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ejasvichabbra/Desktop/SAPM Project 2022/"/>
    </mc:Choice>
  </mc:AlternateContent>
  <xr:revisionPtr revIDLastSave="0" documentId="13_ncr:1_{959BA342-FB3F-0940-A6AB-7CB62F88C1F4}" xr6:coauthVersionLast="47" xr6:coauthVersionMax="47" xr10:uidLastSave="{00000000-0000-0000-0000-000000000000}"/>
  <bookViews>
    <workbookView xWindow="0" yWindow="500" windowWidth="33600" windowHeight="20500" activeTab="3" xr2:uid="{B560EBE3-6547-6D43-AD48-A1D21776B8D7}"/>
  </bookViews>
  <sheets>
    <sheet name="Data description " sheetId="26" r:id="rId1"/>
    <sheet name="Results" sheetId="27" r:id="rId2"/>
    <sheet name="Portfolio Case1" sheetId="22" r:id="rId3"/>
    <sheet name="Portfolio Case2" sheetId="23" r:id="rId4"/>
    <sheet name="Matrix Method" sheetId="25" r:id="rId5"/>
    <sheet name="Returns" sheetId="21" r:id="rId6"/>
    <sheet name="combined_data" sheetId="19" r:id="rId7"/>
    <sheet name="Rf" sheetId="24" r:id="rId8"/>
    <sheet name="Axis PSU" sheetId="1" r:id="rId9"/>
    <sheet name="LIC PSU" sheetId="2" r:id="rId10"/>
    <sheet name="Axis Money" sheetId="3" r:id="rId11"/>
    <sheet name="LIC ETF" sheetId="4" r:id="rId12"/>
    <sheet name="Gold" sheetId="5" r:id="rId13"/>
    <sheet name="HDFC" sheetId="6" r:id="rId14"/>
    <sheet name="ICICI" sheetId="7" r:id="rId15"/>
    <sheet name="IDFC " sheetId="8" r:id="rId16"/>
    <sheet name="RBL Bank" sheetId="9" r:id="rId17"/>
    <sheet name="Maruti" sheetId="10" r:id="rId18"/>
    <sheet name="TVS" sheetId="11" r:id="rId19"/>
    <sheet name="Apollo" sheetId="12" r:id="rId20"/>
    <sheet name="Pi Indus" sheetId="13" r:id="rId21"/>
    <sheet name="Chambal" sheetId="14" r:id="rId22"/>
    <sheet name="ITC" sheetId="15" r:id="rId23"/>
    <sheet name="Godrej Cons" sheetId="16" r:id="rId24"/>
    <sheet name="Relaxo Footwear" sheetId="17" r:id="rId25"/>
    <sheet name="Sunpharma " sheetId="20" r:id="rId26"/>
  </sheets>
  <definedNames>
    <definedName name="solver_adj" localSheetId="2" hidden="1">'Portfolio Case1'!$M$29:$M$46</definedName>
    <definedName name="solver_adj" localSheetId="3" hidden="1">'Portfolio Case2'!$D$81:$D$82</definedName>
    <definedName name="solver_cvg" localSheetId="2" hidden="1">0.0001</definedName>
    <definedName name="solver_cvg" localSheetId="3" hidden="1">0.0001</definedName>
    <definedName name="solver_drv" localSheetId="2" hidden="1">1</definedName>
    <definedName name="solver_drv" localSheetId="3" hidden="1">1</definedName>
    <definedName name="solver_eng" localSheetId="2" hidden="1">1</definedName>
    <definedName name="solver_eng" localSheetId="3" hidden="1">1</definedName>
    <definedName name="solver_itr" localSheetId="2" hidden="1">2147483647</definedName>
    <definedName name="solver_itr" localSheetId="3" hidden="1">2147483647</definedName>
    <definedName name="solver_lhs1" localSheetId="2" hidden="1">'Portfolio Case1'!$M$23</definedName>
    <definedName name="solver_lhs1" localSheetId="3" hidden="1">'Portfolio Case2'!$B$90</definedName>
    <definedName name="solver_lhs2" localSheetId="2" hidden="1">'Portfolio Case1'!$M$29:$M$46</definedName>
    <definedName name="solver_lhs2" localSheetId="3" hidden="1">'Portfolio Case2'!$H$26</definedName>
    <definedName name="solver_lhs3" localSheetId="2" hidden="1">'Portfolio Case1'!$C$29:$C$46</definedName>
    <definedName name="solver_lin" localSheetId="2" hidden="1">2</definedName>
    <definedName name="solver_lin" localSheetId="3" hidden="1">2</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2</definedName>
    <definedName name="solver_nod" localSheetId="2" hidden="1">2147483647</definedName>
    <definedName name="solver_nod" localSheetId="3" hidden="1">2147483647</definedName>
    <definedName name="solver_num" localSheetId="2" hidden="1">2</definedName>
    <definedName name="solver_num" localSheetId="3" hidden="1">1</definedName>
    <definedName name="solver_opt" localSheetId="2" hidden="1">'Portfolio Case1'!$M$22</definedName>
    <definedName name="solver_opt" localSheetId="3" hidden="1">'Portfolio Case2'!$B$95</definedName>
    <definedName name="solver_pre" localSheetId="2" hidden="1">0.000001</definedName>
    <definedName name="solver_pre" localSheetId="3" hidden="1">0.000001</definedName>
    <definedName name="solver_rbv" localSheetId="2" hidden="1">1</definedName>
    <definedName name="solver_rbv" localSheetId="3" hidden="1">2</definedName>
    <definedName name="solver_rel1" localSheetId="2" hidden="1">2</definedName>
    <definedName name="solver_rel1" localSheetId="3" hidden="1">2</definedName>
    <definedName name="solver_rel2" localSheetId="2" hidden="1">3</definedName>
    <definedName name="solver_rel2" localSheetId="3" hidden="1">2</definedName>
    <definedName name="solver_rel3" localSheetId="2" hidden="1">3</definedName>
    <definedName name="solver_rhs1" localSheetId="2" hidden="1">1</definedName>
    <definedName name="solver_rhs1" localSheetId="3" hidden="1">1</definedName>
    <definedName name="solver_rhs2" localSheetId="2" hidden="1">0</definedName>
    <definedName name="solver_rhs2" localSheetId="3" hidden="1">'Portfolio Case2'!$H$29</definedName>
    <definedName name="solver_rhs3" localSheetId="2" hidden="1">0</definedName>
    <definedName name="solver_rlx" localSheetId="2" hidden="1">2</definedName>
    <definedName name="solver_rlx" localSheetId="3" hidden="1">2</definedName>
    <definedName name="solver_rsd" localSheetId="2" hidden="1">0</definedName>
    <definedName name="solver_rsd" localSheetId="3" hidden="1">0</definedName>
    <definedName name="solver_scl" localSheetId="2" hidden="1">1</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0.01</definedName>
    <definedName name="solver_tol" localSheetId="3" hidden="1">0.01</definedName>
    <definedName name="solver_typ" localSheetId="2" hidden="1">1</definedName>
    <definedName name="solver_typ" localSheetId="3" hidden="1">1</definedName>
    <definedName name="solver_val" localSheetId="2" hidden="1">0</definedName>
    <definedName name="solver_val" localSheetId="3" hidden="1">0</definedName>
    <definedName name="solver_ver" localSheetId="2" hidden="1">2</definedName>
    <definedName name="solver_ver" localSheetId="3"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32" i="25" l="1" a="1"/>
  <c r="B232" i="25" s="1"/>
  <c r="I232" i="25"/>
  <c r="Q232" i="25"/>
  <c r="C233" i="25"/>
  <c r="K233" i="25"/>
  <c r="S233" i="25"/>
  <c r="E234" i="25"/>
  <c r="M234" i="25"/>
  <c r="U234" i="25"/>
  <c r="G235" i="25"/>
  <c r="O235" i="25"/>
  <c r="W235" i="25"/>
  <c r="I236" i="25"/>
  <c r="Q236" i="25"/>
  <c r="C237" i="25"/>
  <c r="K237" i="25"/>
  <c r="S237" i="25"/>
  <c r="E238" i="25"/>
  <c r="M238" i="25"/>
  <c r="U238" i="25"/>
  <c r="G239" i="25"/>
  <c r="O239" i="25"/>
  <c r="W239" i="25"/>
  <c r="I240" i="25"/>
  <c r="Q240" i="25"/>
  <c r="C241" i="25"/>
  <c r="K241" i="25"/>
  <c r="S241" i="25"/>
  <c r="E242" i="25"/>
  <c r="M242" i="25"/>
  <c r="U242" i="25"/>
  <c r="G243" i="25"/>
  <c r="O243" i="25"/>
  <c r="W243" i="25"/>
  <c r="I244" i="25"/>
  <c r="Q244" i="25"/>
  <c r="C245" i="25"/>
  <c r="K245" i="25"/>
  <c r="S245" i="25"/>
  <c r="E246" i="25"/>
  <c r="M246" i="25"/>
  <c r="U246" i="25"/>
  <c r="G247" i="25"/>
  <c r="O247" i="25"/>
  <c r="W247" i="25"/>
  <c r="I248" i="25"/>
  <c r="Q248" i="25"/>
  <c r="C249" i="25"/>
  <c r="K249" i="25"/>
  <c r="S249" i="25"/>
  <c r="E250" i="25"/>
  <c r="M250" i="25"/>
  <c r="U250" i="25"/>
  <c r="G251" i="25"/>
  <c r="O251" i="25"/>
  <c r="W251" i="25"/>
  <c r="I252" i="25"/>
  <c r="Q252" i="25"/>
  <c r="C253" i="25"/>
  <c r="K253" i="25"/>
  <c r="S253" i="25"/>
  <c r="R253" i="25" l="1"/>
  <c r="J253" i="25"/>
  <c r="B253" i="25"/>
  <c r="P252" i="25"/>
  <c r="H252" i="25"/>
  <c r="V251" i="25"/>
  <c r="N251" i="25"/>
  <c r="F251" i="25"/>
  <c r="T250" i="25"/>
  <c r="L250" i="25"/>
  <c r="D250" i="25"/>
  <c r="R249" i="25"/>
  <c r="J249" i="25"/>
  <c r="B249" i="25"/>
  <c r="P248" i="25"/>
  <c r="H248" i="25"/>
  <c r="V247" i="25"/>
  <c r="N247" i="25"/>
  <c r="F247" i="25"/>
  <c r="T246" i="25"/>
  <c r="L246" i="25"/>
  <c r="D246" i="25"/>
  <c r="R245" i="25"/>
  <c r="J245" i="25"/>
  <c r="B245" i="25"/>
  <c r="P244" i="25"/>
  <c r="H244" i="25"/>
  <c r="V243" i="25"/>
  <c r="N243" i="25"/>
  <c r="F243" i="25"/>
  <c r="T242" i="25"/>
  <c r="L242" i="25"/>
  <c r="D242" i="25"/>
  <c r="R241" i="25"/>
  <c r="J241" i="25"/>
  <c r="B241" i="25"/>
  <c r="P240" i="25"/>
  <c r="H240" i="25"/>
  <c r="V239" i="25"/>
  <c r="N239" i="25"/>
  <c r="F239" i="25"/>
  <c r="T238" i="25"/>
  <c r="L238" i="25"/>
  <c r="D238" i="25"/>
  <c r="R237" i="25"/>
  <c r="J237" i="25"/>
  <c r="B237" i="25"/>
  <c r="P236" i="25"/>
  <c r="H236" i="25"/>
  <c r="V235" i="25"/>
  <c r="N235" i="25"/>
  <c r="F235" i="25"/>
  <c r="T234" i="25"/>
  <c r="L234" i="25"/>
  <c r="D234" i="25"/>
  <c r="R233" i="25"/>
  <c r="J233" i="25"/>
  <c r="B233" i="25"/>
  <c r="P232" i="25"/>
  <c r="H232" i="25"/>
  <c r="Q253" i="25"/>
  <c r="I253" i="25"/>
  <c r="W252" i="25"/>
  <c r="O252" i="25"/>
  <c r="G252" i="25"/>
  <c r="U251" i="25"/>
  <c r="M251" i="25"/>
  <c r="E251" i="25"/>
  <c r="S250" i="25"/>
  <c r="K250" i="25"/>
  <c r="C250" i="25"/>
  <c r="Q249" i="25"/>
  <c r="I249" i="25"/>
  <c r="W248" i="25"/>
  <c r="O248" i="25"/>
  <c r="G248" i="25"/>
  <c r="U247" i="25"/>
  <c r="M247" i="25"/>
  <c r="E247" i="25"/>
  <c r="S246" i="25"/>
  <c r="K246" i="25"/>
  <c r="C246" i="25"/>
  <c r="Q245" i="25"/>
  <c r="I245" i="25"/>
  <c r="W244" i="25"/>
  <c r="O244" i="25"/>
  <c r="G244" i="25"/>
  <c r="U243" i="25"/>
  <c r="M243" i="25"/>
  <c r="E243" i="25"/>
  <c r="S242" i="25"/>
  <c r="K242" i="25"/>
  <c r="C242" i="25"/>
  <c r="Q241" i="25"/>
  <c r="I241" i="25"/>
  <c r="W240" i="25"/>
  <c r="O240" i="25"/>
  <c r="G240" i="25"/>
  <c r="U239" i="25"/>
  <c r="M239" i="25"/>
  <c r="E239" i="25"/>
  <c r="S238" i="25"/>
  <c r="K238" i="25"/>
  <c r="C238" i="25"/>
  <c r="Q237" i="25"/>
  <c r="I237" i="25"/>
  <c r="W236" i="25"/>
  <c r="O236" i="25"/>
  <c r="G236" i="25"/>
  <c r="U235" i="25"/>
  <c r="M235" i="25"/>
  <c r="E235" i="25"/>
  <c r="S234" i="25"/>
  <c r="K234" i="25"/>
  <c r="C234" i="25"/>
  <c r="Q233" i="25"/>
  <c r="I233" i="25"/>
  <c r="W232" i="25"/>
  <c r="O232" i="25"/>
  <c r="G232" i="25"/>
  <c r="P253" i="25"/>
  <c r="H253" i="25"/>
  <c r="V252" i="25"/>
  <c r="N252" i="25"/>
  <c r="F252" i="25"/>
  <c r="T251" i="25"/>
  <c r="L251" i="25"/>
  <c r="D251" i="25"/>
  <c r="R250" i="25"/>
  <c r="J250" i="25"/>
  <c r="B250" i="25"/>
  <c r="P249" i="25"/>
  <c r="H249" i="25"/>
  <c r="V248" i="25"/>
  <c r="N248" i="25"/>
  <c r="F248" i="25"/>
  <c r="T247" i="25"/>
  <c r="L247" i="25"/>
  <c r="D247" i="25"/>
  <c r="R246" i="25"/>
  <c r="J246" i="25"/>
  <c r="B246" i="25"/>
  <c r="P245" i="25"/>
  <c r="H245" i="25"/>
  <c r="V244" i="25"/>
  <c r="N244" i="25"/>
  <c r="F244" i="25"/>
  <c r="T243" i="25"/>
  <c r="L243" i="25"/>
  <c r="D243" i="25"/>
  <c r="R242" i="25"/>
  <c r="J242" i="25"/>
  <c r="B242" i="25"/>
  <c r="P241" i="25"/>
  <c r="H241" i="25"/>
  <c r="V240" i="25"/>
  <c r="N240" i="25"/>
  <c r="F240" i="25"/>
  <c r="T239" i="25"/>
  <c r="L239" i="25"/>
  <c r="D239" i="25"/>
  <c r="R238" i="25"/>
  <c r="J238" i="25"/>
  <c r="B238" i="25"/>
  <c r="P237" i="25"/>
  <c r="H237" i="25"/>
  <c r="V236" i="25"/>
  <c r="N236" i="25"/>
  <c r="F236" i="25"/>
  <c r="T235" i="25"/>
  <c r="L235" i="25"/>
  <c r="D235" i="25"/>
  <c r="R234" i="25"/>
  <c r="J234" i="25"/>
  <c r="B234" i="25"/>
  <c r="P233" i="25"/>
  <c r="H233" i="25"/>
  <c r="V232" i="25"/>
  <c r="N232" i="25"/>
  <c r="F232" i="25"/>
  <c r="W253" i="25"/>
  <c r="O253" i="25"/>
  <c r="G253" i="25"/>
  <c r="U252" i="25"/>
  <c r="M252" i="25"/>
  <c r="E252" i="25"/>
  <c r="S251" i="25"/>
  <c r="K251" i="25"/>
  <c r="C251" i="25"/>
  <c r="Q250" i="25"/>
  <c r="I250" i="25"/>
  <c r="W249" i="25"/>
  <c r="O249" i="25"/>
  <c r="G249" i="25"/>
  <c r="U248" i="25"/>
  <c r="M248" i="25"/>
  <c r="E248" i="25"/>
  <c r="S247" i="25"/>
  <c r="K247" i="25"/>
  <c r="C247" i="25"/>
  <c r="Q246" i="25"/>
  <c r="I246" i="25"/>
  <c r="W245" i="25"/>
  <c r="O245" i="25"/>
  <c r="G245" i="25"/>
  <c r="U244" i="25"/>
  <c r="M244" i="25"/>
  <c r="E244" i="25"/>
  <c r="S243" i="25"/>
  <c r="K243" i="25"/>
  <c r="C243" i="25"/>
  <c r="Q242" i="25"/>
  <c r="I242" i="25"/>
  <c r="W241" i="25"/>
  <c r="O241" i="25"/>
  <c r="G241" i="25"/>
  <c r="U240" i="25"/>
  <c r="M240" i="25"/>
  <c r="E240" i="25"/>
  <c r="S239" i="25"/>
  <c r="K239" i="25"/>
  <c r="C239" i="25"/>
  <c r="Q238" i="25"/>
  <c r="I238" i="25"/>
  <c r="W237" i="25"/>
  <c r="O237" i="25"/>
  <c r="G237" i="25"/>
  <c r="U236" i="25"/>
  <c r="M236" i="25"/>
  <c r="E236" i="25"/>
  <c r="S235" i="25"/>
  <c r="K235" i="25"/>
  <c r="C235" i="25"/>
  <c r="Q234" i="25"/>
  <c r="I234" i="25"/>
  <c r="W233" i="25"/>
  <c r="O233" i="25"/>
  <c r="G233" i="25"/>
  <c r="U232" i="25"/>
  <c r="M232" i="25"/>
  <c r="E232" i="25"/>
  <c r="V253" i="25"/>
  <c r="N253" i="25"/>
  <c r="F253" i="25"/>
  <c r="T252" i="25"/>
  <c r="L252" i="25"/>
  <c r="D252" i="25"/>
  <c r="R251" i="25"/>
  <c r="J251" i="25"/>
  <c r="B251" i="25"/>
  <c r="P250" i="25"/>
  <c r="H250" i="25"/>
  <c r="V249" i="25"/>
  <c r="N249" i="25"/>
  <c r="F249" i="25"/>
  <c r="T248" i="25"/>
  <c r="L248" i="25"/>
  <c r="D248" i="25"/>
  <c r="R247" i="25"/>
  <c r="J247" i="25"/>
  <c r="B247" i="25"/>
  <c r="P246" i="25"/>
  <c r="H246" i="25"/>
  <c r="V245" i="25"/>
  <c r="N245" i="25"/>
  <c r="F245" i="25"/>
  <c r="T244" i="25"/>
  <c r="L244" i="25"/>
  <c r="D244" i="25"/>
  <c r="R243" i="25"/>
  <c r="J243" i="25"/>
  <c r="B243" i="25"/>
  <c r="P242" i="25"/>
  <c r="H242" i="25"/>
  <c r="V241" i="25"/>
  <c r="N241" i="25"/>
  <c r="F241" i="25"/>
  <c r="T240" i="25"/>
  <c r="L240" i="25"/>
  <c r="D240" i="25"/>
  <c r="R239" i="25"/>
  <c r="J239" i="25"/>
  <c r="B239" i="25"/>
  <c r="P238" i="25"/>
  <c r="H238" i="25"/>
  <c r="V237" i="25"/>
  <c r="N237" i="25"/>
  <c r="F237" i="25"/>
  <c r="T236" i="25"/>
  <c r="L236" i="25"/>
  <c r="D236" i="25"/>
  <c r="R235" i="25"/>
  <c r="J235" i="25"/>
  <c r="B235" i="25"/>
  <c r="P234" i="25"/>
  <c r="H234" i="25"/>
  <c r="V233" i="25"/>
  <c r="N233" i="25"/>
  <c r="F233" i="25"/>
  <c r="T232" i="25"/>
  <c r="L232" i="25"/>
  <c r="D232" i="25"/>
  <c r="U253" i="25"/>
  <c r="M253" i="25"/>
  <c r="E253" i="25"/>
  <c r="S252" i="25"/>
  <c r="K252" i="25"/>
  <c r="C252" i="25"/>
  <c r="Q251" i="25"/>
  <c r="I251" i="25"/>
  <c r="W250" i="25"/>
  <c r="O250" i="25"/>
  <c r="G250" i="25"/>
  <c r="U249" i="25"/>
  <c r="M249" i="25"/>
  <c r="E249" i="25"/>
  <c r="S248" i="25"/>
  <c r="K248" i="25"/>
  <c r="C248" i="25"/>
  <c r="Q247" i="25"/>
  <c r="I247" i="25"/>
  <c r="W246" i="25"/>
  <c r="O246" i="25"/>
  <c r="G246" i="25"/>
  <c r="U245" i="25"/>
  <c r="M245" i="25"/>
  <c r="E245" i="25"/>
  <c r="S244" i="25"/>
  <c r="K244" i="25"/>
  <c r="C244" i="25"/>
  <c r="Q243" i="25"/>
  <c r="I243" i="25"/>
  <c r="W242" i="25"/>
  <c r="O242" i="25"/>
  <c r="G242" i="25"/>
  <c r="U241" i="25"/>
  <c r="M241" i="25"/>
  <c r="E241" i="25"/>
  <c r="S240" i="25"/>
  <c r="K240" i="25"/>
  <c r="C240" i="25"/>
  <c r="Q239" i="25"/>
  <c r="I239" i="25"/>
  <c r="W238" i="25"/>
  <c r="O238" i="25"/>
  <c r="G238" i="25"/>
  <c r="U237" i="25"/>
  <c r="M237" i="25"/>
  <c r="E237" i="25"/>
  <c r="S236" i="25"/>
  <c r="K236" i="25"/>
  <c r="C236" i="25"/>
  <c r="Q235" i="25"/>
  <c r="I235" i="25"/>
  <c r="W234" i="25"/>
  <c r="O234" i="25"/>
  <c r="G234" i="25"/>
  <c r="U233" i="25"/>
  <c r="M233" i="25"/>
  <c r="E233" i="25"/>
  <c r="S232" i="25"/>
  <c r="K232" i="25"/>
  <c r="C232" i="25"/>
  <c r="T253" i="25"/>
  <c r="L253" i="25"/>
  <c r="D253" i="25"/>
  <c r="R252" i="25"/>
  <c r="J252" i="25"/>
  <c r="B252" i="25"/>
  <c r="P251" i="25"/>
  <c r="H251" i="25"/>
  <c r="V250" i="25"/>
  <c r="N250" i="25"/>
  <c r="F250" i="25"/>
  <c r="T249" i="25"/>
  <c r="L249" i="25"/>
  <c r="D249" i="25"/>
  <c r="R248" i="25"/>
  <c r="J248" i="25"/>
  <c r="B248" i="25"/>
  <c r="P247" i="25"/>
  <c r="H247" i="25"/>
  <c r="V246" i="25"/>
  <c r="N246" i="25"/>
  <c r="F246" i="25"/>
  <c r="T245" i="25"/>
  <c r="L245" i="25"/>
  <c r="D245" i="25"/>
  <c r="R244" i="25"/>
  <c r="J244" i="25"/>
  <c r="B244" i="25"/>
  <c r="P243" i="25"/>
  <c r="H243" i="25"/>
  <c r="V242" i="25"/>
  <c r="N242" i="25"/>
  <c r="F242" i="25"/>
  <c r="T241" i="25"/>
  <c r="L241" i="25"/>
  <c r="D241" i="25"/>
  <c r="R240" i="25"/>
  <c r="J240" i="25"/>
  <c r="B240" i="25"/>
  <c r="P239" i="25"/>
  <c r="H239" i="25"/>
  <c r="V238" i="25"/>
  <c r="N238" i="25"/>
  <c r="F238" i="25"/>
  <c r="T237" i="25"/>
  <c r="L237" i="25"/>
  <c r="D237" i="25"/>
  <c r="R236" i="25"/>
  <c r="J236" i="25"/>
  <c r="B236" i="25"/>
  <c r="P235" i="25"/>
  <c r="H235" i="25"/>
  <c r="V234" i="25"/>
  <c r="N234" i="25"/>
  <c r="F234" i="25"/>
  <c r="T233" i="25"/>
  <c r="L233" i="25"/>
  <c r="D233" i="25"/>
  <c r="R232" i="25"/>
  <c r="J232" i="25"/>
  <c r="T89" i="25" l="1"/>
  <c r="T90" i="25"/>
  <c r="T91" i="25"/>
  <c r="T92" i="25"/>
  <c r="T93" i="25"/>
  <c r="T94" i="25"/>
  <c r="T95" i="25"/>
  <c r="T96" i="25"/>
  <c r="T97" i="25"/>
  <c r="T98" i="25"/>
  <c r="T99" i="25"/>
  <c r="T100" i="25"/>
  <c r="T101" i="25"/>
  <c r="T102" i="25"/>
  <c r="T103" i="25"/>
  <c r="T104" i="25"/>
  <c r="T105" i="25"/>
  <c r="T88" i="25"/>
  <c r="A21" i="25"/>
  <c r="A4" i="25"/>
  <c r="A5" i="25"/>
  <c r="A6" i="25"/>
  <c r="A7" i="25"/>
  <c r="A8" i="25"/>
  <c r="A9" i="25"/>
  <c r="A10" i="25"/>
  <c r="A11" i="25"/>
  <c r="A12" i="25"/>
  <c r="A13" i="25"/>
  <c r="A14" i="25"/>
  <c r="A15" i="25"/>
  <c r="A16" i="25"/>
  <c r="A17" i="25"/>
  <c r="A18" i="25"/>
  <c r="A19" i="25"/>
  <c r="A20" i="25"/>
  <c r="S3" i="25"/>
  <c r="O3" i="25"/>
  <c r="P3" i="25"/>
  <c r="Q3" i="25"/>
  <c r="R3" i="25"/>
  <c r="B3" i="25"/>
  <c r="C3" i="25"/>
  <c r="D3" i="25"/>
  <c r="E3" i="25"/>
  <c r="F3" i="25"/>
  <c r="G3" i="25"/>
  <c r="H3" i="25"/>
  <c r="I3" i="25"/>
  <c r="J3" i="25"/>
  <c r="K3" i="25"/>
  <c r="L3" i="25"/>
  <c r="M3" i="25"/>
  <c r="N3" i="25"/>
  <c r="A100" i="23"/>
  <c r="A101" i="23" s="1"/>
  <c r="A102" i="23" s="1"/>
  <c r="A103" i="23" s="1"/>
  <c r="A104" i="23" s="1"/>
  <c r="A105" i="23" s="1"/>
  <c r="A106" i="23" s="1"/>
  <c r="A107" i="23" s="1"/>
  <c r="A108" i="23" s="1"/>
  <c r="B90" i="23"/>
  <c r="B106" i="25" l="1" a="1"/>
  <c r="S106" i="25" s="1"/>
  <c r="R106" i="25" l="1"/>
  <c r="C106" i="25"/>
  <c r="K106" i="25"/>
  <c r="J106" i="25"/>
  <c r="B106" i="25"/>
  <c r="G106" i="25"/>
  <c r="Q106" i="25"/>
  <c r="H106" i="25"/>
  <c r="L106" i="25"/>
  <c r="M106" i="25"/>
  <c r="O106" i="25"/>
  <c r="D106" i="25"/>
  <c r="P106" i="25"/>
  <c r="E106" i="25"/>
  <c r="F106" i="25"/>
  <c r="I106" i="25"/>
  <c r="N106" i="25"/>
  <c r="H25" i="23" l="1"/>
  <c r="T120" i="21" a="1"/>
  <c r="T120" i="21" s="1"/>
  <c r="T122" i="21" a="1"/>
  <c r="T122" i="21" s="1"/>
  <c r="T130" i="21" a="1"/>
  <c r="T130" i="21" s="1"/>
  <c r="T138" i="21" a="1"/>
  <c r="T138" i="21" s="1"/>
  <c r="T146" i="21" a="1"/>
  <c r="T146" i="21" s="1"/>
  <c r="T154" i="21" a="1"/>
  <c r="T154" i="21" s="1"/>
  <c r="T162" i="21" a="1"/>
  <c r="T162" i="21" s="1"/>
  <c r="T170" i="21" a="1"/>
  <c r="T170" i="21" s="1"/>
  <c r="T178" i="21" a="1"/>
  <c r="T178" i="21" s="1"/>
  <c r="T186" i="21" a="1"/>
  <c r="T186" i="21" s="1"/>
  <c r="T194" i="21" a="1"/>
  <c r="T194" i="21" s="1"/>
  <c r="T202" i="21" a="1"/>
  <c r="T202" i="21" s="1"/>
  <c r="T208" i="21" a="1"/>
  <c r="T208" i="21" s="1"/>
  <c r="T210" i="21" a="1"/>
  <c r="T210" i="21" s="1"/>
  <c r="T216" i="21" a="1"/>
  <c r="T216" i="21" s="1"/>
  <c r="T224" i="21" a="1"/>
  <c r="T224" i="21" s="1"/>
  <c r="T232" i="21" a="1"/>
  <c r="T232" i="21" s="1"/>
  <c r="T240" i="21" a="1"/>
  <c r="T240" i="21" s="1"/>
  <c r="T248" i="21" a="1"/>
  <c r="T248" i="21" s="1"/>
  <c r="T256" i="21" a="1"/>
  <c r="T256" i="21" s="1"/>
  <c r="T263" i="21" a="1"/>
  <c r="T263" i="21" s="1"/>
  <c r="T264" i="21" a="1"/>
  <c r="T264" i="21" s="1"/>
  <c r="T271" i="21" a="1"/>
  <c r="T271" i="21" s="1"/>
  <c r="T272" i="21" a="1"/>
  <c r="T272" i="21" s="1"/>
  <c r="T279" i="21" a="1"/>
  <c r="T279" i="21" s="1"/>
  <c r="T280" i="21" a="1"/>
  <c r="T280" i="21" s="1"/>
  <c r="T282" i="21" a="1"/>
  <c r="T282" i="21" s="1"/>
  <c r="T286" i="21" a="1"/>
  <c r="T286" i="21" s="1"/>
  <c r="T288" i="21" a="1"/>
  <c r="T288" i="21" s="1"/>
  <c r="T290" i="21" a="1"/>
  <c r="T290" i="21" s="1"/>
  <c r="T294" i="21" a="1"/>
  <c r="T294" i="21" s="1"/>
  <c r="T296" i="21" a="1"/>
  <c r="T296" i="21" s="1"/>
  <c r="T298" i="21" a="1"/>
  <c r="T298" i="21" s="1"/>
  <c r="T302" i="21" a="1"/>
  <c r="T302" i="21" s="1"/>
  <c r="T304" i="21" a="1"/>
  <c r="T304" i="21" s="1"/>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227" i="24"/>
  <c r="C228" i="24"/>
  <c r="C229" i="24"/>
  <c r="C230" i="24"/>
  <c r="C231" i="24"/>
  <c r="C232" i="24"/>
  <c r="C233" i="24"/>
  <c r="C234" i="24"/>
  <c r="C235" i="24"/>
  <c r="C236" i="24"/>
  <c r="C237" i="24"/>
  <c r="C238" i="24"/>
  <c r="C239" i="24"/>
  <c r="C240" i="24"/>
  <c r="C241" i="24"/>
  <c r="C242" i="24"/>
  <c r="C243" i="24"/>
  <c r="C244" i="24"/>
  <c r="C245" i="24"/>
  <c r="C246" i="24"/>
  <c r="C247" i="24"/>
  <c r="C248" i="24"/>
  <c r="C249" i="24"/>
  <c r="C250" i="24"/>
  <c r="C251" i="24"/>
  <c r="C252" i="24"/>
  <c r="C253" i="24"/>
  <c r="C254" i="24"/>
  <c r="C255" i="24"/>
  <c r="C256" i="24"/>
  <c r="C257" i="24"/>
  <c r="C258" i="24"/>
  <c r="C259" i="24"/>
  <c r="C260" i="24"/>
  <c r="C261" i="24"/>
  <c r="C262" i="24"/>
  <c r="C263" i="24"/>
  <c r="C264" i="24"/>
  <c r="C265" i="24"/>
  <c r="C266" i="24"/>
  <c r="C267" i="24"/>
  <c r="C268" i="24"/>
  <c r="C269" i="24"/>
  <c r="C270" i="24"/>
  <c r="C271" i="24"/>
  <c r="C272" i="24"/>
  <c r="C273" i="24"/>
  <c r="C274" i="24"/>
  <c r="C275" i="24"/>
  <c r="C276" i="24"/>
  <c r="C277" i="24"/>
  <c r="C278" i="24"/>
  <c r="C279" i="24"/>
  <c r="C280" i="24"/>
  <c r="C281" i="24"/>
  <c r="C282" i="24"/>
  <c r="C283" i="24"/>
  <c r="C284" i="24"/>
  <c r="C285" i="24"/>
  <c r="C286" i="24"/>
  <c r="C287" i="24"/>
  <c r="C288" i="24"/>
  <c r="C289" i="24"/>
  <c r="C290" i="24"/>
  <c r="C291" i="24"/>
  <c r="C292" i="24"/>
  <c r="C293" i="24"/>
  <c r="C294" i="24"/>
  <c r="C295" i="24"/>
  <c r="C296" i="24"/>
  <c r="C297" i="24"/>
  <c r="C298" i="24"/>
  <c r="C299" i="24"/>
  <c r="C300" i="24"/>
  <c r="C301" i="24"/>
  <c r="C302" i="24"/>
  <c r="C303" i="24"/>
  <c r="C304" i="24"/>
  <c r="C305" i="24"/>
  <c r="C306" i="24"/>
  <c r="C307" i="24"/>
  <c r="C308" i="24"/>
  <c r="C309" i="24"/>
  <c r="C310" i="24"/>
  <c r="C311" i="24"/>
  <c r="C312" i="24"/>
  <c r="C313" i="24"/>
  <c r="C314" i="24"/>
  <c r="C315" i="24"/>
  <c r="C316" i="24"/>
  <c r="C317" i="24"/>
  <c r="C318" i="24"/>
  <c r="C319" i="24"/>
  <c r="C320" i="24"/>
  <c r="C321" i="24"/>
  <c r="C322" i="24"/>
  <c r="C323" i="24"/>
  <c r="C324" i="24"/>
  <c r="C325" i="24"/>
  <c r="C326" i="24"/>
  <c r="C327" i="24"/>
  <c r="C328" i="24"/>
  <c r="C329" i="24"/>
  <c r="C330" i="24"/>
  <c r="C331" i="24"/>
  <c r="C332" i="24"/>
  <c r="C333" i="24"/>
  <c r="C334" i="24"/>
  <c r="C335" i="24"/>
  <c r="C336" i="24"/>
  <c r="C337" i="24"/>
  <c r="C338" i="24"/>
  <c r="C339" i="24"/>
  <c r="C340" i="24"/>
  <c r="C341" i="24"/>
  <c r="C342" i="24"/>
  <c r="C343" i="24"/>
  <c r="C344" i="24"/>
  <c r="C345" i="24"/>
  <c r="C346" i="24"/>
  <c r="C347" i="24"/>
  <c r="C348" i="24"/>
  <c r="C349" i="24"/>
  <c r="C350" i="24"/>
  <c r="C351" i="24"/>
  <c r="C352" i="24"/>
  <c r="C353" i="24"/>
  <c r="C354" i="24"/>
  <c r="C355" i="24"/>
  <c r="C356" i="24"/>
  <c r="C357" i="24"/>
  <c r="C358" i="24"/>
  <c r="C359" i="24"/>
  <c r="C360" i="24"/>
  <c r="C361" i="24"/>
  <c r="C362" i="24"/>
  <c r="C363" i="24"/>
  <c r="C364" i="24"/>
  <c r="C365" i="24"/>
  <c r="C366" i="24"/>
  <c r="C367" i="24"/>
  <c r="C368" i="24"/>
  <c r="C369" i="24"/>
  <c r="C370" i="24"/>
  <c r="C371" i="24"/>
  <c r="C372" i="24"/>
  <c r="C373" i="24"/>
  <c r="C374" i="24"/>
  <c r="C375" i="24"/>
  <c r="C376" i="24"/>
  <c r="C377" i="24"/>
  <c r="C378" i="24"/>
  <c r="C379" i="24"/>
  <c r="C380" i="24"/>
  <c r="C381" i="24"/>
  <c r="C382" i="24"/>
  <c r="C383" i="24"/>
  <c r="C384" i="24"/>
  <c r="C385" i="24"/>
  <c r="C386" i="24"/>
  <c r="C387" i="24"/>
  <c r="C388" i="24"/>
  <c r="C389" i="24"/>
  <c r="C390" i="24"/>
  <c r="C391" i="24"/>
  <c r="C392" i="24"/>
  <c r="C393" i="24"/>
  <c r="C394" i="24"/>
  <c r="C395" i="24"/>
  <c r="C396" i="24"/>
  <c r="C397" i="24"/>
  <c r="C398" i="24"/>
  <c r="C399" i="24"/>
  <c r="C400" i="24"/>
  <c r="C401" i="24"/>
  <c r="C402" i="24"/>
  <c r="C403" i="24"/>
  <c r="C404" i="24"/>
  <c r="C405" i="24"/>
  <c r="C406" i="24"/>
  <c r="C407" i="24"/>
  <c r="C408" i="24"/>
  <c r="C409" i="24"/>
  <c r="C410" i="24"/>
  <c r="C411" i="24"/>
  <c r="C412" i="24"/>
  <c r="C413" i="24"/>
  <c r="C414" i="24"/>
  <c r="C415" i="24"/>
  <c r="C416" i="24"/>
  <c r="C417" i="24"/>
  <c r="C418" i="24"/>
  <c r="C419" i="24"/>
  <c r="C420" i="24"/>
  <c r="C421" i="24"/>
  <c r="C422" i="24"/>
  <c r="C423" i="24"/>
  <c r="C424" i="24"/>
  <c r="C425" i="24"/>
  <c r="C426" i="24"/>
  <c r="C427" i="24"/>
  <c r="C428" i="24"/>
  <c r="C429" i="24"/>
  <c r="C430" i="24"/>
  <c r="C431" i="24"/>
  <c r="C432" i="24"/>
  <c r="C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C461" i="24"/>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C536" i="24"/>
  <c r="C537" i="24"/>
  <c r="C538" i="24"/>
  <c r="C539" i="24"/>
  <c r="C540" i="24"/>
  <c r="C541" i="24"/>
  <c r="C542" i="24"/>
  <c r="C543" i="24"/>
  <c r="C544" i="24"/>
  <c r="C545" i="24"/>
  <c r="C546" i="24"/>
  <c r="C547" i="24"/>
  <c r="C548" i="24"/>
  <c r="C549" i="24"/>
  <c r="C550" i="24"/>
  <c r="C551" i="24"/>
  <c r="C552" i="24"/>
  <c r="C553" i="24"/>
  <c r="C554" i="24"/>
  <c r="C555" i="24"/>
  <c r="C556" i="24"/>
  <c r="C557" i="24"/>
  <c r="C558" i="24"/>
  <c r="C559" i="24"/>
  <c r="C560" i="24"/>
  <c r="C561" i="24"/>
  <c r="C562" i="24"/>
  <c r="C563" i="24"/>
  <c r="C564" i="24"/>
  <c r="C565" i="24"/>
  <c r="C566" i="24"/>
  <c r="C567" i="24"/>
  <c r="C568" i="24"/>
  <c r="C569" i="24"/>
  <c r="C570" i="24"/>
  <c r="C571" i="24"/>
  <c r="C572" i="24"/>
  <c r="C573" i="24"/>
  <c r="C574" i="24"/>
  <c r="C575" i="24"/>
  <c r="C576" i="24"/>
  <c r="C577" i="24"/>
  <c r="C578" i="24"/>
  <c r="C579" i="24"/>
  <c r="C580" i="24"/>
  <c r="C581" i="24"/>
  <c r="C582" i="24"/>
  <c r="C583" i="24"/>
  <c r="C584" i="24"/>
  <c r="C585" i="24"/>
  <c r="C586" i="24"/>
  <c r="C587" i="24"/>
  <c r="C588" i="24"/>
  <c r="C589" i="24"/>
  <c r="C590" i="24"/>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C624" i="24"/>
  <c r="C625" i="24"/>
  <c r="C626" i="24"/>
  <c r="C627" i="24"/>
  <c r="C628" i="24"/>
  <c r="C629" i="24"/>
  <c r="C630" i="24"/>
  <c r="C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C657" i="24"/>
  <c r="C658" i="24"/>
  <c r="C659" i="24"/>
  <c r="C660" i="24"/>
  <c r="C661" i="24"/>
  <c r="C662" i="24"/>
  <c r="C663" i="24"/>
  <c r="C664" i="24"/>
  <c r="C665" i="24"/>
  <c r="C666" i="24"/>
  <c r="C667" i="24"/>
  <c r="C668" i="24"/>
  <c r="C669" i="24"/>
  <c r="C670" i="24"/>
  <c r="C671" i="24"/>
  <c r="C672" i="24"/>
  <c r="C673" i="24"/>
  <c r="C674" i="24"/>
  <c r="C675" i="24"/>
  <c r="C676" i="24"/>
  <c r="C677" i="24"/>
  <c r="C678" i="24"/>
  <c r="C679" i="24"/>
  <c r="C680" i="24"/>
  <c r="C681" i="24"/>
  <c r="C682" i="24"/>
  <c r="C683" i="24"/>
  <c r="C684" i="24"/>
  <c r="C685" i="24"/>
  <c r="C686" i="24"/>
  <c r="C687" i="24"/>
  <c r="C688" i="24"/>
  <c r="C689" i="24"/>
  <c r="C690" i="24"/>
  <c r="C691" i="24"/>
  <c r="C692" i="24"/>
  <c r="C693" i="24"/>
  <c r="C694" i="24"/>
  <c r="C695" i="24"/>
  <c r="C696" i="24"/>
  <c r="C697" i="24"/>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C722" i="24"/>
  <c r="C723" i="24"/>
  <c r="C724" i="24"/>
  <c r="C725" i="24"/>
  <c r="C726" i="24"/>
  <c r="C727" i="24"/>
  <c r="C728" i="24"/>
  <c r="C729" i="24"/>
  <c r="C730" i="24"/>
  <c r="C731" i="24"/>
  <c r="C732" i="24"/>
  <c r="C733" i="24"/>
  <c r="C734" i="24"/>
  <c r="C735" i="24"/>
  <c r="C736" i="24"/>
  <c r="C737" i="24"/>
  <c r="C738" i="24"/>
  <c r="C739" i="24"/>
  <c r="C740" i="24"/>
  <c r="C741" i="24"/>
  <c r="C742" i="24"/>
  <c r="C743" i="24"/>
  <c r="C744" i="24"/>
  <c r="C745" i="24"/>
  <c r="C746" i="24"/>
  <c r="C747" i="24"/>
  <c r="C748" i="24"/>
  <c r="C749" i="24"/>
  <c r="C750" i="24"/>
  <c r="C751" i="24"/>
  <c r="C752" i="24"/>
  <c r="C753" i="24"/>
  <c r="C754" i="24"/>
  <c r="C755" i="24"/>
  <c r="C756" i="24"/>
  <c r="C757" i="24"/>
  <c r="C758" i="24"/>
  <c r="C759" i="24"/>
  <c r="C760" i="24"/>
  <c r="C761" i="24"/>
  <c r="C762" i="24"/>
  <c r="C763" i="24"/>
  <c r="C764" i="24"/>
  <c r="C765" i="24"/>
  <c r="C766" i="24"/>
  <c r="C767" i="24"/>
  <c r="C768" i="24"/>
  <c r="C769" i="24"/>
  <c r="C770" i="24"/>
  <c r="C771" i="24"/>
  <c r="C772" i="24"/>
  <c r="C773" i="24"/>
  <c r="C774" i="24"/>
  <c r="C775" i="24"/>
  <c r="C776" i="24"/>
  <c r="C777" i="24"/>
  <c r="C778" i="24"/>
  <c r="C779" i="24"/>
  <c r="C780" i="24"/>
  <c r="C781" i="24"/>
  <c r="C782" i="24"/>
  <c r="C783" i="24"/>
  <c r="C784" i="24"/>
  <c r="C785" i="24"/>
  <c r="C786" i="24"/>
  <c r="C787" i="24"/>
  <c r="C788" i="24"/>
  <c r="C789" i="24"/>
  <c r="C790" i="24"/>
  <c r="C791" i="24"/>
  <c r="C792" i="24"/>
  <c r="C793" i="24"/>
  <c r="C794" i="24"/>
  <c r="C795" i="24"/>
  <c r="C796" i="24"/>
  <c r="C797" i="24"/>
  <c r="C798" i="24"/>
  <c r="C799" i="24"/>
  <c r="C800" i="24"/>
  <c r="C801" i="24"/>
  <c r="C802" i="24"/>
  <c r="C803" i="24"/>
  <c r="C804" i="24"/>
  <c r="C805" i="24"/>
  <c r="C806" i="24"/>
  <c r="C807" i="24"/>
  <c r="C808" i="24"/>
  <c r="C809" i="24"/>
  <c r="C810" i="24"/>
  <c r="C811" i="24"/>
  <c r="C812" i="24"/>
  <c r="C813" i="24"/>
  <c r="C814" i="24"/>
  <c r="C815" i="24"/>
  <c r="C816" i="24"/>
  <c r="C817" i="24"/>
  <c r="C818" i="24"/>
  <c r="C819" i="24"/>
  <c r="C820" i="24"/>
  <c r="C821" i="24"/>
  <c r="C822" i="24"/>
  <c r="C823" i="24"/>
  <c r="C824" i="24"/>
  <c r="C825" i="24"/>
  <c r="C826" i="24"/>
  <c r="C827" i="24"/>
  <c r="C828" i="24"/>
  <c r="C829" i="24"/>
  <c r="C830" i="24"/>
  <c r="C831" i="24"/>
  <c r="C832" i="24"/>
  <c r="C833" i="24"/>
  <c r="C834" i="24"/>
  <c r="C835" i="24"/>
  <c r="C836" i="24"/>
  <c r="C837" i="24"/>
  <c r="C838" i="24"/>
  <c r="C839" i="24"/>
  <c r="C840" i="24"/>
  <c r="C841" i="24"/>
  <c r="C842" i="24"/>
  <c r="C843" i="24"/>
  <c r="C844" i="24"/>
  <c r="C845" i="24"/>
  <c r="C846" i="24"/>
  <c r="C847" i="24"/>
  <c r="C848" i="24"/>
  <c r="C849" i="24"/>
  <c r="C850" i="24"/>
  <c r="C851" i="24"/>
  <c r="C852" i="24"/>
  <c r="C853" i="24"/>
  <c r="C854" i="24"/>
  <c r="C855" i="24"/>
  <c r="C856" i="24"/>
  <c r="C857" i="24"/>
  <c r="C858" i="24"/>
  <c r="C859" i="24"/>
  <c r="C860" i="24"/>
  <c r="C861" i="24"/>
  <c r="C862" i="24"/>
  <c r="C863" i="24"/>
  <c r="C864" i="24"/>
  <c r="C865" i="24"/>
  <c r="C866" i="24"/>
  <c r="C867" i="24"/>
  <c r="C868" i="24"/>
  <c r="C869" i="24"/>
  <c r="C870" i="24"/>
  <c r="C871" i="24"/>
  <c r="C872" i="24"/>
  <c r="C873" i="24"/>
  <c r="C874" i="24"/>
  <c r="C875" i="24"/>
  <c r="C876" i="24"/>
  <c r="C877" i="24"/>
  <c r="C878" i="24"/>
  <c r="C879" i="24"/>
  <c r="C880" i="24"/>
  <c r="C881" i="24"/>
  <c r="C882" i="24"/>
  <c r="C883" i="24"/>
  <c r="C884" i="24"/>
  <c r="C885" i="24"/>
  <c r="C886" i="24"/>
  <c r="C887" i="24"/>
  <c r="C888" i="24"/>
  <c r="C889" i="24"/>
  <c r="C890" i="24"/>
  <c r="C891" i="24"/>
  <c r="C892" i="24"/>
  <c r="C893" i="24"/>
  <c r="C894" i="24"/>
  <c r="C895" i="24"/>
  <c r="C896" i="24"/>
  <c r="C897" i="24"/>
  <c r="C898" i="24"/>
  <c r="C899" i="24"/>
  <c r="C900" i="24"/>
  <c r="C901" i="24"/>
  <c r="C902" i="24"/>
  <c r="C903" i="24"/>
  <c r="C904" i="24"/>
  <c r="C905" i="24"/>
  <c r="C906" i="24"/>
  <c r="C907" i="24"/>
  <c r="C908" i="24"/>
  <c r="C909" i="24"/>
  <c r="C910" i="24"/>
  <c r="C911" i="24"/>
  <c r="C912" i="24"/>
  <c r="C913" i="24"/>
  <c r="C914" i="24"/>
  <c r="C915" i="24"/>
  <c r="C916" i="24"/>
  <c r="C917" i="24"/>
  <c r="C918" i="24"/>
  <c r="C919" i="24"/>
  <c r="C920" i="24"/>
  <c r="C921" i="24"/>
  <c r="C922" i="24"/>
  <c r="C923" i="24"/>
  <c r="C924" i="24"/>
  <c r="C925" i="24"/>
  <c r="C926" i="24"/>
  <c r="C927" i="24"/>
  <c r="C928" i="24"/>
  <c r="C929" i="24"/>
  <c r="C930" i="24"/>
  <c r="C931" i="24"/>
  <c r="C932" i="24"/>
  <c r="C933" i="24"/>
  <c r="C934" i="24"/>
  <c r="C935" i="24"/>
  <c r="C936" i="24"/>
  <c r="C937" i="24"/>
  <c r="C938" i="24"/>
  <c r="C939" i="24"/>
  <c r="C940" i="24"/>
  <c r="C941" i="24"/>
  <c r="C942" i="24"/>
  <c r="C943" i="24"/>
  <c r="C944" i="24"/>
  <c r="C945" i="24"/>
  <c r="C946" i="24"/>
  <c r="C947" i="24"/>
  <c r="C948" i="24"/>
  <c r="C949" i="24"/>
  <c r="C950" i="24"/>
  <c r="C951" i="24"/>
  <c r="C952" i="24"/>
  <c r="C953" i="24"/>
  <c r="C954" i="24"/>
  <c r="C955" i="24"/>
  <c r="C956" i="24"/>
  <c r="C957" i="24"/>
  <c r="C958" i="24"/>
  <c r="C959" i="24"/>
  <c r="C960" i="24"/>
  <c r="C961" i="24"/>
  <c r="C962" i="24"/>
  <c r="C963" i="24"/>
  <c r="C964" i="24"/>
  <c r="C965" i="24"/>
  <c r="C966" i="24"/>
  <c r="C967" i="24"/>
  <c r="C968" i="24"/>
  <c r="C969" i="24"/>
  <c r="C970" i="24"/>
  <c r="C971" i="24"/>
  <c r="C972" i="24"/>
  <c r="C973" i="24"/>
  <c r="C974" i="24"/>
  <c r="C975" i="24"/>
  <c r="C976" i="24"/>
  <c r="C977" i="24"/>
  <c r="C978" i="24"/>
  <c r="C979" i="24"/>
  <c r="C980" i="24"/>
  <c r="C981" i="24"/>
  <c r="C982" i="24"/>
  <c r="C983" i="24"/>
  <c r="C984" i="24"/>
  <c r="C985" i="24"/>
  <c r="C986" i="24"/>
  <c r="C987" i="24"/>
  <c r="C988" i="24"/>
  <c r="C989" i="24"/>
  <c r="C990" i="24"/>
  <c r="C991" i="24"/>
  <c r="C992" i="24"/>
  <c r="C993" i="24"/>
  <c r="C994" i="24"/>
  <c r="C995" i="24"/>
  <c r="C996" i="24"/>
  <c r="C997" i="24"/>
  <c r="C998" i="24"/>
  <c r="C999" i="24"/>
  <c r="C1000" i="24"/>
  <c r="C1001" i="24"/>
  <c r="C1002" i="24"/>
  <c r="C1003" i="24"/>
  <c r="C1004" i="24"/>
  <c r="C1005" i="24"/>
  <c r="C1006" i="24"/>
  <c r="C1007" i="24"/>
  <c r="C1008" i="24"/>
  <c r="C1009" i="24"/>
  <c r="C1010" i="24"/>
  <c r="C1011" i="24"/>
  <c r="C1012" i="24"/>
  <c r="C1013" i="24"/>
  <c r="C1014" i="24"/>
  <c r="C1015" i="24"/>
  <c r="C1016" i="24"/>
  <c r="C1017" i="24"/>
  <c r="C1018" i="24"/>
  <c r="C1019" i="24"/>
  <c r="C1020" i="24"/>
  <c r="C1021" i="24"/>
  <c r="C1022" i="24"/>
  <c r="C1023" i="24"/>
  <c r="C1024" i="24"/>
  <c r="C1025" i="24"/>
  <c r="C1026" i="24"/>
  <c r="C1027" i="24"/>
  <c r="C1028" i="24"/>
  <c r="C1029" i="24"/>
  <c r="C1030" i="24"/>
  <c r="C1031" i="24"/>
  <c r="C1032" i="24"/>
  <c r="C1033" i="24"/>
  <c r="C1034" i="24"/>
  <c r="C1035" i="24"/>
  <c r="C1036" i="24"/>
  <c r="C1037" i="24"/>
  <c r="C1038" i="24"/>
  <c r="C1039" i="24"/>
  <c r="C1040" i="24"/>
  <c r="C1041" i="24"/>
  <c r="C1042" i="24"/>
  <c r="C1043" i="24"/>
  <c r="C1044" i="24"/>
  <c r="C1045" i="24"/>
  <c r="C1046" i="24"/>
  <c r="C1047" i="24"/>
  <c r="C1048" i="24"/>
  <c r="C1049" i="24"/>
  <c r="C1050" i="24"/>
  <c r="C1051" i="24"/>
  <c r="C1052" i="24"/>
  <c r="C1053" i="24"/>
  <c r="C1054" i="24"/>
  <c r="C1055" i="24"/>
  <c r="C1056" i="24"/>
  <c r="C1057" i="24"/>
  <c r="C1058" i="24"/>
  <c r="C1059" i="24"/>
  <c r="C1060" i="24"/>
  <c r="C1061" i="24"/>
  <c r="C1062" i="24"/>
  <c r="C1063" i="24"/>
  <c r="C1064" i="24"/>
  <c r="C1065" i="24"/>
  <c r="C1066" i="24"/>
  <c r="C1067" i="24"/>
  <c r="C1068" i="24"/>
  <c r="C1069" i="24"/>
  <c r="C1070" i="24"/>
  <c r="C1071" i="24"/>
  <c r="C1072" i="24"/>
  <c r="C1073" i="24"/>
  <c r="C1074" i="24"/>
  <c r="C1075" i="24"/>
  <c r="C1076" i="24"/>
  <c r="C1077" i="24"/>
  <c r="C1078" i="24"/>
  <c r="C1079" i="24"/>
  <c r="C1080" i="24"/>
  <c r="C1081" i="24"/>
  <c r="C1082" i="24"/>
  <c r="C1083" i="24"/>
  <c r="C1084" i="24"/>
  <c r="C1085" i="24"/>
  <c r="C1086" i="24"/>
  <c r="C1087" i="24"/>
  <c r="C1088" i="24"/>
  <c r="C1089" i="24"/>
  <c r="C1090" i="24"/>
  <c r="C1091" i="24"/>
  <c r="C1092" i="24"/>
  <c r="C1093" i="24"/>
  <c r="C1094" i="24"/>
  <c r="C1095" i="24"/>
  <c r="C1096" i="24"/>
  <c r="C1097" i="24"/>
  <c r="C1098" i="24"/>
  <c r="C1099" i="24"/>
  <c r="C1100" i="24"/>
  <c r="C1101" i="24"/>
  <c r="C1102" i="24"/>
  <c r="C1103" i="24"/>
  <c r="C1104" i="24"/>
  <c r="C1105" i="24"/>
  <c r="C1106" i="24"/>
  <c r="C1107" i="24"/>
  <c r="C1108" i="24"/>
  <c r="C1109" i="24"/>
  <c r="C1110" i="24"/>
  <c r="C1111" i="24"/>
  <c r="C1112" i="24"/>
  <c r="C1113" i="24"/>
  <c r="C1114" i="24"/>
  <c r="C1115" i="24"/>
  <c r="C1116" i="24"/>
  <c r="C1117" i="24"/>
  <c r="C1118" i="24"/>
  <c r="C1119" i="24"/>
  <c r="C1120" i="24"/>
  <c r="C1121" i="24"/>
  <c r="C1122" i="24"/>
  <c r="C1123" i="24"/>
  <c r="C1124" i="24"/>
  <c r="C1125" i="24"/>
  <c r="C1126" i="24"/>
  <c r="C1127" i="24"/>
  <c r="C1128" i="24"/>
  <c r="C1129" i="24"/>
  <c r="C1130" i="24"/>
  <c r="C1131" i="24"/>
  <c r="C1132" i="24"/>
  <c r="C1133" i="24"/>
  <c r="C1134" i="24"/>
  <c r="C1135" i="24"/>
  <c r="C1136" i="24"/>
  <c r="C1137" i="24"/>
  <c r="C1138" i="24"/>
  <c r="C1139" i="24"/>
  <c r="C1140" i="24"/>
  <c r="C1141" i="24"/>
  <c r="C1142" i="24"/>
  <c r="C1143" i="24"/>
  <c r="C1144" i="24"/>
  <c r="C1145" i="24"/>
  <c r="C1146" i="24"/>
  <c r="C1147" i="24"/>
  <c r="C1148" i="24"/>
  <c r="C1149" i="24"/>
  <c r="C1150" i="24"/>
  <c r="C1151" i="24"/>
  <c r="C1152" i="24"/>
  <c r="C1153" i="24"/>
  <c r="C1154" i="24"/>
  <c r="C1155" i="24"/>
  <c r="C1156" i="24"/>
  <c r="C1157" i="24"/>
  <c r="C1158" i="24"/>
  <c r="C1159" i="24"/>
  <c r="C1160" i="24"/>
  <c r="C1161" i="24"/>
  <c r="C1162" i="24"/>
  <c r="C1163" i="24"/>
  <c r="C1164" i="24"/>
  <c r="C1165" i="24"/>
  <c r="C1166" i="24"/>
  <c r="C1167" i="24"/>
  <c r="C1168" i="24"/>
  <c r="C1169" i="24"/>
  <c r="C1170" i="24"/>
  <c r="C1171" i="24"/>
  <c r="C1172" i="24"/>
  <c r="C1173" i="24"/>
  <c r="C1174" i="24"/>
  <c r="C1175" i="24"/>
  <c r="C1176" i="24"/>
  <c r="C1177" i="24"/>
  <c r="C1178" i="24"/>
  <c r="C1179" i="24"/>
  <c r="C1180" i="24"/>
  <c r="C1181" i="24"/>
  <c r="C1182" i="24"/>
  <c r="C1183" i="24"/>
  <c r="C1184" i="24"/>
  <c r="C1185" i="24"/>
  <c r="C1186" i="24"/>
  <c r="C1187" i="24"/>
  <c r="C1188" i="24"/>
  <c r="C1189" i="24"/>
  <c r="C1190" i="24"/>
  <c r="C1191" i="24"/>
  <c r="C1192" i="24"/>
  <c r="C1193" i="24"/>
  <c r="C1194" i="24"/>
  <c r="C1195" i="24"/>
  <c r="C1196" i="24"/>
  <c r="C1197" i="24"/>
  <c r="C1198" i="24"/>
  <c r="C1199" i="24"/>
  <c r="C1200" i="24"/>
  <c r="C1201" i="24"/>
  <c r="C1202" i="24"/>
  <c r="C1203" i="24"/>
  <c r="C1204" i="24"/>
  <c r="C1205" i="24"/>
  <c r="C1206" i="24"/>
  <c r="C1207" i="24"/>
  <c r="C1208" i="24"/>
  <c r="C1209" i="24"/>
  <c r="C1210" i="24"/>
  <c r="C1211" i="24"/>
  <c r="C1212" i="24"/>
  <c r="C1213" i="24"/>
  <c r="C1214" i="24"/>
  <c r="C1215" i="24"/>
  <c r="C1216" i="24"/>
  <c r="C1217" i="24"/>
  <c r="C1218" i="24"/>
  <c r="C1219" i="24"/>
  <c r="C1220" i="24"/>
  <c r="C1221" i="24"/>
  <c r="C1222" i="24"/>
  <c r="C1223" i="24"/>
  <c r="C1224" i="24"/>
  <c r="C1225" i="24"/>
  <c r="C1226" i="24"/>
  <c r="C1227" i="24"/>
  <c r="C1228" i="24"/>
  <c r="C1229" i="24"/>
  <c r="C1230" i="24"/>
  <c r="C1231" i="24"/>
  <c r="C1232" i="24"/>
  <c r="C1233" i="24"/>
  <c r="C1234" i="24"/>
  <c r="C1235" i="24"/>
  <c r="C1236" i="24"/>
  <c r="C1237" i="24"/>
  <c r="C1238" i="24"/>
  <c r="C1239" i="24"/>
  <c r="C1240" i="24"/>
  <c r="C1241" i="24"/>
  <c r="C1242" i="24"/>
  <c r="C1243" i="24"/>
  <c r="C1244" i="24"/>
  <c r="C1245" i="24"/>
  <c r="C1246" i="24"/>
  <c r="C1247" i="24"/>
  <c r="C1248" i="24"/>
  <c r="C1249" i="24"/>
  <c r="C1250" i="24"/>
  <c r="C1251" i="24"/>
  <c r="C1252" i="24"/>
  <c r="C1253" i="24"/>
  <c r="C1254" i="24"/>
  <c r="C1255" i="24"/>
  <c r="C1256" i="24"/>
  <c r="C1257" i="24"/>
  <c r="C1258" i="24"/>
  <c r="C1259" i="24"/>
  <c r="C1260" i="24"/>
  <c r="C1261" i="24"/>
  <c r="C1262" i="24"/>
  <c r="C1263" i="24"/>
  <c r="C1264" i="24"/>
  <c r="C1265" i="24"/>
  <c r="C1266" i="24"/>
  <c r="C1267" i="24"/>
  <c r="C1268" i="24"/>
  <c r="C1269" i="24"/>
  <c r="C1270" i="24"/>
  <c r="C1271" i="24"/>
  <c r="C1272" i="24"/>
  <c r="C1273" i="24"/>
  <c r="C1274" i="24"/>
  <c r="C1275" i="24"/>
  <c r="C1276" i="24"/>
  <c r="C1277" i="24"/>
  <c r="C1278" i="24"/>
  <c r="C1279" i="24"/>
  <c r="C1280" i="24"/>
  <c r="C1281" i="24"/>
  <c r="C1282" i="24"/>
  <c r="C1283" i="24"/>
  <c r="C1284" i="24"/>
  <c r="C1285" i="24"/>
  <c r="C1286" i="24"/>
  <c r="C1287" i="24"/>
  <c r="C1288" i="24"/>
  <c r="C1289" i="24"/>
  <c r="C1290" i="24"/>
  <c r="C1291" i="24"/>
  <c r="C1292" i="24"/>
  <c r="C1293" i="24"/>
  <c r="C1294" i="24"/>
  <c r="C1295" i="24"/>
  <c r="C1296" i="24"/>
  <c r="C1297" i="24"/>
  <c r="C1298" i="24"/>
  <c r="C1299" i="24"/>
  <c r="C1300" i="24"/>
  <c r="C1301" i="24"/>
  <c r="C1302" i="24"/>
  <c r="C1303" i="24"/>
  <c r="C1304" i="24"/>
  <c r="C1305" i="24"/>
  <c r="C1306" i="24"/>
  <c r="C1307" i="24"/>
  <c r="C1308" i="24"/>
  <c r="C1309" i="24"/>
  <c r="C1310" i="24"/>
  <c r="C1311" i="24"/>
  <c r="C1312" i="24"/>
  <c r="C1313" i="24"/>
  <c r="C1314" i="24"/>
  <c r="C1315" i="24"/>
  <c r="C1316" i="24"/>
  <c r="C1317" i="24"/>
  <c r="C1318" i="24"/>
  <c r="C1319" i="24"/>
  <c r="C1320" i="24"/>
  <c r="C1321" i="24"/>
  <c r="C1322" i="24"/>
  <c r="C1323" i="24"/>
  <c r="C1324" i="24"/>
  <c r="C1325" i="24"/>
  <c r="C1326" i="24"/>
  <c r="C1327" i="24"/>
  <c r="C1328" i="24"/>
  <c r="C1329" i="24"/>
  <c r="C1330" i="24"/>
  <c r="C1331" i="24"/>
  <c r="C1332" i="24"/>
  <c r="C1333" i="24"/>
  <c r="C1334" i="24"/>
  <c r="C1335" i="24"/>
  <c r="C1336" i="24"/>
  <c r="C1337" i="24"/>
  <c r="C1338" i="24"/>
  <c r="C1339" i="24"/>
  <c r="C1340" i="24"/>
  <c r="C1341" i="24"/>
  <c r="C1342" i="24"/>
  <c r="C1343" i="24"/>
  <c r="C1344" i="24"/>
  <c r="C1345" i="24"/>
  <c r="C1346" i="24"/>
  <c r="C1347" i="24"/>
  <c r="C1348" i="24"/>
  <c r="C1349" i="24"/>
  <c r="C1350" i="24"/>
  <c r="C1351" i="24"/>
  <c r="C1352" i="24"/>
  <c r="C1353" i="24"/>
  <c r="C1354" i="24"/>
  <c r="C1355" i="24"/>
  <c r="C1356" i="24"/>
  <c r="C1357" i="24"/>
  <c r="C1358" i="24"/>
  <c r="C1359" i="24"/>
  <c r="C1360" i="24"/>
  <c r="C1361" i="24"/>
  <c r="C1362" i="24"/>
  <c r="C1363" i="24"/>
  <c r="C1364" i="24"/>
  <c r="C1365" i="24"/>
  <c r="C1366" i="24"/>
  <c r="C1367" i="24"/>
  <c r="C1368" i="24"/>
  <c r="C1369" i="24"/>
  <c r="C1370" i="24"/>
  <c r="C1371" i="24"/>
  <c r="C1372" i="24"/>
  <c r="C1373" i="24"/>
  <c r="C1374" i="24"/>
  <c r="C1375" i="24"/>
  <c r="C1376" i="24"/>
  <c r="C1377" i="24"/>
  <c r="C1378" i="24"/>
  <c r="C1379" i="24"/>
  <c r="C1380" i="24"/>
  <c r="C1381" i="24"/>
  <c r="C1382" i="24"/>
  <c r="C1383" i="24"/>
  <c r="C1384" i="24"/>
  <c r="C1385" i="24"/>
  <c r="C1386" i="24"/>
  <c r="C1387" i="24"/>
  <c r="C1388" i="24"/>
  <c r="C1389" i="24"/>
  <c r="C1390" i="24"/>
  <c r="C1391" i="24"/>
  <c r="C1392" i="24"/>
  <c r="C1393" i="24"/>
  <c r="C1394" i="24"/>
  <c r="C1395" i="24"/>
  <c r="C1396" i="24"/>
  <c r="C1397" i="24"/>
  <c r="C1398" i="24"/>
  <c r="C1399" i="24"/>
  <c r="C1400" i="24"/>
  <c r="C1401" i="24"/>
  <c r="C1402" i="24"/>
  <c r="C1403" i="24"/>
  <c r="C1404" i="24"/>
  <c r="C1405" i="24"/>
  <c r="C1406" i="24"/>
  <c r="C1407" i="24"/>
  <c r="C1408" i="24"/>
  <c r="C1409" i="24"/>
  <c r="C1410" i="24"/>
  <c r="C1411" i="24"/>
  <c r="C1412" i="24"/>
  <c r="C1413" i="24"/>
  <c r="C1414" i="24"/>
  <c r="C1415" i="24"/>
  <c r="C1416" i="24"/>
  <c r="C1417" i="24"/>
  <c r="C1418" i="24"/>
  <c r="C1419" i="24"/>
  <c r="C1420" i="24"/>
  <c r="C1421" i="24"/>
  <c r="C1422" i="24"/>
  <c r="C1423" i="24"/>
  <c r="C1424" i="24"/>
  <c r="C1425" i="24"/>
  <c r="C1426" i="24"/>
  <c r="C1427" i="24"/>
  <c r="C1428" i="24"/>
  <c r="C1429" i="24"/>
  <c r="C1430" i="24"/>
  <c r="C1431" i="24"/>
  <c r="C1432" i="24"/>
  <c r="C1433" i="24"/>
  <c r="C1434" i="24"/>
  <c r="C1435" i="24"/>
  <c r="C1436" i="24"/>
  <c r="C1437" i="24"/>
  <c r="C1438" i="24"/>
  <c r="C1439" i="24"/>
  <c r="C1440" i="24"/>
  <c r="C1441" i="24"/>
  <c r="C1442" i="24"/>
  <c r="C1443" i="24"/>
  <c r="C1444" i="24"/>
  <c r="C1445" i="24"/>
  <c r="C1446" i="24"/>
  <c r="C1447" i="24"/>
  <c r="C1448" i="24"/>
  <c r="C1449" i="24"/>
  <c r="C1450" i="24"/>
  <c r="C1451" i="24"/>
  <c r="C1452" i="24"/>
  <c r="C1453" i="24"/>
  <c r="C1454" i="24"/>
  <c r="C1455" i="24"/>
  <c r="C1456" i="24"/>
  <c r="C1457" i="24"/>
  <c r="C1458" i="24"/>
  <c r="C1459" i="24"/>
  <c r="C1460" i="24"/>
  <c r="C1461" i="24"/>
  <c r="C1462" i="24"/>
  <c r="C1463" i="24"/>
  <c r="C1464" i="24"/>
  <c r="C1465" i="24"/>
  <c r="C1466" i="24"/>
  <c r="C1467" i="24"/>
  <c r="C1468" i="24"/>
  <c r="C1469" i="24"/>
  <c r="C1470" i="24"/>
  <c r="C1471" i="24"/>
  <c r="C1472" i="24"/>
  <c r="C1473" i="24"/>
  <c r="C1474" i="24"/>
  <c r="C1475" i="24"/>
  <c r="C1476" i="24"/>
  <c r="C1477" i="24"/>
  <c r="C1478" i="24"/>
  <c r="C1479" i="24"/>
  <c r="C1480" i="24"/>
  <c r="C1481" i="24"/>
  <c r="C1482" i="24"/>
  <c r="C1483" i="24"/>
  <c r="C1484" i="24"/>
  <c r="C1485" i="24"/>
  <c r="C1486" i="24"/>
  <c r="C1487" i="24"/>
  <c r="C1488" i="24"/>
  <c r="C1489" i="24"/>
  <c r="C1490" i="24"/>
  <c r="C1491" i="24"/>
  <c r="C1492" i="24"/>
  <c r="C1493" i="24"/>
  <c r="C1494" i="24"/>
  <c r="C1495" i="24"/>
  <c r="C1496" i="24"/>
  <c r="C1497" i="24"/>
  <c r="C1498" i="24"/>
  <c r="C1499" i="24"/>
  <c r="C1500" i="24"/>
  <c r="C1501" i="24"/>
  <c r="C1502" i="24"/>
  <c r="C1503" i="24"/>
  <c r="C1504" i="24"/>
  <c r="C1505" i="24"/>
  <c r="C1506" i="24"/>
  <c r="C1507" i="24"/>
  <c r="C1508" i="24"/>
  <c r="C1509" i="24"/>
  <c r="C1510" i="24"/>
  <c r="C1511" i="24"/>
  <c r="C1512" i="24"/>
  <c r="C1513" i="24"/>
  <c r="C1514" i="24"/>
  <c r="C1515" i="24"/>
  <c r="C1516" i="24"/>
  <c r="C1517" i="24"/>
  <c r="C1518" i="24"/>
  <c r="C1519" i="24"/>
  <c r="C1520" i="24"/>
  <c r="C1521" i="24"/>
  <c r="C1522" i="24"/>
  <c r="C1523" i="24"/>
  <c r="C1524" i="24"/>
  <c r="C1525" i="24"/>
  <c r="C1526" i="24"/>
  <c r="C1527" i="24"/>
  <c r="C1528" i="24"/>
  <c r="C1529" i="24"/>
  <c r="C1530" i="24"/>
  <c r="C1531" i="24"/>
  <c r="C1532" i="24"/>
  <c r="C1533" i="24"/>
  <c r="C1534" i="24"/>
  <c r="C1535" i="24"/>
  <c r="C1536" i="24"/>
  <c r="C1537" i="24"/>
  <c r="C1538" i="24"/>
  <c r="C1539" i="24"/>
  <c r="C1540" i="24"/>
  <c r="C1541" i="24"/>
  <c r="C1542" i="24"/>
  <c r="C1543" i="24"/>
  <c r="C1544" i="24"/>
  <c r="C1545" i="24"/>
  <c r="C1546" i="24"/>
  <c r="C1547" i="24"/>
  <c r="C1548" i="24"/>
  <c r="C1549" i="24"/>
  <c r="C1550" i="24"/>
  <c r="C1551" i="24"/>
  <c r="C1552" i="24"/>
  <c r="C1553" i="24"/>
  <c r="C1554" i="24"/>
  <c r="C1555" i="24"/>
  <c r="C1556" i="24"/>
  <c r="C1557" i="24"/>
  <c r="C1558" i="24"/>
  <c r="C1559" i="24"/>
  <c r="C1560" i="24"/>
  <c r="C1561" i="24"/>
  <c r="C1562" i="24"/>
  <c r="C1563" i="24"/>
  <c r="C1564" i="24"/>
  <c r="C1565" i="24"/>
  <c r="C1566" i="24"/>
  <c r="C1567" i="24"/>
  <c r="C1568" i="24"/>
  <c r="C1569" i="24"/>
  <c r="C1570" i="24"/>
  <c r="C1571" i="24"/>
  <c r="C1572" i="24"/>
  <c r="C1573" i="24"/>
  <c r="C1574" i="24"/>
  <c r="C1575" i="24"/>
  <c r="C1576" i="24"/>
  <c r="C1577" i="24"/>
  <c r="C1578" i="24"/>
  <c r="C1579" i="24"/>
  <c r="C1580" i="24"/>
  <c r="C1581" i="24"/>
  <c r="C1582" i="24"/>
  <c r="C1583" i="24"/>
  <c r="C1584" i="24"/>
  <c r="C1585" i="24"/>
  <c r="C1586" i="24"/>
  <c r="C1587" i="24"/>
  <c r="C1588" i="24"/>
  <c r="C1589" i="24"/>
  <c r="C1590" i="24"/>
  <c r="C1591" i="24"/>
  <c r="C1592" i="24"/>
  <c r="C1593" i="24"/>
  <c r="C1594" i="24"/>
  <c r="C1595" i="24"/>
  <c r="C1596" i="24"/>
  <c r="C1597" i="24"/>
  <c r="C1598" i="24"/>
  <c r="C1599" i="24"/>
  <c r="C1600" i="24"/>
  <c r="C1601" i="24"/>
  <c r="C1602" i="24"/>
  <c r="C1603" i="24"/>
  <c r="C1604" i="24"/>
  <c r="C1605" i="24"/>
  <c r="C1606" i="24"/>
  <c r="C1607" i="24"/>
  <c r="C1608" i="24"/>
  <c r="C1609" i="24"/>
  <c r="C1610" i="24"/>
  <c r="C1611" i="24"/>
  <c r="C1612" i="24"/>
  <c r="C1613" i="24"/>
  <c r="C1614" i="24"/>
  <c r="C1615" i="24"/>
  <c r="C1616" i="24"/>
  <c r="C1617" i="24"/>
  <c r="C1618" i="24"/>
  <c r="C1619" i="24"/>
  <c r="C1620" i="24"/>
  <c r="C1621" i="24"/>
  <c r="C1622" i="24"/>
  <c r="C1623" i="24"/>
  <c r="C1624" i="24"/>
  <c r="C1625" i="24"/>
  <c r="C1626" i="24"/>
  <c r="C1627" i="24"/>
  <c r="C1628" i="24"/>
  <c r="C1629" i="24"/>
  <c r="C1630" i="24"/>
  <c r="C1631" i="24"/>
  <c r="C1632" i="24"/>
  <c r="C1633" i="24"/>
  <c r="C1634" i="24"/>
  <c r="C1635" i="24"/>
  <c r="C1636" i="24"/>
  <c r="C1637" i="24"/>
  <c r="C1638" i="24"/>
  <c r="C1639" i="24"/>
  <c r="C1640" i="24"/>
  <c r="C1641" i="24"/>
  <c r="C1642" i="24"/>
  <c r="C1643" i="24"/>
  <c r="C1644" i="24"/>
  <c r="C1645" i="24"/>
  <c r="C1646" i="24"/>
  <c r="C1647" i="24"/>
  <c r="C1648" i="24"/>
  <c r="C1649" i="24"/>
  <c r="C1650" i="24"/>
  <c r="C1651" i="24"/>
  <c r="C1652" i="24"/>
  <c r="C1653" i="24"/>
  <c r="C1654" i="24"/>
  <c r="C1655" i="24"/>
  <c r="C1656" i="24"/>
  <c r="C1657" i="24"/>
  <c r="C1658" i="24"/>
  <c r="C1659" i="24"/>
  <c r="C1660" i="24"/>
  <c r="C1661" i="24"/>
  <c r="C1662" i="24"/>
  <c r="C1663" i="24"/>
  <c r="C1664" i="24"/>
  <c r="C1665" i="24"/>
  <c r="C1666" i="24"/>
  <c r="C1667" i="24"/>
  <c r="C1668" i="24"/>
  <c r="C1669" i="24"/>
  <c r="C1670" i="24"/>
  <c r="C1671" i="24"/>
  <c r="C1672" i="24"/>
  <c r="C1673" i="24"/>
  <c r="C1674" i="24"/>
  <c r="C1675" i="24"/>
  <c r="C1676" i="24"/>
  <c r="C1677" i="24"/>
  <c r="C1678" i="24"/>
  <c r="C1679" i="24"/>
  <c r="C1680" i="24"/>
  <c r="C1681" i="24"/>
  <c r="C1682" i="24"/>
  <c r="C1683" i="24"/>
  <c r="C1684" i="24"/>
  <c r="C1685" i="24"/>
  <c r="C1686" i="24"/>
  <c r="C1687" i="24"/>
  <c r="C1688" i="24"/>
  <c r="C1689" i="24"/>
  <c r="C1690" i="24"/>
  <c r="C1691" i="24"/>
  <c r="C1692" i="24"/>
  <c r="C1693" i="24"/>
  <c r="C1694" i="24"/>
  <c r="C1695" i="24"/>
  <c r="C1696" i="24"/>
  <c r="C1697" i="24"/>
  <c r="C1698" i="24"/>
  <c r="C1699" i="24"/>
  <c r="C1700" i="24"/>
  <c r="C1701" i="24"/>
  <c r="C1702" i="24"/>
  <c r="C1703" i="24"/>
  <c r="C1704" i="24"/>
  <c r="C1705" i="24"/>
  <c r="C1706" i="24"/>
  <c r="C1707" i="24"/>
  <c r="C1708" i="24"/>
  <c r="C1709" i="24"/>
  <c r="C1710" i="24"/>
  <c r="C1711" i="24"/>
  <c r="C1712" i="24"/>
  <c r="C1713" i="24"/>
  <c r="C1714" i="24"/>
  <c r="C1715" i="24"/>
  <c r="C1716" i="24"/>
  <c r="C1717" i="24"/>
  <c r="C1718" i="24"/>
  <c r="C1719" i="24"/>
  <c r="C1720" i="24"/>
  <c r="C1721" i="24"/>
  <c r="C1722" i="24"/>
  <c r="C1723" i="24"/>
  <c r="C1724" i="24"/>
  <c r="C1725" i="24"/>
  <c r="C1726" i="24"/>
  <c r="C1727" i="24"/>
  <c r="C1728" i="24"/>
  <c r="C1729" i="24"/>
  <c r="C1730" i="24"/>
  <c r="C1731" i="24"/>
  <c r="C1732" i="24"/>
  <c r="C1733" i="24"/>
  <c r="C1734" i="24"/>
  <c r="C1735" i="24"/>
  <c r="C1736" i="24"/>
  <c r="C1737" i="24"/>
  <c r="C1738" i="24"/>
  <c r="C1739" i="24"/>
  <c r="C1740" i="24"/>
  <c r="C1741" i="24"/>
  <c r="C1742" i="24"/>
  <c r="C1743" i="24"/>
  <c r="C1744" i="24"/>
  <c r="C1745" i="24"/>
  <c r="C1746" i="24"/>
  <c r="C1747" i="24"/>
  <c r="C1748" i="24"/>
  <c r="C1749" i="24"/>
  <c r="C1750" i="24"/>
  <c r="C1751" i="24"/>
  <c r="C1752" i="24"/>
  <c r="C1753" i="24"/>
  <c r="C1754" i="24"/>
  <c r="C1755" i="24"/>
  <c r="C1756" i="24"/>
  <c r="C1757" i="24"/>
  <c r="C1758" i="24"/>
  <c r="C1759" i="24"/>
  <c r="C1760" i="24"/>
  <c r="C1761" i="24"/>
  <c r="C1762" i="24"/>
  <c r="C1763" i="24"/>
  <c r="C1764" i="24"/>
  <c r="C1765" i="24"/>
  <c r="C1766" i="24"/>
  <c r="C1767" i="24"/>
  <c r="C1768" i="24"/>
  <c r="C1769" i="24"/>
  <c r="C1770" i="24"/>
  <c r="C1771" i="24"/>
  <c r="C1772" i="24"/>
  <c r="C1773" i="24"/>
  <c r="C1774" i="24"/>
  <c r="C1775" i="24"/>
  <c r="C1776" i="24"/>
  <c r="C1777" i="24"/>
  <c r="C1778" i="24"/>
  <c r="C1779" i="24"/>
  <c r="C1780" i="24"/>
  <c r="C1781" i="24"/>
  <c r="C1782" i="24"/>
  <c r="C1783" i="24"/>
  <c r="C1784" i="24"/>
  <c r="C1785" i="24"/>
  <c r="C1786" i="24"/>
  <c r="C1787" i="24"/>
  <c r="C1788" i="24"/>
  <c r="C1789" i="24"/>
  <c r="C1790" i="24"/>
  <c r="C1791" i="24"/>
  <c r="C1792" i="24"/>
  <c r="C1793" i="24"/>
  <c r="C1794" i="24"/>
  <c r="C1795" i="24"/>
  <c r="C1796" i="24"/>
  <c r="C1797" i="24"/>
  <c r="C1798" i="24"/>
  <c r="C1799" i="24"/>
  <c r="C1800" i="24"/>
  <c r="C1801" i="24"/>
  <c r="C1802" i="24"/>
  <c r="C1803" i="24"/>
  <c r="C1804" i="24"/>
  <c r="C1805" i="24"/>
  <c r="C1806" i="24"/>
  <c r="C1807" i="24"/>
  <c r="C1808" i="24"/>
  <c r="C1809" i="24"/>
  <c r="C1810" i="24"/>
  <c r="C1811" i="24"/>
  <c r="C1812" i="24"/>
  <c r="C1813" i="24"/>
  <c r="C1814" i="24"/>
  <c r="C1815" i="24"/>
  <c r="C1816" i="24"/>
  <c r="C1817" i="24"/>
  <c r="C1818" i="24"/>
  <c r="C1819" i="24"/>
  <c r="C1820" i="24"/>
  <c r="C1821" i="24"/>
  <c r="C1822" i="24"/>
  <c r="C1823" i="24"/>
  <c r="C1824" i="24"/>
  <c r="C1825" i="24"/>
  <c r="C1826" i="24"/>
  <c r="C1827" i="24"/>
  <c r="C1828" i="24"/>
  <c r="C1829" i="24"/>
  <c r="C1830" i="24"/>
  <c r="C1831" i="24"/>
  <c r="C1832" i="24"/>
  <c r="C1833" i="24"/>
  <c r="C1834" i="24"/>
  <c r="C1835" i="24"/>
  <c r="C1836" i="24"/>
  <c r="C1837" i="24"/>
  <c r="C1838" i="24"/>
  <c r="C1839" i="24"/>
  <c r="C1840" i="24"/>
  <c r="C1841" i="24"/>
  <c r="C1842" i="24"/>
  <c r="C1843" i="24"/>
  <c r="C1844" i="24"/>
  <c r="C1845" i="24"/>
  <c r="C1846" i="24"/>
  <c r="C1847" i="24"/>
  <c r="C1848" i="24"/>
  <c r="C1849" i="24"/>
  <c r="C1850" i="24"/>
  <c r="C1851" i="24"/>
  <c r="C1852" i="24"/>
  <c r="C1853" i="24"/>
  <c r="C1854" i="24"/>
  <c r="C1855" i="24"/>
  <c r="C1856" i="24"/>
  <c r="C1857" i="24"/>
  <c r="C1858" i="24"/>
  <c r="C1859" i="24"/>
  <c r="C1860" i="24"/>
  <c r="C1861" i="24"/>
  <c r="C1862" i="24"/>
  <c r="C1863" i="24"/>
  <c r="C1864" i="24"/>
  <c r="C1865" i="24"/>
  <c r="C1866" i="24"/>
  <c r="C1867" i="24"/>
  <c r="C1868" i="24"/>
  <c r="C1869" i="24"/>
  <c r="C1870" i="24"/>
  <c r="C1871" i="24"/>
  <c r="C1872" i="24"/>
  <c r="C1873" i="24"/>
  <c r="C1874" i="24"/>
  <c r="C1875" i="24"/>
  <c r="C1876" i="24"/>
  <c r="C1877" i="24"/>
  <c r="C1878" i="24"/>
  <c r="C1879" i="24"/>
  <c r="C1880" i="24"/>
  <c r="C1881" i="24"/>
  <c r="C1882" i="24"/>
  <c r="C1883" i="24"/>
  <c r="C1884" i="24"/>
  <c r="C1885" i="24"/>
  <c r="C1886" i="24"/>
  <c r="C1887" i="24"/>
  <c r="C1888" i="24"/>
  <c r="C1889" i="24"/>
  <c r="C1890" i="24"/>
  <c r="C1891" i="24"/>
  <c r="C1892" i="24"/>
  <c r="C1893" i="24"/>
  <c r="C1894" i="24"/>
  <c r="C1895" i="24"/>
  <c r="C1896" i="24"/>
  <c r="C1897" i="24"/>
  <c r="C1898" i="24"/>
  <c r="C1899" i="24"/>
  <c r="C1900" i="24"/>
  <c r="C1901" i="24"/>
  <c r="C1902" i="24"/>
  <c r="C1903" i="24"/>
  <c r="C1904" i="24"/>
  <c r="C1905" i="24"/>
  <c r="C1906" i="24"/>
  <c r="C1907" i="24"/>
  <c r="C1908" i="24"/>
  <c r="C1909" i="24"/>
  <c r="C1910" i="24"/>
  <c r="C1911" i="24"/>
  <c r="C1912" i="24"/>
  <c r="C1913" i="24"/>
  <c r="C1914" i="24"/>
  <c r="C1915" i="24"/>
  <c r="C1916" i="24"/>
  <c r="C1917" i="24"/>
  <c r="C1918" i="24"/>
  <c r="C1919" i="24"/>
  <c r="C1920" i="24"/>
  <c r="C1921" i="24"/>
  <c r="C1922" i="24"/>
  <c r="C1923" i="24"/>
  <c r="C1924" i="24"/>
  <c r="C1925" i="24"/>
  <c r="C1926" i="24"/>
  <c r="C1927" i="24"/>
  <c r="C1928" i="24"/>
  <c r="C1929" i="24"/>
  <c r="C1930" i="24"/>
  <c r="C1931" i="24"/>
  <c r="C1932" i="24"/>
  <c r="C1933" i="24"/>
  <c r="C1934" i="24"/>
  <c r="C1935" i="24"/>
  <c r="C1936" i="24"/>
  <c r="C1937" i="24"/>
  <c r="C1938" i="24"/>
  <c r="C1939" i="24"/>
  <c r="C1940" i="24"/>
  <c r="C1941" i="24"/>
  <c r="C1942" i="24"/>
  <c r="C1943" i="24"/>
  <c r="C1944" i="24"/>
  <c r="C1945" i="24"/>
  <c r="C1946" i="24"/>
  <c r="C1947" i="24"/>
  <c r="C1948" i="24"/>
  <c r="C1949" i="24"/>
  <c r="C1950" i="24"/>
  <c r="C1951" i="24"/>
  <c r="C1952" i="24"/>
  <c r="C1953" i="24"/>
  <c r="C1954" i="24"/>
  <c r="C1955" i="24"/>
  <c r="C1956" i="24"/>
  <c r="C1957" i="24"/>
  <c r="C1958" i="24"/>
  <c r="C1959" i="24"/>
  <c r="C1960" i="24"/>
  <c r="C1961" i="24"/>
  <c r="C1962" i="24"/>
  <c r="C1963" i="24"/>
  <c r="C1964" i="24"/>
  <c r="C1965" i="24"/>
  <c r="C1966" i="24"/>
  <c r="C1967" i="24"/>
  <c r="C1968" i="24"/>
  <c r="C1969" i="24"/>
  <c r="C1970" i="24"/>
  <c r="C1971" i="24"/>
  <c r="C1972" i="24"/>
  <c r="C1973" i="24"/>
  <c r="C1974" i="24"/>
  <c r="C1975" i="24"/>
  <c r="C1976" i="24"/>
  <c r="C1977" i="24"/>
  <c r="C1978" i="24"/>
  <c r="C1979" i="24"/>
  <c r="C1980" i="24"/>
  <c r="C1981" i="24"/>
  <c r="C1982" i="24"/>
  <c r="C1983" i="24"/>
  <c r="C1984" i="24"/>
  <c r="C1985" i="24"/>
  <c r="C1986" i="24"/>
  <c r="C1987" i="24"/>
  <c r="C1988" i="24"/>
  <c r="C1989" i="24"/>
  <c r="C1990" i="24"/>
  <c r="C1991" i="24"/>
  <c r="C1992" i="24"/>
  <c r="C1993" i="24"/>
  <c r="C1994" i="24"/>
  <c r="C1995" i="24"/>
  <c r="C1996" i="24"/>
  <c r="C1997" i="24"/>
  <c r="C1998" i="24"/>
  <c r="C1999" i="24"/>
  <c r="C2000" i="24"/>
  <c r="C2001" i="24"/>
  <c r="C2002" i="24"/>
  <c r="C2003" i="24"/>
  <c r="C2004" i="24"/>
  <c r="C2005" i="24"/>
  <c r="C2006" i="24"/>
  <c r="C2007" i="24"/>
  <c r="C2008" i="24"/>
  <c r="C2009" i="24"/>
  <c r="C2010" i="24"/>
  <c r="C2011" i="24"/>
  <c r="C2012" i="24"/>
  <c r="C2013" i="24"/>
  <c r="C2014" i="24"/>
  <c r="C2015" i="24"/>
  <c r="C2016" i="24"/>
  <c r="C2017" i="24"/>
  <c r="C2018" i="24"/>
  <c r="C2019" i="24"/>
  <c r="C2020" i="24"/>
  <c r="C2021" i="24"/>
  <c r="C2022" i="24"/>
  <c r="C2023" i="24"/>
  <c r="C2024" i="24"/>
  <c r="C2025" i="24"/>
  <c r="C2026" i="24"/>
  <c r="C2027" i="24"/>
  <c r="C2028" i="24"/>
  <c r="C2029" i="24"/>
  <c r="C2030" i="24"/>
  <c r="C2031" i="24"/>
  <c r="C2032" i="24"/>
  <c r="C2033" i="24"/>
  <c r="C2034" i="24"/>
  <c r="C2035" i="24"/>
  <c r="C2036" i="24"/>
  <c r="C2037" i="24"/>
  <c r="C2038" i="24"/>
  <c r="C2039" i="24"/>
  <c r="C2040" i="24"/>
  <c r="C2041" i="24"/>
  <c r="C2042" i="24"/>
  <c r="C2043" i="24"/>
  <c r="C2044" i="24"/>
  <c r="C2045" i="24"/>
  <c r="C2046" i="24"/>
  <c r="C2047" i="24"/>
  <c r="C2048" i="24"/>
  <c r="C2049" i="24"/>
  <c r="C2050" i="24"/>
  <c r="C2051" i="24"/>
  <c r="C2052" i="24"/>
  <c r="C2053" i="24"/>
  <c r="C2054" i="24"/>
  <c r="C2055" i="24"/>
  <c r="C2056" i="24"/>
  <c r="C2057" i="24"/>
  <c r="C2058" i="24"/>
  <c r="C2059" i="24"/>
  <c r="C2060" i="24"/>
  <c r="C2061" i="24"/>
  <c r="C2062" i="24"/>
  <c r="C2063" i="24"/>
  <c r="C2064" i="24"/>
  <c r="C2065" i="24"/>
  <c r="C2066" i="24"/>
  <c r="C2067" i="24"/>
  <c r="C2068" i="24"/>
  <c r="C2069" i="24"/>
  <c r="C2070" i="24"/>
  <c r="C2071" i="24"/>
  <c r="C2072" i="24"/>
  <c r="C2073" i="24"/>
  <c r="C2074" i="24"/>
  <c r="C2075" i="24"/>
  <c r="C2076" i="24"/>
  <c r="C2077" i="24"/>
  <c r="C2078" i="24"/>
  <c r="C2079" i="24"/>
  <c r="C2080" i="24"/>
  <c r="C2081" i="24"/>
  <c r="C2082" i="24"/>
  <c r="C2083" i="24"/>
  <c r="C2084" i="24"/>
  <c r="C2085" i="24"/>
  <c r="C2086" i="24"/>
  <c r="C2087" i="24"/>
  <c r="C2088" i="24"/>
  <c r="C2089" i="24"/>
  <c r="C2090" i="24"/>
  <c r="C2091" i="24"/>
  <c r="C2092" i="24"/>
  <c r="C2093" i="24"/>
  <c r="C2094" i="24"/>
  <c r="C2095" i="24"/>
  <c r="C2096" i="24"/>
  <c r="C2097" i="24"/>
  <c r="C2098" i="24"/>
  <c r="C2099" i="24"/>
  <c r="C2100" i="24"/>
  <c r="C2101" i="24"/>
  <c r="C2102" i="24"/>
  <c r="C2103" i="24"/>
  <c r="C2104" i="24"/>
  <c r="C2105" i="24"/>
  <c r="C2106" i="24"/>
  <c r="C2107" i="24"/>
  <c r="C2108" i="24"/>
  <c r="C2109" i="24"/>
  <c r="C2110" i="24"/>
  <c r="C2111" i="24"/>
  <c r="C2112" i="24"/>
  <c r="C2113" i="24"/>
  <c r="C2114" i="24"/>
  <c r="C2115" i="24"/>
  <c r="C2116" i="24"/>
  <c r="C2117" i="24"/>
  <c r="C2118" i="24"/>
  <c r="C2119" i="24"/>
  <c r="C2120" i="24"/>
  <c r="C2121" i="24"/>
  <c r="C2122" i="24"/>
  <c r="C2123" i="24"/>
  <c r="C2124" i="24"/>
  <c r="C2125" i="24"/>
  <c r="C2126" i="24"/>
  <c r="C2127" i="24"/>
  <c r="C2128" i="24"/>
  <c r="C2129" i="24"/>
  <c r="C2130" i="24"/>
  <c r="C2131" i="24"/>
  <c r="C2132" i="24"/>
  <c r="C2133" i="24"/>
  <c r="C2134" i="24"/>
  <c r="C2135" i="24"/>
  <c r="C2136" i="24"/>
  <c r="C2137" i="24"/>
  <c r="C2138" i="24"/>
  <c r="C2139" i="24"/>
  <c r="C2140" i="24"/>
  <c r="C2141" i="24"/>
  <c r="C2142" i="24"/>
  <c r="C2143" i="24"/>
  <c r="C2144" i="24"/>
  <c r="C2145" i="24"/>
  <c r="C2146" i="24"/>
  <c r="C2147" i="24"/>
  <c r="C2148" i="24"/>
  <c r="C2149" i="24"/>
  <c r="C2150" i="24"/>
  <c r="C2151" i="24"/>
  <c r="C2152" i="24"/>
  <c r="C2153" i="24"/>
  <c r="C2154" i="24"/>
  <c r="C2155" i="24"/>
  <c r="C2156" i="24"/>
  <c r="C2157" i="24"/>
  <c r="C2158" i="24"/>
  <c r="C2159" i="24"/>
  <c r="C2160" i="24"/>
  <c r="C2161" i="24"/>
  <c r="C2162" i="24"/>
  <c r="C2163" i="24"/>
  <c r="C2164" i="24"/>
  <c r="C2165" i="24"/>
  <c r="C2166" i="24"/>
  <c r="C2167" i="24"/>
  <c r="C2168" i="24"/>
  <c r="C2169" i="24"/>
  <c r="C2170" i="24"/>
  <c r="C2171" i="24"/>
  <c r="C2172" i="24"/>
  <c r="C2173" i="24"/>
  <c r="C2174" i="24"/>
  <c r="C2175" i="24"/>
  <c r="C2176" i="24"/>
  <c r="C2177" i="24"/>
  <c r="C2178" i="24"/>
  <c r="C2179" i="24"/>
  <c r="C2180" i="24"/>
  <c r="C2181" i="24"/>
  <c r="C2182" i="24"/>
  <c r="C2183" i="24"/>
  <c r="C2184" i="24"/>
  <c r="C2185" i="24"/>
  <c r="C2186" i="24"/>
  <c r="C2187" i="24"/>
  <c r="C2188" i="24"/>
  <c r="C2189" i="24"/>
  <c r="C2190" i="24"/>
  <c r="C2191" i="24"/>
  <c r="C2192" i="24"/>
  <c r="C2193" i="24"/>
  <c r="C2194" i="24"/>
  <c r="C2195" i="24"/>
  <c r="C2196" i="24"/>
  <c r="C2197" i="24"/>
  <c r="C2198" i="24"/>
  <c r="C2199" i="24"/>
  <c r="C2200" i="24"/>
  <c r="C2201" i="24"/>
  <c r="C2202" i="24"/>
  <c r="C2203" i="24"/>
  <c r="C2204" i="24"/>
  <c r="C2205" i="24"/>
  <c r="C2206" i="24"/>
  <c r="C2207" i="24"/>
  <c r="C2208" i="24"/>
  <c r="C2209" i="24"/>
  <c r="C2210" i="24"/>
  <c r="C2211" i="24"/>
  <c r="C2212" i="24"/>
  <c r="C2213" i="24"/>
  <c r="C2214" i="24"/>
  <c r="C2215" i="24"/>
  <c r="C2216" i="24"/>
  <c r="C2217" i="24"/>
  <c r="C2218" i="24"/>
  <c r="C2219" i="24"/>
  <c r="C2220" i="24"/>
  <c r="C2221" i="24"/>
  <c r="C2222" i="24"/>
  <c r="C2223" i="24"/>
  <c r="C2224" i="24"/>
  <c r="C2225" i="24"/>
  <c r="C2226" i="24"/>
  <c r="C2227" i="24"/>
  <c r="C2228" i="24"/>
  <c r="C2229" i="24"/>
  <c r="C2230" i="24"/>
  <c r="C2231" i="24"/>
  <c r="C2232" i="24"/>
  <c r="C2233" i="24"/>
  <c r="C2234" i="24"/>
  <c r="C2235" i="24"/>
  <c r="C2236" i="24"/>
  <c r="C2237" i="24"/>
  <c r="C2238" i="24"/>
  <c r="C2239" i="24"/>
  <c r="C2240" i="24"/>
  <c r="C2241" i="24"/>
  <c r="C2242" i="24"/>
  <c r="C2243" i="24"/>
  <c r="C2244" i="24"/>
  <c r="C2245" i="24"/>
  <c r="C2246" i="24"/>
  <c r="C2247" i="24"/>
  <c r="C2248" i="24"/>
  <c r="C2249" i="24"/>
  <c r="C2250" i="24"/>
  <c r="C2251" i="24"/>
  <c r="C2252" i="24"/>
  <c r="C2253" i="24"/>
  <c r="C2254" i="24"/>
  <c r="C2255" i="24"/>
  <c r="C2256" i="24"/>
  <c r="C2257" i="24"/>
  <c r="C2258" i="24"/>
  <c r="C2259" i="24"/>
  <c r="C2260" i="24"/>
  <c r="C2261" i="24"/>
  <c r="C2262" i="24"/>
  <c r="C2263" i="24"/>
  <c r="C2264" i="24"/>
  <c r="C2265" i="24"/>
  <c r="C2266" i="24"/>
  <c r="C2267" i="24"/>
  <c r="C2268" i="24"/>
  <c r="C2269" i="24"/>
  <c r="C2270" i="24"/>
  <c r="C2271" i="24"/>
  <c r="C2272" i="24"/>
  <c r="C2273" i="24"/>
  <c r="C2274" i="24"/>
  <c r="C2275" i="24"/>
  <c r="C2276" i="24"/>
  <c r="C2277" i="24"/>
  <c r="C2278" i="24"/>
  <c r="C2279" i="24"/>
  <c r="C2280" i="24"/>
  <c r="C2281" i="24"/>
  <c r="C2282" i="24"/>
  <c r="C2283" i="24"/>
  <c r="C2284" i="24"/>
  <c r="C2285" i="24"/>
  <c r="C2286" i="24"/>
  <c r="C2287" i="24"/>
  <c r="C2288" i="24"/>
  <c r="C2289" i="24"/>
  <c r="C2290" i="24"/>
  <c r="C2291" i="24"/>
  <c r="C2292" i="24"/>
  <c r="C2293" i="24"/>
  <c r="C2294" i="24"/>
  <c r="C2295" i="24"/>
  <c r="C2296" i="24"/>
  <c r="C2297" i="24"/>
  <c r="C2298" i="24"/>
  <c r="C2299" i="24"/>
  <c r="C2300" i="24"/>
  <c r="C2301" i="24"/>
  <c r="C2302" i="24"/>
  <c r="C2303" i="24"/>
  <c r="C2304" i="24"/>
  <c r="C2305" i="24"/>
  <c r="C2306" i="24"/>
  <c r="C2307" i="24"/>
  <c r="C2308" i="24"/>
  <c r="C2309" i="24"/>
  <c r="C2310" i="24"/>
  <c r="C2311" i="24"/>
  <c r="C2312" i="24"/>
  <c r="C2313" i="24"/>
  <c r="C2314" i="24"/>
  <c r="C2315" i="24"/>
  <c r="C2316" i="24"/>
  <c r="C2317" i="24"/>
  <c r="C2318" i="24"/>
  <c r="C2319" i="24"/>
  <c r="C2320" i="24"/>
  <c r="C2321" i="24"/>
  <c r="C2322" i="24"/>
  <c r="C2323" i="24"/>
  <c r="C2324" i="24"/>
  <c r="C2325" i="24"/>
  <c r="C2326" i="24"/>
  <c r="C2327" i="24"/>
  <c r="C2328" i="24"/>
  <c r="C2329" i="24"/>
  <c r="C2330" i="24"/>
  <c r="C2331" i="24"/>
  <c r="C2332" i="24"/>
  <c r="C2333" i="24"/>
  <c r="C2334" i="24"/>
  <c r="C2335" i="24"/>
  <c r="C2336" i="24"/>
  <c r="C2337" i="24"/>
  <c r="C2338" i="24"/>
  <c r="C2339" i="24"/>
  <c r="C2340" i="24"/>
  <c r="C2341" i="24"/>
  <c r="C2342" i="24"/>
  <c r="C2343" i="24"/>
  <c r="C2344" i="24"/>
  <c r="C2345" i="24"/>
  <c r="C2346" i="24"/>
  <c r="C2347" i="24"/>
  <c r="C2348" i="24"/>
  <c r="C2349" i="24"/>
  <c r="C2350" i="24"/>
  <c r="C2351" i="24"/>
  <c r="C2352" i="24"/>
  <c r="C2353" i="24"/>
  <c r="C2354" i="24"/>
  <c r="C2355" i="24"/>
  <c r="C2356" i="24"/>
  <c r="C2357" i="24"/>
  <c r="C2358" i="24"/>
  <c r="C2359" i="24"/>
  <c r="C2360" i="24"/>
  <c r="C2361" i="24"/>
  <c r="C2362" i="24"/>
  <c r="C2363" i="24"/>
  <c r="C2364" i="24"/>
  <c r="C2365" i="24"/>
  <c r="C2366" i="24"/>
  <c r="C2367" i="24"/>
  <c r="C2368" i="24"/>
  <c r="C2369" i="24"/>
  <c r="C2370" i="24"/>
  <c r="C2371" i="24"/>
  <c r="C2372" i="24"/>
  <c r="C2373" i="24"/>
  <c r="C2374" i="24"/>
  <c r="C2375" i="24"/>
  <c r="C2376" i="24"/>
  <c r="C2377" i="24"/>
  <c r="C2378" i="24"/>
  <c r="C2379" i="24"/>
  <c r="C2380" i="24"/>
  <c r="C2381" i="24"/>
  <c r="C2382" i="24"/>
  <c r="C2383" i="24"/>
  <c r="C2384" i="24"/>
  <c r="C2385" i="24"/>
  <c r="C2386" i="24"/>
  <c r="C2387" i="24"/>
  <c r="C2388" i="24"/>
  <c r="C2389" i="24"/>
  <c r="C2390" i="24"/>
  <c r="C2391" i="24"/>
  <c r="C2392" i="24"/>
  <c r="C2393" i="24"/>
  <c r="C2394" i="24"/>
  <c r="C2395" i="24"/>
  <c r="C2396" i="24"/>
  <c r="C2397" i="24"/>
  <c r="C2398" i="24"/>
  <c r="C2399" i="24"/>
  <c r="C2400" i="24"/>
  <c r="C2401" i="24"/>
  <c r="C2402" i="24"/>
  <c r="C2403" i="24"/>
  <c r="C2404" i="24"/>
  <c r="C2405" i="24"/>
  <c r="C2406" i="24"/>
  <c r="C2407" i="24"/>
  <c r="C2408" i="24"/>
  <c r="C2409" i="24"/>
  <c r="C2410" i="24"/>
  <c r="C2411" i="24"/>
  <c r="C2412" i="24"/>
  <c r="C2413" i="24"/>
  <c r="C2414" i="24"/>
  <c r="C2415" i="24"/>
  <c r="C2416" i="24"/>
  <c r="C2417" i="24"/>
  <c r="C2418" i="24"/>
  <c r="C2419" i="24"/>
  <c r="C2420" i="24"/>
  <c r="C2421" i="24"/>
  <c r="C2422" i="24"/>
  <c r="C2423" i="24"/>
  <c r="C2424" i="24"/>
  <c r="C2425" i="24"/>
  <c r="C2426" i="24"/>
  <c r="C2427" i="24"/>
  <c r="C2428" i="24"/>
  <c r="C2429" i="24"/>
  <c r="C2430" i="24"/>
  <c r="C2431" i="24"/>
  <c r="C2432" i="24"/>
  <c r="C2433" i="24"/>
  <c r="C2434" i="24"/>
  <c r="C2435" i="24"/>
  <c r="C2436" i="24"/>
  <c r="C2437" i="24"/>
  <c r="C2438" i="24"/>
  <c r="C2439" i="24"/>
  <c r="C2440" i="24"/>
  <c r="C2441" i="24"/>
  <c r="C2442" i="24"/>
  <c r="C2443" i="24"/>
  <c r="C2444" i="24"/>
  <c r="C2445" i="24"/>
  <c r="C2446" i="24"/>
  <c r="C2447" i="24"/>
  <c r="C2448" i="24"/>
  <c r="C2449" i="24"/>
  <c r="C2450" i="24"/>
  <c r="C2451" i="24"/>
  <c r="C2452" i="24"/>
  <c r="C2453" i="24"/>
  <c r="C2454" i="24"/>
  <c r="C2455" i="24"/>
  <c r="C2456" i="24"/>
  <c r="C2457" i="24"/>
  <c r="C2458" i="24"/>
  <c r="C2459" i="24"/>
  <c r="C2460" i="24"/>
  <c r="C2461" i="24"/>
  <c r="C2462" i="24"/>
  <c r="C2463" i="24"/>
  <c r="C2464" i="24"/>
  <c r="C2465" i="24"/>
  <c r="C2466" i="24"/>
  <c r="C2467" i="24"/>
  <c r="C2468" i="24"/>
  <c r="C2469" i="24"/>
  <c r="C2470" i="24"/>
  <c r="C2471" i="24"/>
  <c r="C2472" i="24"/>
  <c r="C2473" i="24"/>
  <c r="C2474" i="24"/>
  <c r="C2475" i="24"/>
  <c r="C2476" i="24"/>
  <c r="C2477" i="24"/>
  <c r="C2478" i="24"/>
  <c r="C2479" i="24"/>
  <c r="C2480" i="24"/>
  <c r="C2481" i="24"/>
  <c r="C2482" i="24"/>
  <c r="C2483" i="24"/>
  <c r="C2484" i="24"/>
  <c r="C2485" i="24"/>
  <c r="C2486" i="24"/>
  <c r="C2487" i="24"/>
  <c r="C2488" i="24"/>
  <c r="C2489" i="24"/>
  <c r="C2490" i="24"/>
  <c r="C2491" i="24"/>
  <c r="C2492" i="24"/>
  <c r="C2493" i="24"/>
  <c r="C2494" i="24"/>
  <c r="C2495" i="24"/>
  <c r="C2496" i="24"/>
  <c r="C2497" i="24"/>
  <c r="C2498" i="24"/>
  <c r="C2499" i="24"/>
  <c r="C2500" i="24"/>
  <c r="C2501" i="24"/>
  <c r="C2502" i="24"/>
  <c r="C2503" i="24"/>
  <c r="C2504" i="24"/>
  <c r="C2505" i="24"/>
  <c r="C2506" i="24"/>
  <c r="C2507" i="24"/>
  <c r="C2508" i="24"/>
  <c r="C2509" i="24"/>
  <c r="C2510" i="24"/>
  <c r="C2511" i="24"/>
  <c r="C2512" i="24"/>
  <c r="C2513" i="24"/>
  <c r="C2514" i="24"/>
  <c r="C2515" i="24"/>
  <c r="C2516" i="24"/>
  <c r="C2517" i="24"/>
  <c r="C2518" i="24"/>
  <c r="C2519" i="24"/>
  <c r="C2520" i="24"/>
  <c r="C2521" i="24"/>
  <c r="C2522" i="24"/>
  <c r="C2523" i="24"/>
  <c r="C2524" i="24"/>
  <c r="C2525" i="24"/>
  <c r="C2526" i="24"/>
  <c r="C2527" i="24"/>
  <c r="C2528" i="24"/>
  <c r="C2529" i="24"/>
  <c r="C2530" i="24"/>
  <c r="C2531" i="24"/>
  <c r="C2532" i="24"/>
  <c r="C2533" i="24"/>
  <c r="C2534" i="24"/>
  <c r="C2535" i="24"/>
  <c r="C2536" i="24"/>
  <c r="C2537" i="24"/>
  <c r="C2538" i="24"/>
  <c r="C2539" i="24"/>
  <c r="C2540" i="24"/>
  <c r="C2541" i="24"/>
  <c r="C2542" i="24"/>
  <c r="C2543" i="24"/>
  <c r="C2544" i="24"/>
  <c r="C2545" i="24"/>
  <c r="C2546" i="24"/>
  <c r="C2547" i="24"/>
  <c r="C2548" i="24"/>
  <c r="C2549" i="24"/>
  <c r="C2550" i="24"/>
  <c r="C2551" i="24"/>
  <c r="C2552" i="24"/>
  <c r="C2553" i="24"/>
  <c r="C2554" i="24"/>
  <c r="C2555" i="24"/>
  <c r="C2556" i="24"/>
  <c r="C2557" i="24"/>
  <c r="C2558" i="24"/>
  <c r="C2559" i="24"/>
  <c r="C2560" i="24"/>
  <c r="C2561" i="24"/>
  <c r="C2562" i="24"/>
  <c r="C2563" i="24"/>
  <c r="C2564" i="24"/>
  <c r="C2565" i="24"/>
  <c r="C2566" i="24"/>
  <c r="C2567" i="24"/>
  <c r="C2568" i="24"/>
  <c r="C2569" i="24"/>
  <c r="C2570" i="24"/>
  <c r="C2571" i="24"/>
  <c r="C2572" i="24"/>
  <c r="C2573" i="24"/>
  <c r="C2574" i="24"/>
  <c r="C2575" i="24"/>
  <c r="C2576" i="24"/>
  <c r="C2577" i="24"/>
  <c r="C2578" i="24"/>
  <c r="C2579" i="24"/>
  <c r="C2580" i="24"/>
  <c r="C2581" i="24"/>
  <c r="C2582" i="24"/>
  <c r="C2583" i="24"/>
  <c r="C2584" i="24"/>
  <c r="C2585" i="24"/>
  <c r="C2586" i="24"/>
  <c r="C2587" i="24"/>
  <c r="C2588" i="24"/>
  <c r="C2589" i="24"/>
  <c r="C2590" i="24"/>
  <c r="C2591" i="24"/>
  <c r="C2592" i="24"/>
  <c r="C2593" i="24"/>
  <c r="C2594" i="24"/>
  <c r="C2595" i="24"/>
  <c r="C2596" i="24"/>
  <c r="C2597" i="24"/>
  <c r="C2598" i="24"/>
  <c r="C2599" i="24"/>
  <c r="C2600" i="24"/>
  <c r="C2601" i="24"/>
  <c r="C2602" i="24"/>
  <c r="C2603" i="24"/>
  <c r="C2604" i="24"/>
  <c r="C2605" i="24"/>
  <c r="C2606" i="24"/>
  <c r="C2607" i="24"/>
  <c r="C2608" i="24"/>
  <c r="C2609" i="24"/>
  <c r="C2610" i="24"/>
  <c r="C2611" i="24"/>
  <c r="C2612" i="24"/>
  <c r="C2613" i="24"/>
  <c r="C2614" i="24"/>
  <c r="C2615" i="24"/>
  <c r="C2616" i="24"/>
  <c r="C2617" i="24"/>
  <c r="C2618" i="24"/>
  <c r="C2619" i="24"/>
  <c r="C2620" i="24"/>
  <c r="C2621" i="24"/>
  <c r="C2622" i="24"/>
  <c r="C2623" i="24"/>
  <c r="C2624" i="24"/>
  <c r="C2625" i="24"/>
  <c r="C2626" i="24"/>
  <c r="C2627" i="24"/>
  <c r="C2628" i="24"/>
  <c r="C2629" i="24"/>
  <c r="C2630" i="24"/>
  <c r="C2631" i="24"/>
  <c r="C2632" i="24"/>
  <c r="C2633" i="24"/>
  <c r="C2634" i="24"/>
  <c r="C2635" i="24"/>
  <c r="C2636" i="24"/>
  <c r="C2637" i="24"/>
  <c r="C2638" i="24"/>
  <c r="C2639" i="24"/>
  <c r="C2640" i="24"/>
  <c r="C2641" i="24"/>
  <c r="C2642" i="24"/>
  <c r="C2643" i="24"/>
  <c r="C2644" i="24"/>
  <c r="C2645" i="24"/>
  <c r="C2646" i="24"/>
  <c r="C2647" i="24"/>
  <c r="C2648" i="24"/>
  <c r="C2649" i="24"/>
  <c r="C2650" i="24"/>
  <c r="C2651" i="24"/>
  <c r="C2652" i="24"/>
  <c r="C2653" i="24"/>
  <c r="C2654" i="24"/>
  <c r="C2655" i="24"/>
  <c r="C2656" i="24"/>
  <c r="C2657" i="24"/>
  <c r="C2658" i="24"/>
  <c r="C2659" i="24"/>
  <c r="C2660" i="24"/>
  <c r="C2661" i="24"/>
  <c r="C2662" i="24"/>
  <c r="C2663" i="24"/>
  <c r="C2664" i="24"/>
  <c r="C2665" i="24"/>
  <c r="C2666" i="24"/>
  <c r="C2667" i="24"/>
  <c r="C2668" i="24"/>
  <c r="C2669" i="24"/>
  <c r="C2670" i="24"/>
  <c r="C2671" i="24"/>
  <c r="C2672" i="24"/>
  <c r="C2673" i="24"/>
  <c r="C2674" i="24"/>
  <c r="C2675" i="24"/>
  <c r="C2676" i="24"/>
  <c r="C2677" i="24"/>
  <c r="C2678" i="24"/>
  <c r="C2679" i="24"/>
  <c r="C2680" i="24"/>
  <c r="C2681" i="24"/>
  <c r="C2682" i="24"/>
  <c r="C2683" i="24"/>
  <c r="C2684" i="24"/>
  <c r="C2685" i="24"/>
  <c r="C2686" i="24"/>
  <c r="C2687" i="24"/>
  <c r="C2688" i="24"/>
  <c r="C2689" i="24"/>
  <c r="C2690" i="24"/>
  <c r="C2691" i="24"/>
  <c r="C2692" i="24"/>
  <c r="C2693" i="24"/>
  <c r="C2694" i="24"/>
  <c r="C2695" i="24"/>
  <c r="C2696" i="24"/>
  <c r="C2697" i="24"/>
  <c r="C2698" i="24"/>
  <c r="C2699" i="24"/>
  <c r="C2700" i="24"/>
  <c r="C2701" i="24"/>
  <c r="C2702" i="24"/>
  <c r="C2703" i="24"/>
  <c r="C2704" i="24"/>
  <c r="C2705" i="24"/>
  <c r="C2706" i="24"/>
  <c r="C2707" i="24"/>
  <c r="C2708" i="24"/>
  <c r="C2709" i="24"/>
  <c r="C2710" i="24"/>
  <c r="C2711" i="24"/>
  <c r="C2712" i="24"/>
  <c r="C2713" i="24"/>
  <c r="C2714" i="24"/>
  <c r="C2715" i="24"/>
  <c r="C2716" i="24"/>
  <c r="C2717" i="24"/>
  <c r="C2718" i="24"/>
  <c r="C2719" i="24"/>
  <c r="C2720" i="24"/>
  <c r="C2721" i="24"/>
  <c r="C2722" i="24"/>
  <c r="C2723" i="24"/>
  <c r="C2724" i="24"/>
  <c r="C2725" i="24"/>
  <c r="C2726" i="24"/>
  <c r="C2727" i="24"/>
  <c r="C2728" i="24"/>
  <c r="C2729" i="24"/>
  <c r="C2730" i="24"/>
  <c r="C2731" i="24"/>
  <c r="C2732" i="24"/>
  <c r="C2733" i="24"/>
  <c r="C2734" i="24"/>
  <c r="C2735" i="24"/>
  <c r="C2736" i="24"/>
  <c r="C2737" i="24"/>
  <c r="C2738" i="24"/>
  <c r="C2739" i="24"/>
  <c r="C2740" i="24"/>
  <c r="C2741" i="24"/>
  <c r="C2742" i="24"/>
  <c r="C2743" i="24"/>
  <c r="C2744" i="24"/>
  <c r="C2745" i="24"/>
  <c r="C2746" i="24"/>
  <c r="C2747" i="24"/>
  <c r="C2748" i="24"/>
  <c r="C2749" i="24"/>
  <c r="C2750" i="24"/>
  <c r="C2751" i="24"/>
  <c r="C2752" i="24"/>
  <c r="C2753" i="24"/>
  <c r="C2754" i="24"/>
  <c r="C2755" i="24"/>
  <c r="C2756" i="24"/>
  <c r="C2757" i="24"/>
  <c r="C2758" i="24"/>
  <c r="C2759" i="24"/>
  <c r="C2760" i="24"/>
  <c r="C2761" i="24"/>
  <c r="C2762" i="24"/>
  <c r="C2763" i="24"/>
  <c r="C2764" i="24"/>
  <c r="C2765" i="24"/>
  <c r="C2766" i="24"/>
  <c r="C2767" i="24"/>
  <c r="C2768" i="24"/>
  <c r="C2769" i="24"/>
  <c r="C2770" i="24"/>
  <c r="C2771" i="24"/>
  <c r="C2772" i="24"/>
  <c r="C2773" i="24"/>
  <c r="C2774" i="24"/>
  <c r="C2775" i="24"/>
  <c r="C2776" i="24"/>
  <c r="C2777" i="24"/>
  <c r="C2778" i="24"/>
  <c r="C2779" i="24"/>
  <c r="C2780" i="24"/>
  <c r="C2781" i="24"/>
  <c r="C2782" i="24"/>
  <c r="C2783" i="24"/>
  <c r="C2784" i="24"/>
  <c r="C2785" i="24"/>
  <c r="C2786" i="24"/>
  <c r="C2787" i="24"/>
  <c r="C2788" i="24"/>
  <c r="C2789" i="24"/>
  <c r="C2790" i="24"/>
  <c r="C2791" i="24"/>
  <c r="C2792" i="24"/>
  <c r="C2793" i="24"/>
  <c r="C2794" i="24"/>
  <c r="C2795" i="24"/>
  <c r="C2796" i="24"/>
  <c r="C2797" i="24"/>
  <c r="C2798" i="24"/>
  <c r="C2799" i="24"/>
  <c r="C2800" i="24"/>
  <c r="C2801" i="24"/>
  <c r="C2802" i="24"/>
  <c r="C2803" i="24"/>
  <c r="C2804" i="24"/>
  <c r="C2805" i="24"/>
  <c r="C2806" i="24"/>
  <c r="C2807" i="24"/>
  <c r="C2808" i="24"/>
  <c r="C2809" i="24"/>
  <c r="C2810" i="24"/>
  <c r="C2811" i="24"/>
  <c r="C2812" i="24"/>
  <c r="C2813" i="24"/>
  <c r="C2814" i="24"/>
  <c r="C2815" i="24"/>
  <c r="C2816" i="24"/>
  <c r="C2817" i="24"/>
  <c r="C2818" i="24"/>
  <c r="C2819" i="24"/>
  <c r="C2820" i="24"/>
  <c r="C2821" i="24"/>
  <c r="C2822" i="24"/>
  <c r="C2823" i="24"/>
  <c r="C2824" i="24"/>
  <c r="C2825" i="24"/>
  <c r="C2826" i="24"/>
  <c r="C2827" i="24"/>
  <c r="C2828" i="24"/>
  <c r="C2829" i="24"/>
  <c r="C2830" i="24"/>
  <c r="C2831" i="24"/>
  <c r="C2832" i="24"/>
  <c r="C2833" i="24"/>
  <c r="C2834" i="24"/>
  <c r="C2835" i="24"/>
  <c r="C2836" i="24"/>
  <c r="C2837" i="24"/>
  <c r="C2838" i="24"/>
  <c r="C2839" i="24"/>
  <c r="C2840" i="24"/>
  <c r="C2841" i="24"/>
  <c r="C2842" i="24"/>
  <c r="C2843" i="24"/>
  <c r="C2844" i="24"/>
  <c r="C2845" i="24"/>
  <c r="C2846" i="24"/>
  <c r="C2847" i="24"/>
  <c r="C2848" i="24"/>
  <c r="C2849" i="24"/>
  <c r="C2850" i="24"/>
  <c r="C2851" i="24"/>
  <c r="C2852" i="24"/>
  <c r="C2853" i="24"/>
  <c r="C2854" i="24"/>
  <c r="C2855" i="24"/>
  <c r="C2856" i="24"/>
  <c r="C2857" i="24"/>
  <c r="C2858" i="24"/>
  <c r="C2859" i="24"/>
  <c r="C2860" i="24"/>
  <c r="C2861" i="24"/>
  <c r="C2862" i="24"/>
  <c r="C2863" i="24"/>
  <c r="C2864" i="24"/>
  <c r="C2865" i="24"/>
  <c r="C2866" i="24"/>
  <c r="C2867" i="24"/>
  <c r="C2868" i="24"/>
  <c r="C2869" i="24"/>
  <c r="C2870" i="24"/>
  <c r="C2871" i="24"/>
  <c r="C2872" i="24"/>
  <c r="C2873" i="24"/>
  <c r="C2874" i="24"/>
  <c r="C2875" i="24"/>
  <c r="C2876" i="24"/>
  <c r="C2877" i="24"/>
  <c r="C2878" i="24"/>
  <c r="C2879" i="24"/>
  <c r="C2880" i="24"/>
  <c r="C2881" i="24"/>
  <c r="C2882" i="24"/>
  <c r="C2883" i="24"/>
  <c r="C2884" i="24"/>
  <c r="C2885" i="24"/>
  <c r="C2886" i="24"/>
  <c r="C2887" i="24"/>
  <c r="C2888" i="24"/>
  <c r="C2889" i="24"/>
  <c r="C2890" i="24"/>
  <c r="C2891" i="24"/>
  <c r="C2892" i="24"/>
  <c r="C2893" i="24"/>
  <c r="C2894" i="24"/>
  <c r="C2895" i="24"/>
  <c r="C2896" i="24"/>
  <c r="C2897" i="24"/>
  <c r="C2898" i="24"/>
  <c r="C2899" i="24"/>
  <c r="C2900" i="24"/>
  <c r="C2901" i="24"/>
  <c r="C2902" i="24"/>
  <c r="C2903" i="24"/>
  <c r="C2904" i="24"/>
  <c r="C2905" i="24"/>
  <c r="C2906" i="24"/>
  <c r="C2907" i="24"/>
  <c r="C2908" i="24"/>
  <c r="C2909" i="24"/>
  <c r="C2910" i="24"/>
  <c r="C2911" i="24"/>
  <c r="C2912" i="24"/>
  <c r="C2913" i="24"/>
  <c r="C2914" i="24"/>
  <c r="C2915" i="24"/>
  <c r="C2916" i="24"/>
  <c r="C2917" i="24"/>
  <c r="C2918" i="24"/>
  <c r="C2919" i="24"/>
  <c r="C2920" i="24"/>
  <c r="C2921" i="24"/>
  <c r="C2922" i="24"/>
  <c r="C2923" i="24"/>
  <c r="C2924" i="24"/>
  <c r="C2925" i="24"/>
  <c r="C2926" i="24"/>
  <c r="C2927" i="24"/>
  <c r="C2928" i="24"/>
  <c r="C2929" i="24"/>
  <c r="C2930" i="24"/>
  <c r="C2931" i="24"/>
  <c r="C2932" i="24"/>
  <c r="C2933" i="24"/>
  <c r="C2934" i="24"/>
  <c r="C2935" i="24"/>
  <c r="C2936" i="24"/>
  <c r="C2937" i="24"/>
  <c r="C2938" i="24"/>
  <c r="C2939" i="24"/>
  <c r="C2940" i="24"/>
  <c r="C2941" i="24"/>
  <c r="C2942" i="24"/>
  <c r="C2943" i="24"/>
  <c r="C2944" i="24"/>
  <c r="C2945" i="24"/>
  <c r="C2946" i="24"/>
  <c r="C2947" i="24"/>
  <c r="C2948" i="24"/>
  <c r="C2949" i="24"/>
  <c r="C2950" i="24"/>
  <c r="C2951" i="24"/>
  <c r="C2952" i="24"/>
  <c r="C2953" i="24"/>
  <c r="C2954" i="24"/>
  <c r="C2955" i="24"/>
  <c r="C2956" i="24"/>
  <c r="C2957" i="24"/>
  <c r="C2958" i="24"/>
  <c r="C2959" i="24"/>
  <c r="C2960" i="24"/>
  <c r="C2961" i="24"/>
  <c r="C2962" i="24"/>
  <c r="C2963" i="24"/>
  <c r="C2964" i="24"/>
  <c r="C2965" i="24"/>
  <c r="C2966" i="24"/>
  <c r="C2967" i="24"/>
  <c r="C2968" i="24"/>
  <c r="C2969" i="24"/>
  <c r="C2970" i="24"/>
  <c r="C2971" i="24"/>
  <c r="C2972" i="24"/>
  <c r="C2973" i="24"/>
  <c r="C2974" i="24"/>
  <c r="C2975" i="24"/>
  <c r="C2976" i="24"/>
  <c r="C2977" i="24"/>
  <c r="C2978" i="24"/>
  <c r="C2979" i="24"/>
  <c r="C2980" i="24"/>
  <c r="C2981" i="24"/>
  <c r="C2982" i="24"/>
  <c r="C2983" i="24"/>
  <c r="C2984" i="24"/>
  <c r="C2985" i="24"/>
  <c r="C2986" i="24"/>
  <c r="C2987" i="24"/>
  <c r="C2988" i="24"/>
  <c r="C2989" i="24"/>
  <c r="C2990" i="24"/>
  <c r="C2991" i="24"/>
  <c r="C2992" i="24"/>
  <c r="C2993" i="24"/>
  <c r="C2994" i="24"/>
  <c r="C2995" i="24"/>
  <c r="C2996" i="24"/>
  <c r="C2997" i="24"/>
  <c r="C2998" i="24"/>
  <c r="C2999" i="24"/>
  <c r="C3000" i="24"/>
  <c r="C3001" i="24"/>
  <c r="C3002" i="24"/>
  <c r="C3003" i="24"/>
  <c r="C3004" i="24"/>
  <c r="C3005" i="24"/>
  <c r="C3006" i="24"/>
  <c r="C3007" i="24"/>
  <c r="C3008" i="24"/>
  <c r="C3009" i="24"/>
  <c r="C3010" i="24"/>
  <c r="C3011" i="24"/>
  <c r="C3012" i="24"/>
  <c r="C3013" i="24"/>
  <c r="C3014" i="24"/>
  <c r="C3015" i="24"/>
  <c r="C3016" i="24"/>
  <c r="C3017" i="24"/>
  <c r="C3018" i="24"/>
  <c r="C3019" i="24"/>
  <c r="C3020" i="24"/>
  <c r="C3021" i="24"/>
  <c r="C3022" i="24"/>
  <c r="C3023" i="24"/>
  <c r="C3024" i="24"/>
  <c r="C3025" i="24"/>
  <c r="C3026" i="24"/>
  <c r="C3027" i="24"/>
  <c r="C3028" i="24"/>
  <c r="C3029" i="24"/>
  <c r="C3030" i="24"/>
  <c r="C3031" i="24"/>
  <c r="C3032" i="24"/>
  <c r="C3033" i="24"/>
  <c r="C3034" i="24"/>
  <c r="C3035" i="24"/>
  <c r="C3036" i="24"/>
  <c r="C3037" i="24"/>
  <c r="C3038" i="24"/>
  <c r="C3039" i="24"/>
  <c r="C3040" i="24"/>
  <c r="C3041" i="24"/>
  <c r="C3042" i="24"/>
  <c r="C3043" i="24"/>
  <c r="C3044" i="24"/>
  <c r="C3045" i="24"/>
  <c r="C3046" i="24"/>
  <c r="C3047" i="24"/>
  <c r="C3048" i="24"/>
  <c r="C3049" i="24"/>
  <c r="C3050" i="24"/>
  <c r="C3051" i="24"/>
  <c r="C3052" i="24"/>
  <c r="C3053" i="24"/>
  <c r="C3054" i="24"/>
  <c r="C3055" i="24"/>
  <c r="C3056" i="24"/>
  <c r="C3057" i="24"/>
  <c r="C3058" i="24"/>
  <c r="C3059" i="24"/>
  <c r="C3060" i="24"/>
  <c r="C3061" i="24"/>
  <c r="C3062" i="24"/>
  <c r="C3063" i="24"/>
  <c r="C3064" i="24"/>
  <c r="C3065" i="24"/>
  <c r="C3066" i="24"/>
  <c r="C3067" i="24"/>
  <c r="C3068" i="24"/>
  <c r="C3069" i="24"/>
  <c r="C3070" i="24"/>
  <c r="C3071" i="24"/>
  <c r="C3072" i="24"/>
  <c r="C3073" i="24"/>
  <c r="C3074" i="24"/>
  <c r="C3075" i="24"/>
  <c r="C3076" i="24"/>
  <c r="C3077" i="24"/>
  <c r="C3078" i="24"/>
  <c r="C3079" i="24"/>
  <c r="C3080" i="24"/>
  <c r="C3081" i="24"/>
  <c r="C3082" i="24"/>
  <c r="C3083" i="24"/>
  <c r="C3084" i="24"/>
  <c r="C3085" i="24"/>
  <c r="C3086" i="24"/>
  <c r="C3087" i="24"/>
  <c r="C3088" i="24"/>
  <c r="C3089" i="24"/>
  <c r="C3090" i="24"/>
  <c r="C3091" i="24"/>
  <c r="C3092" i="24"/>
  <c r="C3093" i="24"/>
  <c r="C3094" i="24"/>
  <c r="C3095" i="24"/>
  <c r="C3096" i="24"/>
  <c r="C3097" i="24"/>
  <c r="C3098" i="24"/>
  <c r="C3099" i="24"/>
  <c r="C3100" i="24"/>
  <c r="C3101" i="24"/>
  <c r="C3102" i="24"/>
  <c r="C3103" i="24"/>
  <c r="C3104" i="24"/>
  <c r="C3105" i="24"/>
  <c r="C3106" i="24"/>
  <c r="C3107" i="24"/>
  <c r="C3108" i="24"/>
  <c r="C3109" i="24"/>
  <c r="C3110" i="24"/>
  <c r="C3111" i="24"/>
  <c r="C3112" i="24"/>
  <c r="C3113" i="24"/>
  <c r="C3114" i="24"/>
  <c r="C3115" i="24"/>
  <c r="C3116" i="24"/>
  <c r="C3117" i="24"/>
  <c r="C3118" i="24"/>
  <c r="C3119" i="24"/>
  <c r="C3120" i="24"/>
  <c r="C3121" i="24"/>
  <c r="C3122" i="24"/>
  <c r="C3123" i="24"/>
  <c r="C3124" i="24"/>
  <c r="C3125" i="24"/>
  <c r="C3126" i="24"/>
  <c r="C3127" i="24"/>
  <c r="C3128" i="24"/>
  <c r="C3129" i="24"/>
  <c r="C3130" i="24"/>
  <c r="C3131" i="24"/>
  <c r="C3132" i="24"/>
  <c r="C3133" i="24"/>
  <c r="C3134" i="24"/>
  <c r="C3135" i="24"/>
  <c r="C3136" i="24"/>
  <c r="C3137" i="24"/>
  <c r="C3138" i="24"/>
  <c r="C3139" i="24"/>
  <c r="C3140" i="24"/>
  <c r="C3141" i="24"/>
  <c r="C3142" i="24"/>
  <c r="C3143" i="24"/>
  <c r="C3144" i="24"/>
  <c r="C3145" i="24"/>
  <c r="C3146" i="24"/>
  <c r="C3147" i="24"/>
  <c r="C3148" i="24"/>
  <c r="C3149" i="24"/>
  <c r="C3150" i="24"/>
  <c r="C3151" i="24"/>
  <c r="C3152" i="24"/>
  <c r="C3153" i="24"/>
  <c r="C3154" i="24"/>
  <c r="C3155" i="24"/>
  <c r="C3156" i="24"/>
  <c r="C3157" i="24"/>
  <c r="C3158" i="24"/>
  <c r="C3159" i="24"/>
  <c r="C3160" i="24"/>
  <c r="C3161" i="24"/>
  <c r="C3162" i="24"/>
  <c r="C3163" i="24"/>
  <c r="C3164" i="24"/>
  <c r="C3165" i="24"/>
  <c r="C3166" i="24"/>
  <c r="C3167" i="24"/>
  <c r="C3168" i="24"/>
  <c r="C3169" i="24"/>
  <c r="C3170" i="24"/>
  <c r="C3171" i="24"/>
  <c r="C3172" i="24"/>
  <c r="C3173" i="24"/>
  <c r="C3174" i="24"/>
  <c r="C3175" i="24"/>
  <c r="C3176" i="24"/>
  <c r="C3177" i="24"/>
  <c r="C3178" i="24"/>
  <c r="C3179" i="24"/>
  <c r="C3180" i="24"/>
  <c r="C3181" i="24"/>
  <c r="C3182" i="24"/>
  <c r="C3183" i="24"/>
  <c r="C3184" i="24"/>
  <c r="C3185" i="24"/>
  <c r="C3186" i="24"/>
  <c r="C3187" i="24"/>
  <c r="C3188" i="24"/>
  <c r="C3189" i="24"/>
  <c r="C3190" i="24"/>
  <c r="C3191" i="24"/>
  <c r="C3192" i="24"/>
  <c r="C3193" i="24"/>
  <c r="C3194" i="24"/>
  <c r="C3195" i="24"/>
  <c r="C3196" i="24"/>
  <c r="C3197" i="24"/>
  <c r="C3198" i="24"/>
  <c r="C3199" i="24"/>
  <c r="C3200" i="24"/>
  <c r="C3201" i="24"/>
  <c r="C3202" i="24"/>
  <c r="C3203" i="24"/>
  <c r="C3204" i="24"/>
  <c r="C3205" i="24"/>
  <c r="C3206" i="24"/>
  <c r="C3207" i="24"/>
  <c r="C3208" i="24"/>
  <c r="C3209" i="24"/>
  <c r="C3210" i="24"/>
  <c r="C3211" i="24"/>
  <c r="C3212" i="24"/>
  <c r="C3213" i="24"/>
  <c r="C3214" i="24"/>
  <c r="C3215" i="24"/>
  <c r="C3216" i="24"/>
  <c r="C3217" i="24"/>
  <c r="C3218" i="24"/>
  <c r="C3219" i="24"/>
  <c r="C3220" i="24"/>
  <c r="C3221" i="24"/>
  <c r="C3222" i="24"/>
  <c r="C3223" i="24"/>
  <c r="C3224" i="24"/>
  <c r="C3225" i="24"/>
  <c r="C3226" i="24"/>
  <c r="C3227" i="24"/>
  <c r="C3228" i="24"/>
  <c r="C3229" i="24"/>
  <c r="C3230" i="24"/>
  <c r="C3231" i="24"/>
  <c r="C3232" i="24"/>
  <c r="C3233" i="24"/>
  <c r="C3234" i="24"/>
  <c r="C3235" i="24"/>
  <c r="C3236" i="24"/>
  <c r="C3237" i="24"/>
  <c r="C3238" i="24"/>
  <c r="C3239" i="24"/>
  <c r="C3240" i="24"/>
  <c r="C3241" i="24"/>
  <c r="C3242" i="24"/>
  <c r="C3243" i="24"/>
  <c r="C3244" i="24"/>
  <c r="C3245" i="24"/>
  <c r="C3246" i="24"/>
  <c r="C3247" i="24"/>
  <c r="C3248" i="24"/>
  <c r="C3249" i="24"/>
  <c r="C3250" i="24"/>
  <c r="C3251" i="24"/>
  <c r="C3252" i="24"/>
  <c r="C3253" i="24"/>
  <c r="C3254" i="24"/>
  <c r="C3255" i="24"/>
  <c r="C3256" i="24"/>
  <c r="C3257" i="24"/>
  <c r="C3258" i="24"/>
  <c r="C3259" i="24"/>
  <c r="C3260" i="24"/>
  <c r="C3261" i="24"/>
  <c r="C3262" i="24"/>
  <c r="C3263" i="24"/>
  <c r="C3264" i="24"/>
  <c r="C3265" i="24"/>
  <c r="C3266" i="24"/>
  <c r="C3267" i="24"/>
  <c r="C3268" i="24"/>
  <c r="C3269" i="24"/>
  <c r="C3270" i="24"/>
  <c r="C3271" i="24"/>
  <c r="C3272" i="24"/>
  <c r="C3273" i="24"/>
  <c r="C3274" i="24"/>
  <c r="C3275" i="24"/>
  <c r="C3276" i="24"/>
  <c r="C3277" i="24"/>
  <c r="C3278" i="24"/>
  <c r="C3279" i="24"/>
  <c r="C3280" i="24"/>
  <c r="C3281" i="24"/>
  <c r="C3282" i="24"/>
  <c r="C3283" i="24"/>
  <c r="C3284" i="24"/>
  <c r="C3285" i="24"/>
  <c r="C3286" i="24"/>
  <c r="C3287" i="24"/>
  <c r="C3288" i="24"/>
  <c r="C3289" i="24"/>
  <c r="C3290" i="24"/>
  <c r="C3291" i="24"/>
  <c r="C3292" i="24"/>
  <c r="C3293" i="24"/>
  <c r="C3294" i="24"/>
  <c r="C3295" i="24"/>
  <c r="C3296" i="24"/>
  <c r="C3297" i="24"/>
  <c r="C3298" i="24"/>
  <c r="C3299" i="24"/>
  <c r="C3300" i="24"/>
  <c r="C3301" i="24"/>
  <c r="C3302" i="24"/>
  <c r="C3303" i="24"/>
  <c r="C3304" i="24"/>
  <c r="C3305" i="24"/>
  <c r="C3306" i="24"/>
  <c r="C3307" i="24"/>
  <c r="C3308" i="24"/>
  <c r="C3309" i="24"/>
  <c r="C3310" i="24"/>
  <c r="C3311" i="24"/>
  <c r="C3312" i="24"/>
  <c r="C3313" i="24"/>
  <c r="C3314" i="24"/>
  <c r="C3315" i="24"/>
  <c r="C3316" i="24"/>
  <c r="C3317" i="24"/>
  <c r="C3318" i="24"/>
  <c r="C3319" i="24"/>
  <c r="C3320" i="24"/>
  <c r="C3321" i="24"/>
  <c r="C3322" i="24"/>
  <c r="C3323" i="24"/>
  <c r="C3324" i="24"/>
  <c r="C3325" i="24"/>
  <c r="C3326" i="24"/>
  <c r="C3327" i="24"/>
  <c r="C3328" i="24"/>
  <c r="C3329" i="24"/>
  <c r="C3330" i="24"/>
  <c r="C3331" i="24"/>
  <c r="C3332" i="24"/>
  <c r="C3333" i="24"/>
  <c r="C3334" i="24"/>
  <c r="C3335" i="24"/>
  <c r="C3336" i="24"/>
  <c r="C3337" i="24"/>
  <c r="C3338" i="24"/>
  <c r="C3339" i="24"/>
  <c r="C3340" i="24"/>
  <c r="C3341" i="24"/>
  <c r="C3342" i="24"/>
  <c r="C3343" i="24"/>
  <c r="C3344" i="24"/>
  <c r="C3345" i="24"/>
  <c r="C3346" i="24"/>
  <c r="C3347" i="24"/>
  <c r="C3348" i="24"/>
  <c r="C3349" i="24"/>
  <c r="C3350" i="24"/>
  <c r="C3351" i="24"/>
  <c r="C3352" i="24"/>
  <c r="C3353" i="24"/>
  <c r="C3354" i="24"/>
  <c r="C3355" i="24"/>
  <c r="C3356" i="24"/>
  <c r="C3357" i="24"/>
  <c r="C3358" i="24"/>
  <c r="C3359" i="24"/>
  <c r="C3360" i="24"/>
  <c r="C3361" i="24"/>
  <c r="C3362" i="24"/>
  <c r="C3363" i="24"/>
  <c r="C3364" i="24"/>
  <c r="C3365" i="24"/>
  <c r="C3366" i="24"/>
  <c r="C3367" i="24"/>
  <c r="C3368" i="24"/>
  <c r="C3369" i="24"/>
  <c r="C3370" i="24"/>
  <c r="C3371" i="24"/>
  <c r="C3372" i="24"/>
  <c r="C3373" i="24"/>
  <c r="C3374" i="24"/>
  <c r="C3375" i="24"/>
  <c r="C3376" i="24"/>
  <c r="C3377" i="24"/>
  <c r="C3378" i="24"/>
  <c r="C3379" i="24"/>
  <c r="C3380" i="24"/>
  <c r="C3381" i="24"/>
  <c r="C3382" i="24"/>
  <c r="C3383" i="24"/>
  <c r="C3384" i="24"/>
  <c r="C3385" i="24"/>
  <c r="C3386" i="24"/>
  <c r="C3387" i="24"/>
  <c r="C3388" i="24"/>
  <c r="C3389" i="24"/>
  <c r="C3390" i="24"/>
  <c r="C3391" i="24"/>
  <c r="C3392" i="24"/>
  <c r="C3393" i="24"/>
  <c r="C3394" i="24"/>
  <c r="C3395" i="24"/>
  <c r="C3396" i="24"/>
  <c r="C3397" i="24"/>
  <c r="C3398" i="24"/>
  <c r="C3399" i="24"/>
  <c r="C3400" i="24"/>
  <c r="C3401" i="24"/>
  <c r="C3402" i="24"/>
  <c r="C3403" i="24"/>
  <c r="C3404" i="24"/>
  <c r="C3405" i="24"/>
  <c r="C3406" i="24"/>
  <c r="C3407" i="24"/>
  <c r="C3408" i="24"/>
  <c r="C3409" i="24"/>
  <c r="C3410" i="24"/>
  <c r="C3411" i="24"/>
  <c r="C3412" i="24"/>
  <c r="C3413" i="24"/>
  <c r="C3414" i="24"/>
  <c r="C3415" i="24"/>
  <c r="C3416" i="24"/>
  <c r="C3417" i="24"/>
  <c r="C3418" i="24"/>
  <c r="C3419" i="24"/>
  <c r="C3420" i="24"/>
  <c r="C3421" i="24"/>
  <c r="C3422" i="24"/>
  <c r="C3423" i="24"/>
  <c r="C3424" i="24"/>
  <c r="C3425" i="24"/>
  <c r="C3426" i="24"/>
  <c r="C3427" i="24"/>
  <c r="C3428" i="24"/>
  <c r="C3429" i="24"/>
  <c r="C3430" i="24"/>
  <c r="C3431" i="24"/>
  <c r="C3432" i="24"/>
  <c r="C3433" i="24"/>
  <c r="C3434" i="24"/>
  <c r="C3435" i="24"/>
  <c r="C3436" i="24"/>
  <c r="C3437" i="24"/>
  <c r="C3438" i="24"/>
  <c r="C3439" i="24"/>
  <c r="C3440" i="24"/>
  <c r="C3441" i="24"/>
  <c r="C3442" i="24"/>
  <c r="C3443" i="24"/>
  <c r="C3444" i="24"/>
  <c r="C3445" i="24"/>
  <c r="C3446" i="24"/>
  <c r="C3447" i="24"/>
  <c r="C3448" i="24"/>
  <c r="C3449" i="24"/>
  <c r="C3450" i="24"/>
  <c r="C3451" i="24"/>
  <c r="C3452" i="24"/>
  <c r="C3453" i="24"/>
  <c r="C3454" i="24"/>
  <c r="C3455" i="24"/>
  <c r="C3456" i="24"/>
  <c r="C3457" i="24"/>
  <c r="C3458" i="24"/>
  <c r="C3459" i="24"/>
  <c r="C3460" i="24"/>
  <c r="C3461" i="24"/>
  <c r="C3462" i="24"/>
  <c r="C3463" i="24"/>
  <c r="C3464" i="24"/>
  <c r="C3465" i="24"/>
  <c r="C3466" i="24"/>
  <c r="C3467" i="24"/>
  <c r="C3468" i="24"/>
  <c r="C3469" i="24"/>
  <c r="C3470" i="24"/>
  <c r="C3471" i="24"/>
  <c r="C3472" i="24"/>
  <c r="C3473" i="24"/>
  <c r="C3474" i="24"/>
  <c r="C3475" i="24"/>
  <c r="C3476" i="24"/>
  <c r="C3477" i="24"/>
  <c r="C3478" i="24"/>
  <c r="C3479" i="24"/>
  <c r="C3480" i="24"/>
  <c r="C3481" i="24"/>
  <c r="C3482" i="24"/>
  <c r="C3483" i="24"/>
  <c r="C3484" i="24"/>
  <c r="C3485" i="24"/>
  <c r="C3486" i="24"/>
  <c r="C3487" i="24"/>
  <c r="C3488" i="24"/>
  <c r="C3489" i="24"/>
  <c r="C3490" i="24"/>
  <c r="C3491" i="24"/>
  <c r="C3492" i="24"/>
  <c r="C3493" i="24"/>
  <c r="C3494" i="24"/>
  <c r="C3495" i="24"/>
  <c r="C3496" i="24"/>
  <c r="C3497" i="24"/>
  <c r="C3498" i="24"/>
  <c r="C3499" i="24"/>
  <c r="C3500" i="24"/>
  <c r="C3501" i="24"/>
  <c r="C3502" i="24"/>
  <c r="C3503" i="24"/>
  <c r="C3504" i="24"/>
  <c r="C3505" i="24"/>
  <c r="C3506" i="24"/>
  <c r="C3507" i="24"/>
  <c r="C3508" i="24"/>
  <c r="C3509" i="24"/>
  <c r="C3510" i="24"/>
  <c r="C3511" i="24"/>
  <c r="C3512" i="24"/>
  <c r="C3513" i="24"/>
  <c r="C3514" i="24"/>
  <c r="C3515" i="24"/>
  <c r="C3516" i="24"/>
  <c r="C3517" i="24"/>
  <c r="C3518" i="24"/>
  <c r="C3519" i="24"/>
  <c r="C3520" i="24"/>
  <c r="C3521" i="24"/>
  <c r="C3522" i="24"/>
  <c r="C3523" i="24"/>
  <c r="C3524" i="24"/>
  <c r="C3525" i="24"/>
  <c r="C3526" i="24"/>
  <c r="C3527" i="24"/>
  <c r="C3528" i="24"/>
  <c r="C3529" i="24"/>
  <c r="C3530" i="24"/>
  <c r="C3531" i="24"/>
  <c r="C3532" i="24"/>
  <c r="C3533" i="24"/>
  <c r="C3534" i="24"/>
  <c r="C3535" i="24"/>
  <c r="C3536" i="24"/>
  <c r="C3537" i="24"/>
  <c r="C3538" i="24"/>
  <c r="C3539" i="24"/>
  <c r="C3540" i="24"/>
  <c r="C3541" i="24"/>
  <c r="C3542" i="24"/>
  <c r="C3543" i="24"/>
  <c r="C3544" i="24"/>
  <c r="C3545" i="24"/>
  <c r="C3546" i="24"/>
  <c r="C3547" i="24"/>
  <c r="C3548" i="24"/>
  <c r="C3549" i="24"/>
  <c r="C3550" i="24"/>
  <c r="C3551" i="24"/>
  <c r="C3552" i="24"/>
  <c r="C3553" i="24"/>
  <c r="C3554" i="24"/>
  <c r="C3555" i="24"/>
  <c r="C3556" i="24"/>
  <c r="C3557" i="24"/>
  <c r="C3558" i="24"/>
  <c r="C3559" i="24"/>
  <c r="C3560" i="24"/>
  <c r="C3561" i="24"/>
  <c r="C3562" i="24"/>
  <c r="C3563" i="24"/>
  <c r="C3564" i="24"/>
  <c r="C3565" i="24"/>
  <c r="C3566" i="24"/>
  <c r="C3567" i="24"/>
  <c r="C3568" i="24"/>
  <c r="C3569" i="24"/>
  <c r="C3570" i="24"/>
  <c r="C3571" i="24"/>
  <c r="C3572" i="24"/>
  <c r="C3573" i="24"/>
  <c r="C3574" i="24"/>
  <c r="C3575" i="24"/>
  <c r="C3576" i="24"/>
  <c r="C3577" i="24"/>
  <c r="C3578" i="24"/>
  <c r="C3579" i="24"/>
  <c r="C3580" i="24"/>
  <c r="C3581" i="24"/>
  <c r="C3582" i="24"/>
  <c r="C3583" i="24"/>
  <c r="C3584" i="24"/>
  <c r="C3585" i="24"/>
  <c r="C3586" i="24"/>
  <c r="C3587" i="24"/>
  <c r="C3588" i="24"/>
  <c r="C3589" i="24"/>
  <c r="C3590" i="24"/>
  <c r="C3591" i="24"/>
  <c r="C3592" i="24"/>
  <c r="C3593" i="24"/>
  <c r="C3594" i="24"/>
  <c r="C3595" i="24"/>
  <c r="C3596" i="24"/>
  <c r="C3597" i="24"/>
  <c r="C3598" i="24"/>
  <c r="C3599" i="24"/>
  <c r="C3600" i="24"/>
  <c r="C3601" i="24"/>
  <c r="C3602" i="24"/>
  <c r="C3603" i="24"/>
  <c r="C3604" i="24"/>
  <c r="C3605" i="24"/>
  <c r="C3606" i="24"/>
  <c r="C3607" i="24"/>
  <c r="C3608" i="24"/>
  <c r="C3609" i="24"/>
  <c r="C3610" i="24"/>
  <c r="C3611" i="24"/>
  <c r="C3612" i="24"/>
  <c r="C3613" i="24"/>
  <c r="C3614" i="24"/>
  <c r="C3615" i="24"/>
  <c r="C3616" i="24"/>
  <c r="C3617" i="24"/>
  <c r="C3618" i="24"/>
  <c r="C3619" i="24"/>
  <c r="C3620" i="24"/>
  <c r="C3621" i="24"/>
  <c r="C3622" i="24"/>
  <c r="C3623" i="24"/>
  <c r="C3624" i="24"/>
  <c r="C3625" i="24"/>
  <c r="C3626" i="24"/>
  <c r="C3627" i="24"/>
  <c r="C3628" i="24"/>
  <c r="C3629" i="24"/>
  <c r="C3630" i="24"/>
  <c r="C3631" i="24"/>
  <c r="C3632" i="24"/>
  <c r="C3633" i="24"/>
  <c r="C3634" i="24"/>
  <c r="C3635" i="24"/>
  <c r="C3636" i="24"/>
  <c r="C3637" i="24"/>
  <c r="C3638" i="24"/>
  <c r="C3639" i="24"/>
  <c r="C3640" i="24"/>
  <c r="C3641" i="24"/>
  <c r="C3642" i="24"/>
  <c r="C3643" i="24"/>
  <c r="C3644" i="24"/>
  <c r="C3645" i="24"/>
  <c r="C3646" i="24"/>
  <c r="C3647" i="24"/>
  <c r="C3648" i="24"/>
  <c r="C3649" i="24"/>
  <c r="C3650" i="24"/>
  <c r="C3651" i="24"/>
  <c r="C3652" i="24"/>
  <c r="C3653" i="24"/>
  <c r="C3654" i="24"/>
  <c r="C3655" i="24"/>
  <c r="C3656" i="24"/>
  <c r="C3657" i="24"/>
  <c r="C3658" i="24"/>
  <c r="C3659" i="24"/>
  <c r="C3660" i="24"/>
  <c r="C3661" i="24"/>
  <c r="C3662" i="24"/>
  <c r="C3663" i="24"/>
  <c r="C3664" i="24"/>
  <c r="C3665" i="24"/>
  <c r="C3666" i="24"/>
  <c r="C3667" i="24"/>
  <c r="C3668" i="24"/>
  <c r="C3669" i="24"/>
  <c r="C3670" i="24"/>
  <c r="C3671" i="24"/>
  <c r="C3672" i="24"/>
  <c r="C3673" i="24"/>
  <c r="C3674" i="24"/>
  <c r="C3675" i="24"/>
  <c r="C3676" i="24"/>
  <c r="C3677" i="24"/>
  <c r="C3678" i="24"/>
  <c r="C3679" i="24"/>
  <c r="C3680" i="24"/>
  <c r="C3681" i="24"/>
  <c r="C3682" i="24"/>
  <c r="C3683" i="24"/>
  <c r="C3684" i="24"/>
  <c r="C3685" i="24"/>
  <c r="C3686" i="24"/>
  <c r="C3687" i="24"/>
  <c r="C3688" i="24"/>
  <c r="C3689" i="24"/>
  <c r="C3690" i="24"/>
  <c r="C3691" i="24"/>
  <c r="C3692" i="24"/>
  <c r="C3693" i="24"/>
  <c r="C3694" i="24"/>
  <c r="C3695" i="24"/>
  <c r="C3696" i="24"/>
  <c r="C3697" i="24"/>
  <c r="C3698" i="24"/>
  <c r="C3699" i="24"/>
  <c r="C3700" i="24"/>
  <c r="C3701" i="24"/>
  <c r="C3702" i="24"/>
  <c r="C3703" i="24"/>
  <c r="C3704" i="24"/>
  <c r="C3705" i="24"/>
  <c r="C3706" i="24"/>
  <c r="C3707" i="24"/>
  <c r="C3708" i="24"/>
  <c r="C3709" i="24"/>
  <c r="C3710" i="24"/>
  <c r="C3711" i="24"/>
  <c r="C3712" i="24"/>
  <c r="C3713" i="24"/>
  <c r="C3714" i="24"/>
  <c r="C3715" i="24"/>
  <c r="C3716" i="24"/>
  <c r="C3717" i="24"/>
  <c r="C3718" i="24"/>
  <c r="C3719" i="24"/>
  <c r="C3720" i="24"/>
  <c r="C3721" i="24"/>
  <c r="C3722" i="24"/>
  <c r="C3723" i="24"/>
  <c r="C3724" i="24"/>
  <c r="C3725" i="24"/>
  <c r="C3726" i="24"/>
  <c r="C3727" i="24"/>
  <c r="C3728" i="24"/>
  <c r="C3729" i="24"/>
  <c r="C3730" i="24"/>
  <c r="C3731" i="24"/>
  <c r="C3732" i="24"/>
  <c r="C3733" i="24"/>
  <c r="C3734" i="24"/>
  <c r="C3735" i="24"/>
  <c r="C3736" i="24"/>
  <c r="C3737" i="24"/>
  <c r="C3738" i="24"/>
  <c r="C3739" i="24"/>
  <c r="C3740" i="24"/>
  <c r="C3741" i="24"/>
  <c r="C3742" i="24"/>
  <c r="C3743" i="24"/>
  <c r="C3744" i="24"/>
  <c r="C3745" i="24"/>
  <c r="C3746" i="24"/>
  <c r="C3747" i="24"/>
  <c r="C3748" i="24"/>
  <c r="C3749" i="24"/>
  <c r="C3750" i="24"/>
  <c r="C3751" i="24"/>
  <c r="C3752" i="24"/>
  <c r="C3753" i="24"/>
  <c r="C3754" i="24"/>
  <c r="C3755" i="24"/>
  <c r="C3756" i="24"/>
  <c r="C3757" i="24"/>
  <c r="C3758" i="24"/>
  <c r="C3759" i="24"/>
  <c r="C3760" i="24"/>
  <c r="C3761" i="24"/>
  <c r="C3762" i="24"/>
  <c r="C3763" i="24"/>
  <c r="C3764" i="24"/>
  <c r="C3765" i="24"/>
  <c r="C3766" i="24"/>
  <c r="C3767" i="24"/>
  <c r="C3768" i="24"/>
  <c r="C3769" i="24"/>
  <c r="C3770" i="24"/>
  <c r="C3771" i="24"/>
  <c r="C3772" i="24"/>
  <c r="C3773" i="24"/>
  <c r="C3774" i="24"/>
  <c r="C3775" i="24"/>
  <c r="C3776" i="24"/>
  <c r="C3777" i="24"/>
  <c r="C3778" i="24"/>
  <c r="C3779" i="24"/>
  <c r="C3780" i="24"/>
  <c r="C3781" i="24"/>
  <c r="C3782" i="24"/>
  <c r="C3783" i="24"/>
  <c r="C3784" i="24"/>
  <c r="C3785" i="24"/>
  <c r="C3786" i="24"/>
  <c r="C3787" i="24"/>
  <c r="C3788" i="24"/>
  <c r="C3789" i="24"/>
  <c r="C3790" i="24"/>
  <c r="C3791" i="24"/>
  <c r="C3792" i="24"/>
  <c r="C3793" i="24"/>
  <c r="C3794" i="24"/>
  <c r="C3795" i="24"/>
  <c r="C3796" i="24"/>
  <c r="C3797" i="24"/>
  <c r="C3798" i="24"/>
  <c r="C3799" i="24"/>
  <c r="C3800" i="24"/>
  <c r="C3801" i="24"/>
  <c r="C3802" i="24"/>
  <c r="C3803" i="24"/>
  <c r="C3804" i="24"/>
  <c r="C3805" i="24"/>
  <c r="C3806" i="24"/>
  <c r="C3807" i="24"/>
  <c r="C3808" i="24"/>
  <c r="C3809" i="24"/>
  <c r="C3810" i="24"/>
  <c r="C3811" i="24"/>
  <c r="C3812" i="24"/>
  <c r="C3813" i="24"/>
  <c r="C3814" i="24"/>
  <c r="C3815" i="24"/>
  <c r="C3816" i="24"/>
  <c r="C3817" i="24"/>
  <c r="C3818" i="24"/>
  <c r="C3819" i="24"/>
  <c r="C3820" i="24"/>
  <c r="C3821" i="24"/>
  <c r="C3822" i="24"/>
  <c r="C3823" i="24"/>
  <c r="C3824" i="24"/>
  <c r="C3825" i="24"/>
  <c r="C3826" i="24"/>
  <c r="C3827" i="24"/>
  <c r="C3828" i="24"/>
  <c r="C3829" i="24"/>
  <c r="C3830" i="24"/>
  <c r="C3831" i="24"/>
  <c r="C3832" i="24"/>
  <c r="C3833" i="24"/>
  <c r="C3834" i="24"/>
  <c r="C3835" i="24"/>
  <c r="C3836" i="24"/>
  <c r="C3837" i="24"/>
  <c r="C3838" i="24"/>
  <c r="C3839" i="24"/>
  <c r="C3840" i="24"/>
  <c r="C3841" i="24"/>
  <c r="C3842" i="24"/>
  <c r="C3843" i="24"/>
  <c r="C3844" i="24"/>
  <c r="C3845" i="24"/>
  <c r="C3846" i="24"/>
  <c r="C3847" i="24"/>
  <c r="C3848" i="24"/>
  <c r="C3849" i="24"/>
  <c r="C3850" i="24"/>
  <c r="C3851" i="24"/>
  <c r="C3852" i="24"/>
  <c r="C3853" i="24"/>
  <c r="C3854" i="24"/>
  <c r="C3855" i="24"/>
  <c r="C3856" i="24"/>
  <c r="C3857" i="24"/>
  <c r="C3858" i="24"/>
  <c r="C3859" i="24"/>
  <c r="C3860" i="24"/>
  <c r="C3861" i="24"/>
  <c r="C3862" i="24"/>
  <c r="C3863" i="24"/>
  <c r="C3864" i="24"/>
  <c r="C3865" i="24"/>
  <c r="C3866" i="24"/>
  <c r="C3867" i="24"/>
  <c r="C3868" i="24"/>
  <c r="C3869" i="24"/>
  <c r="C3870" i="24"/>
  <c r="C3871" i="24"/>
  <c r="C3872" i="24"/>
  <c r="C3873" i="24"/>
  <c r="C3874" i="24"/>
  <c r="C3875" i="24"/>
  <c r="C3876" i="24"/>
  <c r="C3877" i="24"/>
  <c r="C3878" i="24"/>
  <c r="C3879" i="24"/>
  <c r="C3880" i="24"/>
  <c r="C3881" i="24"/>
  <c r="C3882" i="24"/>
  <c r="C3883" i="24"/>
  <c r="C3884" i="24"/>
  <c r="C3885" i="24"/>
  <c r="C3886" i="24"/>
  <c r="C3887" i="24"/>
  <c r="C3888" i="24"/>
  <c r="C3889" i="24"/>
  <c r="C3890" i="24"/>
  <c r="C3891" i="24"/>
  <c r="C3892" i="24"/>
  <c r="C3893" i="24"/>
  <c r="C3894" i="24"/>
  <c r="C3895" i="24"/>
  <c r="C3896" i="24"/>
  <c r="C3897" i="24"/>
  <c r="C3898" i="24"/>
  <c r="C3899" i="24"/>
  <c r="C3900" i="24"/>
  <c r="C3901" i="24"/>
  <c r="C3902" i="24"/>
  <c r="C3903" i="24"/>
  <c r="C3904" i="24"/>
  <c r="C3905" i="24"/>
  <c r="C3906" i="24"/>
  <c r="C3907" i="24"/>
  <c r="C3908" i="24"/>
  <c r="C3909" i="24"/>
  <c r="C3910" i="24"/>
  <c r="C3911" i="24"/>
  <c r="C3912" i="24"/>
  <c r="C3913" i="24"/>
  <c r="C3914" i="24"/>
  <c r="C3915" i="24"/>
  <c r="C3916" i="24"/>
  <c r="C3917" i="24"/>
  <c r="C3918" i="24"/>
  <c r="C3919" i="24"/>
  <c r="C3920" i="24"/>
  <c r="C3921" i="24"/>
  <c r="C3922" i="24"/>
  <c r="C3923" i="24"/>
  <c r="C3924" i="24"/>
  <c r="C3925" i="24"/>
  <c r="C3926" i="24"/>
  <c r="C3927" i="24"/>
  <c r="C3928" i="24"/>
  <c r="C3929" i="24"/>
  <c r="C3930" i="24"/>
  <c r="C3931" i="24"/>
  <c r="C3932" i="24"/>
  <c r="C3933" i="24"/>
  <c r="C3934" i="24"/>
  <c r="C3935" i="24"/>
  <c r="C3936" i="24"/>
  <c r="C3937" i="24"/>
  <c r="C3938" i="24"/>
  <c r="C3939" i="24"/>
  <c r="C3940" i="24"/>
  <c r="C3941" i="24"/>
  <c r="C3942" i="24"/>
  <c r="C3943" i="24"/>
  <c r="C3944" i="24"/>
  <c r="C3945" i="24"/>
  <c r="C3946" i="24"/>
  <c r="C3947" i="24"/>
  <c r="C3948" i="24"/>
  <c r="C3949" i="24"/>
  <c r="C3950" i="24"/>
  <c r="C3951" i="24"/>
  <c r="C3952" i="24"/>
  <c r="C3953" i="24"/>
  <c r="C3954" i="24"/>
  <c r="C3955" i="24"/>
  <c r="C3956" i="24"/>
  <c r="C3957" i="24"/>
  <c r="C3958" i="24"/>
  <c r="C3959" i="24"/>
  <c r="C3960" i="24"/>
  <c r="C3961" i="24"/>
  <c r="C3962" i="24"/>
  <c r="C3963" i="24"/>
  <c r="C3964" i="24"/>
  <c r="C3965" i="24"/>
  <c r="C3966" i="24"/>
  <c r="C3967" i="24"/>
  <c r="C3968" i="24"/>
  <c r="C3969" i="24"/>
  <c r="C3970" i="24"/>
  <c r="C3971" i="24"/>
  <c r="C3972" i="24"/>
  <c r="C3973" i="24"/>
  <c r="C3974" i="24"/>
  <c r="C3975" i="24"/>
  <c r="C3976" i="24"/>
  <c r="C3977" i="24"/>
  <c r="C3978" i="24"/>
  <c r="C3979" i="24"/>
  <c r="C3980" i="24"/>
  <c r="C3981" i="24"/>
  <c r="C3982" i="24"/>
  <c r="C3983" i="24"/>
  <c r="C3984" i="24"/>
  <c r="C3985" i="24"/>
  <c r="C3986" i="24"/>
  <c r="C3987" i="24"/>
  <c r="C3988" i="24"/>
  <c r="C3989" i="24"/>
  <c r="C3990" i="24"/>
  <c r="C3991" i="24"/>
  <c r="C3992" i="24"/>
  <c r="C3993" i="24"/>
  <c r="C3994" i="24"/>
  <c r="C3995" i="24"/>
  <c r="C3996" i="24"/>
  <c r="C3997" i="24"/>
  <c r="C3998" i="24"/>
  <c r="C3999" i="24"/>
  <c r="C4000" i="24"/>
  <c r="C4001" i="24"/>
  <c r="C4002" i="24"/>
  <c r="C4003" i="24"/>
  <c r="C4004" i="24"/>
  <c r="C4005" i="24"/>
  <c r="C4006" i="24"/>
  <c r="C4007" i="24"/>
  <c r="C4008" i="24"/>
  <c r="C4009" i="24"/>
  <c r="C4010" i="24"/>
  <c r="C4011" i="24"/>
  <c r="C4012" i="24"/>
  <c r="C4013" i="24"/>
  <c r="C4014" i="24"/>
  <c r="C4015" i="24"/>
  <c r="C4016" i="24"/>
  <c r="C4017" i="24"/>
  <c r="C4018" i="24"/>
  <c r="C4019" i="24"/>
  <c r="C4020" i="24"/>
  <c r="C4021" i="24"/>
  <c r="C4022" i="24"/>
  <c r="C4023" i="24"/>
  <c r="C4024" i="24"/>
  <c r="C4025" i="24"/>
  <c r="C4026" i="24"/>
  <c r="C4027" i="24"/>
  <c r="C4028" i="24"/>
  <c r="C4029" i="24"/>
  <c r="C4030" i="24"/>
  <c r="C4031" i="24"/>
  <c r="C4032" i="24"/>
  <c r="C4033" i="24"/>
  <c r="C4034" i="24"/>
  <c r="C4035" i="24"/>
  <c r="C4036" i="24"/>
  <c r="C4037" i="24"/>
  <c r="C4038" i="24"/>
  <c r="C4039" i="24"/>
  <c r="C4040" i="24"/>
  <c r="C4041" i="24"/>
  <c r="C4042" i="24"/>
  <c r="C4043" i="24"/>
  <c r="C4044" i="24"/>
  <c r="C4045" i="24"/>
  <c r="C4046" i="24"/>
  <c r="C4047" i="24"/>
  <c r="C4048" i="24"/>
  <c r="C4049" i="24"/>
  <c r="C4050" i="24"/>
  <c r="C4051" i="24"/>
  <c r="C4052" i="24"/>
  <c r="C4053" i="24"/>
  <c r="C4054" i="24"/>
  <c r="C4055" i="24"/>
  <c r="C4056" i="24"/>
  <c r="C4057" i="24"/>
  <c r="C4058" i="24"/>
  <c r="C4059" i="24"/>
  <c r="C4060" i="24"/>
  <c r="C4061" i="24"/>
  <c r="C4062" i="24"/>
  <c r="C4063" i="24"/>
  <c r="C4064" i="24"/>
  <c r="C4065" i="24"/>
  <c r="C4066" i="24"/>
  <c r="C4067" i="24"/>
  <c r="C4068" i="24"/>
  <c r="C4069" i="24"/>
  <c r="C4070" i="24"/>
  <c r="C4071" i="24"/>
  <c r="C4072" i="24"/>
  <c r="C4073" i="24"/>
  <c r="C4074" i="24"/>
  <c r="C4075" i="24"/>
  <c r="C4076" i="24"/>
  <c r="C4077" i="24"/>
  <c r="C4078" i="24"/>
  <c r="C4079" i="24"/>
  <c r="C4080" i="24"/>
  <c r="C4081" i="24"/>
  <c r="C4082" i="24"/>
  <c r="C4083" i="24"/>
  <c r="C4084" i="24"/>
  <c r="C4085" i="24"/>
  <c r="C4086" i="24"/>
  <c r="C4087" i="24"/>
  <c r="C4088" i="24"/>
  <c r="C4089" i="24"/>
  <c r="C4090" i="24"/>
  <c r="C4091" i="24"/>
  <c r="C4092" i="24"/>
  <c r="C4093" i="24"/>
  <c r="C4094" i="24"/>
  <c r="C4095" i="24"/>
  <c r="C4096" i="24"/>
  <c r="C4097" i="24"/>
  <c r="C4098" i="24"/>
  <c r="C4099" i="24"/>
  <c r="C4100" i="24"/>
  <c r="C4101" i="24"/>
  <c r="C4102" i="24"/>
  <c r="C4103" i="24"/>
  <c r="C4104" i="24"/>
  <c r="C4105" i="24"/>
  <c r="C4106" i="24"/>
  <c r="C4107" i="24"/>
  <c r="C4108" i="24"/>
  <c r="C4109" i="24"/>
  <c r="C4110" i="24"/>
  <c r="C4111" i="24"/>
  <c r="C4112" i="24"/>
  <c r="C4113" i="24"/>
  <c r="C4114" i="24"/>
  <c r="C4115" i="24"/>
  <c r="C4116" i="24"/>
  <c r="C4117" i="24"/>
  <c r="C4118" i="24"/>
  <c r="C4119" i="24"/>
  <c r="C4120" i="24"/>
  <c r="C4121" i="24"/>
  <c r="C4122" i="24"/>
  <c r="C4123" i="24"/>
  <c r="C4124" i="24"/>
  <c r="C4125" i="24"/>
  <c r="C4126" i="24"/>
  <c r="C4127" i="24"/>
  <c r="C4128" i="24"/>
  <c r="C4129" i="24"/>
  <c r="C4130" i="24"/>
  <c r="C4131" i="24"/>
  <c r="C4132" i="24"/>
  <c r="C4133" i="24"/>
  <c r="C4134" i="24"/>
  <c r="C4135" i="24"/>
  <c r="C4136" i="24"/>
  <c r="C4137" i="24"/>
  <c r="C4138" i="24"/>
  <c r="C4139" i="24"/>
  <c r="C4140" i="24"/>
  <c r="C4141" i="24"/>
  <c r="C4142" i="24"/>
  <c r="C4143" i="24"/>
  <c r="C4144" i="24"/>
  <c r="C4145" i="24"/>
  <c r="C4146" i="24"/>
  <c r="C4147" i="24"/>
  <c r="C4148" i="24"/>
  <c r="C4149" i="24"/>
  <c r="C4150" i="24"/>
  <c r="C4151" i="24"/>
  <c r="C4152" i="24"/>
  <c r="C4153" i="24"/>
  <c r="C4154" i="24"/>
  <c r="C4155" i="24"/>
  <c r="C4156" i="24"/>
  <c r="C4157" i="24"/>
  <c r="C4158" i="24"/>
  <c r="C4159" i="24"/>
  <c r="C4160" i="24"/>
  <c r="C4161" i="24"/>
  <c r="C4162" i="24"/>
  <c r="C4163" i="24"/>
  <c r="C4164" i="24"/>
  <c r="C4165" i="24"/>
  <c r="C4166" i="24"/>
  <c r="C4167" i="24"/>
  <c r="C4168" i="24"/>
  <c r="C4169" i="24"/>
  <c r="C4170" i="24"/>
  <c r="C4171" i="24"/>
  <c r="C4172" i="24"/>
  <c r="C4173" i="24"/>
  <c r="C4174" i="24"/>
  <c r="C4175" i="24"/>
  <c r="C4176" i="24"/>
  <c r="C4177" i="24"/>
  <c r="C4178" i="24"/>
  <c r="C4179" i="24"/>
  <c r="C4180" i="24"/>
  <c r="C4181" i="24"/>
  <c r="C4182" i="24"/>
  <c r="C4183" i="24"/>
  <c r="C4184" i="24"/>
  <c r="C4185" i="24"/>
  <c r="C4186" i="24"/>
  <c r="C4187" i="24"/>
  <c r="C4188" i="24"/>
  <c r="C4189" i="24"/>
  <c r="C4190" i="24"/>
  <c r="C4191" i="24"/>
  <c r="C4192" i="24"/>
  <c r="C4193" i="24"/>
  <c r="C4194" i="24"/>
  <c r="C4195" i="24"/>
  <c r="C4196" i="24"/>
  <c r="C4197" i="24"/>
  <c r="C4198" i="24"/>
  <c r="C4199" i="24"/>
  <c r="C4200" i="24"/>
  <c r="C4201" i="24"/>
  <c r="C4202" i="24"/>
  <c r="C4203" i="24"/>
  <c r="C4204" i="24"/>
  <c r="C4205" i="24"/>
  <c r="C4206" i="24"/>
  <c r="C4207" i="24"/>
  <c r="C4208" i="24"/>
  <c r="C4209" i="24"/>
  <c r="C4210" i="24"/>
  <c r="C4211" i="24"/>
  <c r="C4212" i="24"/>
  <c r="C4213" i="24"/>
  <c r="C4214" i="24"/>
  <c r="C4215" i="24"/>
  <c r="C4216" i="24"/>
  <c r="C4217" i="24"/>
  <c r="C4218" i="24"/>
  <c r="C4219" i="24"/>
  <c r="C4220" i="24"/>
  <c r="C4221" i="24"/>
  <c r="C4222" i="24"/>
  <c r="C4223" i="24"/>
  <c r="C4224" i="24"/>
  <c r="C4225" i="24"/>
  <c r="C4226" i="24"/>
  <c r="C4227" i="24"/>
  <c r="C4228" i="24"/>
  <c r="C4229" i="24"/>
  <c r="C4230" i="24"/>
  <c r="C4231" i="24"/>
  <c r="C4232" i="24"/>
  <c r="C4233" i="24"/>
  <c r="C4234" i="24"/>
  <c r="C4235" i="24"/>
  <c r="C4236" i="24"/>
  <c r="C4237" i="24"/>
  <c r="C4238" i="24"/>
  <c r="C4239" i="24"/>
  <c r="C4240" i="24"/>
  <c r="C4241" i="24"/>
  <c r="C4242" i="24"/>
  <c r="C4243" i="24"/>
  <c r="C4244" i="24"/>
  <c r="C4245" i="24"/>
  <c r="C4246" i="24"/>
  <c r="C4247" i="24"/>
  <c r="C4248" i="24"/>
  <c r="C4249" i="24"/>
  <c r="C4250" i="24"/>
  <c r="C4251" i="24"/>
  <c r="C4252" i="24"/>
  <c r="C4253" i="24"/>
  <c r="C4254" i="24"/>
  <c r="C4255" i="24"/>
  <c r="C4256" i="24"/>
  <c r="C4257" i="24"/>
  <c r="C4258" i="24"/>
  <c r="C4259" i="24"/>
  <c r="C4260" i="24"/>
  <c r="C4261" i="24"/>
  <c r="C4262" i="24"/>
  <c r="C4263" i="24"/>
  <c r="C4264" i="24"/>
  <c r="C4265" i="24"/>
  <c r="C4266" i="24"/>
  <c r="C4267" i="24"/>
  <c r="C4268" i="24"/>
  <c r="C4269" i="24"/>
  <c r="C4270" i="24"/>
  <c r="C4271" i="24"/>
  <c r="C4272" i="24"/>
  <c r="C4273" i="24"/>
  <c r="C4274" i="24"/>
  <c r="C4275" i="24"/>
  <c r="C4276" i="24"/>
  <c r="C4277" i="24"/>
  <c r="C4278" i="24"/>
  <c r="C4279" i="24"/>
  <c r="C4280" i="24"/>
  <c r="C4281" i="24"/>
  <c r="C4282" i="24"/>
  <c r="C4283" i="24"/>
  <c r="C4284" i="24"/>
  <c r="C4285" i="24"/>
  <c r="C4286" i="24"/>
  <c r="C4287" i="24"/>
  <c r="C4288" i="24"/>
  <c r="C4289" i="24"/>
  <c r="C4290" i="24"/>
  <c r="C4291" i="24"/>
  <c r="C4292" i="24"/>
  <c r="C4293" i="24"/>
  <c r="C4294" i="24"/>
  <c r="C4295" i="24"/>
  <c r="C4296" i="24"/>
  <c r="C4297" i="24"/>
  <c r="C4298" i="24"/>
  <c r="C4299" i="24"/>
  <c r="C4300" i="24"/>
  <c r="C4301" i="24"/>
  <c r="C4302" i="24"/>
  <c r="C4303" i="24"/>
  <c r="C4304" i="24"/>
  <c r="C4305" i="24"/>
  <c r="C4306" i="24"/>
  <c r="C4307" i="24"/>
  <c r="C4308" i="24"/>
  <c r="C4309" i="24"/>
  <c r="C4310" i="24"/>
  <c r="C4311" i="24"/>
  <c r="C4312" i="24"/>
  <c r="C4313" i="24"/>
  <c r="C4314" i="24"/>
  <c r="C4315" i="24"/>
  <c r="C4316" i="24"/>
  <c r="C4317" i="24"/>
  <c r="C4318" i="24"/>
  <c r="C4319" i="24"/>
  <c r="C4320" i="24"/>
  <c r="C4321" i="24"/>
  <c r="C4322" i="24"/>
  <c r="C4323" i="24"/>
  <c r="C4324" i="24"/>
  <c r="C4325" i="24"/>
  <c r="C4326" i="24"/>
  <c r="C4327" i="24"/>
  <c r="C4328" i="24"/>
  <c r="C4329" i="24"/>
  <c r="C4330" i="24"/>
  <c r="C4331" i="24"/>
  <c r="C4332" i="24"/>
  <c r="C4333" i="24"/>
  <c r="C4334" i="24"/>
  <c r="C4335" i="24"/>
  <c r="C4336" i="24"/>
  <c r="C4337" i="24"/>
  <c r="C4338" i="24"/>
  <c r="C4339" i="24"/>
  <c r="C4340" i="24"/>
  <c r="C4341" i="24"/>
  <c r="C4342" i="24"/>
  <c r="C4343" i="24"/>
  <c r="C4344" i="24"/>
  <c r="C4345" i="24"/>
  <c r="C4346" i="24"/>
  <c r="C4347" i="24"/>
  <c r="C4348" i="24"/>
  <c r="C4349" i="24"/>
  <c r="C4350" i="24"/>
  <c r="C4351" i="24"/>
  <c r="C4352" i="24"/>
  <c r="C4353" i="24"/>
  <c r="C4354" i="24"/>
  <c r="C4355" i="24"/>
  <c r="C4356" i="24"/>
  <c r="C4357" i="24"/>
  <c r="C4358" i="24"/>
  <c r="C4359" i="24"/>
  <c r="C4360" i="24"/>
  <c r="C4361" i="24"/>
  <c r="C4362" i="24"/>
  <c r="C4363" i="24"/>
  <c r="C4364" i="24"/>
  <c r="C4365" i="24"/>
  <c r="C4366" i="24"/>
  <c r="C4367" i="24"/>
  <c r="C4368" i="24"/>
  <c r="C4369" i="24"/>
  <c r="C4370" i="24"/>
  <c r="C4371" i="24"/>
  <c r="C4372" i="24"/>
  <c r="C4373" i="24"/>
  <c r="C4374" i="24"/>
  <c r="C4375" i="24"/>
  <c r="C4376" i="24"/>
  <c r="C4377" i="24"/>
  <c r="C4378" i="24"/>
  <c r="C4379" i="24"/>
  <c r="C4380" i="24"/>
  <c r="C4381" i="24"/>
  <c r="C4382" i="24"/>
  <c r="C4383" i="24"/>
  <c r="C4384" i="24"/>
  <c r="C4385" i="24"/>
  <c r="C4386" i="24"/>
  <c r="C4387" i="24"/>
  <c r="C4388" i="24"/>
  <c r="C4389" i="24"/>
  <c r="C4390" i="24"/>
  <c r="C4391" i="24"/>
  <c r="C4392" i="24"/>
  <c r="C4393" i="24"/>
  <c r="C4394" i="24"/>
  <c r="C4395" i="24"/>
  <c r="C4396" i="24"/>
  <c r="C4397" i="24"/>
  <c r="C4398" i="24"/>
  <c r="C4399" i="24"/>
  <c r="C4400" i="24"/>
  <c r="C4401" i="24"/>
  <c r="C4402" i="24"/>
  <c r="C4403" i="24"/>
  <c r="C4404" i="24"/>
  <c r="C4405" i="24"/>
  <c r="C4406" i="24"/>
  <c r="C4407" i="24"/>
  <c r="C4408" i="24"/>
  <c r="C4409" i="24"/>
  <c r="C4410" i="24"/>
  <c r="C4411" i="24"/>
  <c r="C4412" i="24"/>
  <c r="C4413" i="24"/>
  <c r="C4414" i="24"/>
  <c r="C4415" i="24"/>
  <c r="C4416" i="24"/>
  <c r="C4417" i="24"/>
  <c r="C4418" i="24"/>
  <c r="C4419" i="24"/>
  <c r="C4420" i="24"/>
  <c r="C4421" i="24"/>
  <c r="C4422" i="24"/>
  <c r="C4423" i="24"/>
  <c r="C4424" i="24"/>
  <c r="C4425" i="24"/>
  <c r="C4426" i="24"/>
  <c r="C4427" i="24"/>
  <c r="C4428" i="24"/>
  <c r="C4429" i="24"/>
  <c r="C4430" i="24"/>
  <c r="C4431" i="24"/>
  <c r="C4432" i="24"/>
  <c r="C4433" i="24"/>
  <c r="C4434" i="24"/>
  <c r="C4435" i="24"/>
  <c r="C4436" i="24"/>
  <c r="C4437" i="24"/>
  <c r="C4438" i="24"/>
  <c r="C4439" i="24"/>
  <c r="C4440" i="24"/>
  <c r="C4441" i="24"/>
  <c r="C4442" i="24"/>
  <c r="C4443" i="24"/>
  <c r="C4444" i="24"/>
  <c r="C4445" i="24"/>
  <c r="C4446" i="24"/>
  <c r="C4447" i="24"/>
  <c r="C4448" i="24"/>
  <c r="C4449" i="24"/>
  <c r="C4450" i="24"/>
  <c r="C4451" i="24"/>
  <c r="C4452" i="24"/>
  <c r="C4453" i="24"/>
  <c r="C4454" i="24"/>
  <c r="C4455" i="24"/>
  <c r="C4456" i="24"/>
  <c r="C4457" i="24"/>
  <c r="C4458" i="24"/>
  <c r="C4459" i="24"/>
  <c r="C4460" i="24"/>
  <c r="C4461" i="24"/>
  <c r="C4462" i="24"/>
  <c r="C4463" i="24"/>
  <c r="C4464" i="24"/>
  <c r="C4465" i="24"/>
  <c r="C4466" i="24"/>
  <c r="C4467" i="24"/>
  <c r="C4468" i="24"/>
  <c r="C4469" i="24"/>
  <c r="C4470" i="24"/>
  <c r="C4471" i="24"/>
  <c r="C4472" i="24"/>
  <c r="C4473" i="24"/>
  <c r="C4474" i="24"/>
  <c r="C4475" i="24"/>
  <c r="C4476" i="24"/>
  <c r="C4477" i="24"/>
  <c r="C4478" i="24"/>
  <c r="C4479" i="24"/>
  <c r="C4480" i="24"/>
  <c r="C4481" i="24"/>
  <c r="C4482" i="24"/>
  <c r="C4483" i="24"/>
  <c r="C4484" i="24"/>
  <c r="C4485" i="24"/>
  <c r="C4486" i="24"/>
  <c r="C4487" i="24"/>
  <c r="C4488" i="24"/>
  <c r="C4489" i="24"/>
  <c r="C4490" i="24"/>
  <c r="C4491" i="24"/>
  <c r="C4492" i="24"/>
  <c r="C4493" i="24"/>
  <c r="C4494" i="24"/>
  <c r="C4495" i="24"/>
  <c r="C4496" i="24"/>
  <c r="C4497" i="24"/>
  <c r="C4498" i="24"/>
  <c r="C4499" i="24"/>
  <c r="C4500" i="24"/>
  <c r="C4501" i="24"/>
  <c r="C4502" i="24"/>
  <c r="C4503" i="24"/>
  <c r="C4504" i="24"/>
  <c r="C4505" i="24"/>
  <c r="C4506" i="24"/>
  <c r="C4507" i="24"/>
  <c r="C4508" i="24"/>
  <c r="C4509" i="24"/>
  <c r="C4510" i="24"/>
  <c r="C4511" i="24"/>
  <c r="C4512" i="24"/>
  <c r="C4513" i="24"/>
  <c r="C4514" i="24"/>
  <c r="C4515" i="24"/>
  <c r="C4516" i="24"/>
  <c r="C4517" i="24"/>
  <c r="C4518" i="24"/>
  <c r="C4519" i="24"/>
  <c r="C4520" i="24"/>
  <c r="C4521" i="24"/>
  <c r="C4522" i="24"/>
  <c r="C4523" i="24"/>
  <c r="C4524" i="24"/>
  <c r="C4525" i="24"/>
  <c r="C4526" i="24"/>
  <c r="C4527" i="24"/>
  <c r="C4528" i="24"/>
  <c r="C4529" i="24"/>
  <c r="C4530" i="24"/>
  <c r="C4531" i="24"/>
  <c r="C4532" i="24"/>
  <c r="C4533" i="24"/>
  <c r="C4534" i="24"/>
  <c r="C4535" i="24"/>
  <c r="C4536" i="24"/>
  <c r="C4537" i="24"/>
  <c r="C4538" i="24"/>
  <c r="C4539" i="24"/>
  <c r="C4540" i="24"/>
  <c r="C4541" i="24"/>
  <c r="C4542" i="24"/>
  <c r="C4543" i="24"/>
  <c r="C4544" i="24"/>
  <c r="C4545" i="24"/>
  <c r="C4546" i="24"/>
  <c r="C4547" i="24"/>
  <c r="C4548" i="24"/>
  <c r="C4549" i="24"/>
  <c r="C4550" i="24"/>
  <c r="C4551" i="24"/>
  <c r="C4552" i="24"/>
  <c r="C4553" i="24"/>
  <c r="C4554" i="24"/>
  <c r="C4555" i="24"/>
  <c r="C4556" i="24"/>
  <c r="C4557" i="24"/>
  <c r="C4558" i="24"/>
  <c r="C4559" i="24"/>
  <c r="C4560" i="24"/>
  <c r="C4561" i="24"/>
  <c r="C4562" i="24"/>
  <c r="C4563" i="24"/>
  <c r="C4564" i="24"/>
  <c r="C4565" i="24"/>
  <c r="C4566" i="24"/>
  <c r="C4567" i="24"/>
  <c r="C4568" i="24"/>
  <c r="C4569" i="24"/>
  <c r="C4570" i="24"/>
  <c r="C4571" i="24"/>
  <c r="C4572" i="24"/>
  <c r="C4573" i="24"/>
  <c r="C4574" i="24"/>
  <c r="C4575" i="24"/>
  <c r="C4576" i="24"/>
  <c r="C4577" i="24"/>
  <c r="C4578" i="24"/>
  <c r="C4579" i="24"/>
  <c r="C4580" i="24"/>
  <c r="C4581" i="24"/>
  <c r="C4582" i="24"/>
  <c r="C4583" i="24"/>
  <c r="C4584" i="24"/>
  <c r="C4585" i="24"/>
  <c r="C4586" i="24"/>
  <c r="C4587" i="24"/>
  <c r="C4588" i="24"/>
  <c r="C4589" i="24"/>
  <c r="C4590" i="24"/>
  <c r="C4591" i="24"/>
  <c r="C4592" i="24"/>
  <c r="C4593" i="24"/>
  <c r="C4594" i="24"/>
  <c r="C4595" i="24"/>
  <c r="C4596" i="24"/>
  <c r="C4597" i="24"/>
  <c r="C4598" i="24"/>
  <c r="C4599" i="24"/>
  <c r="C4600" i="24"/>
  <c r="C4601" i="24"/>
  <c r="C4602" i="24"/>
  <c r="C4603" i="24"/>
  <c r="C4604" i="24"/>
  <c r="C4605" i="24"/>
  <c r="C4606" i="24"/>
  <c r="C4607" i="24"/>
  <c r="C4608" i="24"/>
  <c r="C4609" i="24"/>
  <c r="C4610" i="24"/>
  <c r="C4611" i="24"/>
  <c r="C4612" i="24"/>
  <c r="C4613" i="24"/>
  <c r="C4614" i="24"/>
  <c r="C4615" i="24"/>
  <c r="C4616" i="24"/>
  <c r="C4617" i="24"/>
  <c r="C4618" i="24"/>
  <c r="C4619" i="24"/>
  <c r="C4620" i="24"/>
  <c r="C4621" i="24"/>
  <c r="C4622" i="24"/>
  <c r="C4623" i="24"/>
  <c r="C4624" i="24"/>
  <c r="C4625" i="24"/>
  <c r="C4626" i="24"/>
  <c r="C4627" i="24"/>
  <c r="C4628" i="24"/>
  <c r="C4629" i="24"/>
  <c r="C4630" i="24"/>
  <c r="C4631" i="24"/>
  <c r="C4632" i="24"/>
  <c r="C4633" i="24"/>
  <c r="C4634" i="24"/>
  <c r="C4635" i="24"/>
  <c r="C4636" i="24"/>
  <c r="C4637" i="24"/>
  <c r="C4638" i="24"/>
  <c r="C4639" i="24"/>
  <c r="C4640" i="24"/>
  <c r="C4641" i="24"/>
  <c r="C4642" i="24"/>
  <c r="C4643" i="24"/>
  <c r="C4644" i="24"/>
  <c r="C4645" i="24"/>
  <c r="C4646" i="24"/>
  <c r="C4647" i="24"/>
  <c r="C4648" i="24"/>
  <c r="C4649" i="24"/>
  <c r="C4650" i="24"/>
  <c r="C4651" i="24"/>
  <c r="C4652" i="24"/>
  <c r="C4653" i="24"/>
  <c r="C4654" i="24"/>
  <c r="C4655" i="24"/>
  <c r="C4656" i="24"/>
  <c r="C4657" i="24"/>
  <c r="C4658" i="24"/>
  <c r="C4659" i="24"/>
  <c r="C4660" i="24"/>
  <c r="C4661" i="24"/>
  <c r="C4662" i="24"/>
  <c r="C4663" i="24"/>
  <c r="C4664" i="24"/>
  <c r="C4665" i="24"/>
  <c r="C4666" i="24"/>
  <c r="C4667" i="24"/>
  <c r="C4668" i="24"/>
  <c r="C4669" i="24"/>
  <c r="C4670" i="24"/>
  <c r="C4671" i="24"/>
  <c r="C4672" i="24"/>
  <c r="C4673" i="24"/>
  <c r="C4674" i="24"/>
  <c r="C4675" i="24"/>
  <c r="C4676" i="24"/>
  <c r="C4677" i="24"/>
  <c r="C4678" i="24"/>
  <c r="C4679" i="24"/>
  <c r="C4680" i="24"/>
  <c r="C4681" i="24"/>
  <c r="C4682" i="24"/>
  <c r="C4683" i="24"/>
  <c r="C4684" i="24"/>
  <c r="C4685" i="24"/>
  <c r="C4686" i="24"/>
  <c r="C4687" i="24"/>
  <c r="C4688" i="24"/>
  <c r="C4689" i="24"/>
  <c r="C4690" i="24"/>
  <c r="C4691" i="24"/>
  <c r="C4692" i="24"/>
  <c r="C4693" i="24"/>
  <c r="C4694" i="24"/>
  <c r="C4695" i="24"/>
  <c r="C4696" i="24"/>
  <c r="C4697" i="24"/>
  <c r="C4698" i="24"/>
  <c r="C4699" i="24"/>
  <c r="C4700" i="24"/>
  <c r="C4701" i="24"/>
  <c r="C4702" i="24"/>
  <c r="C4703" i="24"/>
  <c r="C4704" i="24"/>
  <c r="C4705" i="24"/>
  <c r="C4706" i="24"/>
  <c r="C4707" i="24"/>
  <c r="C4708" i="24"/>
  <c r="C4709" i="24"/>
  <c r="C4710" i="24"/>
  <c r="C4711" i="24"/>
  <c r="C4712" i="24"/>
  <c r="C4713" i="24"/>
  <c r="C4714" i="24"/>
  <c r="C4715" i="24"/>
  <c r="C4716" i="24"/>
  <c r="C4717" i="24"/>
  <c r="C4718" i="24"/>
  <c r="C4719" i="24"/>
  <c r="C4720" i="24"/>
  <c r="C4721" i="24"/>
  <c r="C4722" i="24"/>
  <c r="C4723" i="24"/>
  <c r="C4724" i="24"/>
  <c r="C4725" i="24"/>
  <c r="C4726" i="24"/>
  <c r="C4727" i="24"/>
  <c r="C4728" i="24"/>
  <c r="C4729" i="24"/>
  <c r="C4730" i="24"/>
  <c r="C4731" i="24"/>
  <c r="C4732" i="24"/>
  <c r="C4733" i="24"/>
  <c r="C4734" i="24"/>
  <c r="C4735" i="24"/>
  <c r="C4736" i="24"/>
  <c r="C4737" i="24"/>
  <c r="C4738" i="24"/>
  <c r="C4739" i="24"/>
  <c r="C4740" i="24"/>
  <c r="C4741" i="24"/>
  <c r="C4742" i="24"/>
  <c r="C4743" i="24"/>
  <c r="C4744" i="24"/>
  <c r="C4745" i="24"/>
  <c r="C4746" i="24"/>
  <c r="C4747" i="24"/>
  <c r="C4748" i="24"/>
  <c r="C4749" i="24"/>
  <c r="C4750" i="24"/>
  <c r="C4751" i="24"/>
  <c r="C4752" i="24"/>
  <c r="C4753" i="24"/>
  <c r="C4754" i="24"/>
  <c r="C4755" i="24"/>
  <c r="C4756" i="24"/>
  <c r="C4757" i="24"/>
  <c r="C4758" i="24"/>
  <c r="C4759" i="24"/>
  <c r="C4760" i="24"/>
  <c r="C4761" i="24"/>
  <c r="C4762" i="24"/>
  <c r="C4763" i="24"/>
  <c r="C4764" i="24"/>
  <c r="C4765" i="24"/>
  <c r="C4766" i="24"/>
  <c r="C4767" i="24"/>
  <c r="C4768" i="24"/>
  <c r="C4769" i="24"/>
  <c r="C4770" i="24"/>
  <c r="C4771" i="24"/>
  <c r="C4772" i="24"/>
  <c r="C4773" i="24"/>
  <c r="C4774" i="24"/>
  <c r="C4775" i="24"/>
  <c r="C4776" i="24"/>
  <c r="C4777" i="24"/>
  <c r="C4778" i="24"/>
  <c r="C4779" i="24"/>
  <c r="C4780" i="24"/>
  <c r="C4781" i="24"/>
  <c r="C4782" i="24"/>
  <c r="C4783" i="24"/>
  <c r="C4784" i="24"/>
  <c r="C4785" i="24"/>
  <c r="C4786" i="24"/>
  <c r="C4787" i="24"/>
  <c r="C4788" i="24"/>
  <c r="C4789" i="24"/>
  <c r="C4790" i="24"/>
  <c r="C4791" i="24"/>
  <c r="C4792" i="24"/>
  <c r="C4793" i="24"/>
  <c r="C4794" i="24"/>
  <c r="C4795" i="24"/>
  <c r="C4796" i="24"/>
  <c r="C4797" i="24"/>
  <c r="C4798" i="24"/>
  <c r="C4799" i="24"/>
  <c r="C4800" i="24"/>
  <c r="C4801" i="24"/>
  <c r="C4802" i="24"/>
  <c r="C4803" i="24"/>
  <c r="C4804" i="24"/>
  <c r="C4805" i="24"/>
  <c r="C4806" i="24"/>
  <c r="C4807" i="24"/>
  <c r="C4808" i="24"/>
  <c r="C4809" i="24"/>
  <c r="C4810" i="24"/>
  <c r="C4811" i="24"/>
  <c r="C4812" i="24"/>
  <c r="C4813" i="24"/>
  <c r="C4814" i="24"/>
  <c r="C4815" i="24"/>
  <c r="C4816" i="24"/>
  <c r="C4817" i="24"/>
  <c r="C4818" i="24"/>
  <c r="C4819" i="24"/>
  <c r="C4820" i="24"/>
  <c r="C4821" i="24"/>
  <c r="C4822" i="24"/>
  <c r="C4823" i="24"/>
  <c r="C4824" i="24"/>
  <c r="C4825" i="24"/>
  <c r="C4826" i="24"/>
  <c r="C4827" i="24"/>
  <c r="C4828" i="24"/>
  <c r="C4829" i="24"/>
  <c r="C4830" i="24"/>
  <c r="C4831" i="24"/>
  <c r="C4832" i="24"/>
  <c r="C4833" i="24"/>
  <c r="C4834" i="24"/>
  <c r="C4835" i="24"/>
  <c r="C4836" i="24"/>
  <c r="C4837" i="24"/>
  <c r="C4838" i="24"/>
  <c r="C4839" i="24"/>
  <c r="C4840" i="24"/>
  <c r="C4841" i="24"/>
  <c r="C4842" i="24"/>
  <c r="C4843" i="24"/>
  <c r="C4844" i="24"/>
  <c r="C4845" i="24"/>
  <c r="C4846" i="24"/>
  <c r="C4847" i="24"/>
  <c r="C4848" i="24"/>
  <c r="C4849" i="24"/>
  <c r="C4850" i="24"/>
  <c r="C4851" i="24"/>
  <c r="C4852" i="24"/>
  <c r="C4853" i="24"/>
  <c r="C4854" i="24"/>
  <c r="C4855" i="24"/>
  <c r="C4856" i="24"/>
  <c r="C4857" i="24"/>
  <c r="C4858" i="24"/>
  <c r="C4859" i="24"/>
  <c r="C4860" i="24"/>
  <c r="C4861" i="24"/>
  <c r="C4862" i="24"/>
  <c r="C4863" i="24"/>
  <c r="C4864" i="24"/>
  <c r="C4865" i="24"/>
  <c r="C4866" i="24"/>
  <c r="C4867" i="24"/>
  <c r="C4868" i="24"/>
  <c r="C4869" i="24"/>
  <c r="C4870" i="24"/>
  <c r="C4871" i="24"/>
  <c r="C4872" i="24"/>
  <c r="C4873" i="24"/>
  <c r="C4874" i="24"/>
  <c r="C4875" i="24"/>
  <c r="C4876" i="24"/>
  <c r="C4877" i="24"/>
  <c r="C4878" i="24"/>
  <c r="C4879" i="24"/>
  <c r="C4880" i="24"/>
  <c r="C4881" i="24"/>
  <c r="C4882" i="24"/>
  <c r="C4883" i="24"/>
  <c r="C4884" i="24"/>
  <c r="C4885" i="24"/>
  <c r="C4886" i="24"/>
  <c r="C4887" i="24"/>
  <c r="C4888" i="24"/>
  <c r="C4889" i="24"/>
  <c r="C4890" i="24"/>
  <c r="C4891" i="24"/>
  <c r="C4892" i="24"/>
  <c r="C4893" i="24"/>
  <c r="C4894" i="24"/>
  <c r="C4895" i="24"/>
  <c r="C4896" i="24"/>
  <c r="C4897" i="24"/>
  <c r="C4898" i="24"/>
  <c r="C4899" i="24"/>
  <c r="C4900" i="24"/>
  <c r="C4901" i="24"/>
  <c r="C4902" i="24"/>
  <c r="C4903" i="24"/>
  <c r="C4904" i="24"/>
  <c r="C4905" i="24"/>
  <c r="C4906" i="24"/>
  <c r="C4907" i="24"/>
  <c r="C4908" i="24"/>
  <c r="C4909" i="24"/>
  <c r="C4910" i="24"/>
  <c r="C4911" i="24"/>
  <c r="C4912" i="24"/>
  <c r="C4913" i="24"/>
  <c r="C4914" i="24"/>
  <c r="C4915" i="24"/>
  <c r="C4916" i="24"/>
  <c r="C4917" i="24"/>
  <c r="C4918" i="24"/>
  <c r="C4919" i="24"/>
  <c r="C4920" i="24"/>
  <c r="C4921" i="24"/>
  <c r="C4922" i="24"/>
  <c r="C4923" i="24"/>
  <c r="C4924" i="24"/>
  <c r="C4925" i="24"/>
  <c r="C4926" i="24"/>
  <c r="C4927" i="24"/>
  <c r="C4928" i="24"/>
  <c r="C4929" i="24"/>
  <c r="C4930" i="24"/>
  <c r="C4931" i="24"/>
  <c r="C4932" i="24"/>
  <c r="C4933" i="24"/>
  <c r="C4934" i="24"/>
  <c r="C4935" i="24"/>
  <c r="C4936" i="24"/>
  <c r="C4937" i="24"/>
  <c r="C4938" i="24"/>
  <c r="C4939" i="24"/>
  <c r="C4940" i="24"/>
  <c r="C4941" i="24"/>
  <c r="C4942" i="24"/>
  <c r="C4943" i="24"/>
  <c r="C4944" i="24"/>
  <c r="C4945" i="24"/>
  <c r="C4946" i="24"/>
  <c r="C4947" i="24"/>
  <c r="C4948" i="24"/>
  <c r="C4949" i="24"/>
  <c r="C4950" i="24"/>
  <c r="C4951" i="24"/>
  <c r="C4952" i="24"/>
  <c r="C4953" i="24"/>
  <c r="C4954" i="24"/>
  <c r="C4955" i="24"/>
  <c r="C4956" i="24"/>
  <c r="C4957" i="24"/>
  <c r="C4958" i="24"/>
  <c r="C4959" i="24"/>
  <c r="C4960" i="24"/>
  <c r="C4961" i="24"/>
  <c r="C4962" i="24"/>
  <c r="C4963" i="24"/>
  <c r="C4964" i="24"/>
  <c r="C4965" i="24"/>
  <c r="C4966" i="24"/>
  <c r="C4967" i="24"/>
  <c r="C4968" i="24"/>
  <c r="C4969" i="24"/>
  <c r="C4970" i="24"/>
  <c r="C4971" i="24"/>
  <c r="C4972" i="24"/>
  <c r="C4973" i="24"/>
  <c r="C4974" i="24"/>
  <c r="C4975" i="24"/>
  <c r="C4976" i="24"/>
  <c r="C4977" i="24"/>
  <c r="C4978" i="24"/>
  <c r="C4979" i="24"/>
  <c r="C4980" i="24"/>
  <c r="C4981" i="24"/>
  <c r="C4982" i="24"/>
  <c r="C4983" i="24"/>
  <c r="C4984" i="24"/>
  <c r="C4985" i="24"/>
  <c r="C4986" i="24"/>
  <c r="C4987" i="24"/>
  <c r="C4988" i="24"/>
  <c r="C4989" i="24"/>
  <c r="C4990" i="24"/>
  <c r="C4991" i="24"/>
  <c r="C4992" i="24"/>
  <c r="C4993" i="24"/>
  <c r="C4994" i="24"/>
  <c r="C4995" i="24"/>
  <c r="C4996" i="24"/>
  <c r="C4997" i="24"/>
  <c r="C4998" i="24"/>
  <c r="C4999" i="24"/>
  <c r="C5000" i="24"/>
  <c r="C5001" i="24"/>
  <c r="C5002" i="24"/>
  <c r="C5003" i="24"/>
  <c r="C5004" i="24"/>
  <c r="C5005" i="24"/>
  <c r="C5006" i="24"/>
  <c r="C5007" i="24"/>
  <c r="C5008" i="24"/>
  <c r="C5009" i="24"/>
  <c r="C5010" i="24"/>
  <c r="C5011" i="24"/>
  <c r="C5012" i="24"/>
  <c r="C5013" i="24"/>
  <c r="C5014" i="24"/>
  <c r="C5015" i="24"/>
  <c r="C5016" i="24"/>
  <c r="C5017" i="24"/>
  <c r="C5018" i="24"/>
  <c r="C5019" i="24"/>
  <c r="C5020" i="24"/>
  <c r="C5021" i="24"/>
  <c r="C5022" i="24"/>
  <c r="C5023" i="24"/>
  <c r="C5024" i="24"/>
  <c r="C5025" i="24"/>
  <c r="C5026" i="24"/>
  <c r="C5027" i="24"/>
  <c r="C5028" i="24"/>
  <c r="C5029" i="24"/>
  <c r="C5030" i="24"/>
  <c r="C5031" i="24"/>
  <c r="C5032" i="24"/>
  <c r="C5033" i="24"/>
  <c r="C5034" i="24"/>
  <c r="C5035" i="24"/>
  <c r="C5036" i="24"/>
  <c r="C5037" i="24"/>
  <c r="C5038" i="24"/>
  <c r="C5039" i="24"/>
  <c r="C5040" i="24"/>
  <c r="C5041" i="24"/>
  <c r="C5042" i="24"/>
  <c r="C5043" i="24"/>
  <c r="C5044" i="24"/>
  <c r="C5045" i="24"/>
  <c r="C5046" i="24"/>
  <c r="C5047" i="24"/>
  <c r="C5048" i="24"/>
  <c r="C5049" i="24"/>
  <c r="C5050" i="24"/>
  <c r="C5051" i="24"/>
  <c r="C5052" i="24"/>
  <c r="C5053" i="24"/>
  <c r="C5054" i="24"/>
  <c r="C5055" i="24"/>
  <c r="C5056" i="24"/>
  <c r="C5057" i="24"/>
  <c r="C5058" i="24"/>
  <c r="C5059" i="24"/>
  <c r="C5060" i="24"/>
  <c r="C5061" i="24"/>
  <c r="C5062" i="24"/>
  <c r="C5063" i="24"/>
  <c r="C5064" i="24"/>
  <c r="C5065" i="24"/>
  <c r="C5066" i="24"/>
  <c r="C5067" i="24"/>
  <c r="C5068" i="24"/>
  <c r="C5069" i="24"/>
  <c r="C5070" i="24"/>
  <c r="C5071" i="24"/>
  <c r="C5072" i="24"/>
  <c r="C5073" i="24"/>
  <c r="C5074" i="24"/>
  <c r="C5075" i="24"/>
  <c r="C5076" i="24"/>
  <c r="C5077" i="24"/>
  <c r="C5078" i="24"/>
  <c r="C5079" i="24"/>
  <c r="C5080" i="24"/>
  <c r="C5081" i="24"/>
  <c r="C5082" i="24"/>
  <c r="C5083" i="24"/>
  <c r="C5084" i="24"/>
  <c r="C5085" i="24"/>
  <c r="C5086" i="24"/>
  <c r="C5087" i="24"/>
  <c r="C5088" i="24"/>
  <c r="C5089" i="24"/>
  <c r="C5090" i="24"/>
  <c r="C5091" i="24"/>
  <c r="C5092" i="24"/>
  <c r="C5093" i="24"/>
  <c r="C5094" i="24"/>
  <c r="C5095" i="24"/>
  <c r="C5096" i="24"/>
  <c r="C5097" i="24"/>
  <c r="C5098" i="24"/>
  <c r="C5099" i="24"/>
  <c r="C5100" i="24"/>
  <c r="C5101" i="24"/>
  <c r="C5102" i="24"/>
  <c r="C5103" i="24"/>
  <c r="C5104" i="24"/>
  <c r="C5105" i="24"/>
  <c r="C5106" i="24"/>
  <c r="C5107" i="24"/>
  <c r="C5108" i="24"/>
  <c r="C5109" i="24"/>
  <c r="C5110" i="24"/>
  <c r="C5111" i="24"/>
  <c r="C5112" i="24"/>
  <c r="C5113" i="24"/>
  <c r="C5114" i="24"/>
  <c r="C5115" i="24"/>
  <c r="C5116" i="24"/>
  <c r="C5117" i="24"/>
  <c r="C5118" i="24"/>
  <c r="C5119" i="24"/>
  <c r="C5120" i="24"/>
  <c r="C5121" i="24"/>
  <c r="C5122" i="24"/>
  <c r="C5123" i="24"/>
  <c r="C5124" i="24"/>
  <c r="C5125" i="24"/>
  <c r="C5126" i="24"/>
  <c r="C5127" i="24"/>
  <c r="C5128" i="24"/>
  <c r="C5129" i="24"/>
  <c r="C5130" i="24"/>
  <c r="C5131" i="24"/>
  <c r="C5132" i="24"/>
  <c r="C5133" i="24"/>
  <c r="C5134" i="24"/>
  <c r="C5135" i="24"/>
  <c r="C5136" i="24"/>
  <c r="C5137" i="24"/>
  <c r="C5138" i="24"/>
  <c r="C5139" i="24"/>
  <c r="C5140" i="24"/>
  <c r="C5141" i="24"/>
  <c r="C5142" i="24"/>
  <c r="C5143" i="24"/>
  <c r="C5144" i="24"/>
  <c r="C5145" i="24"/>
  <c r="C5146" i="24"/>
  <c r="C5147" i="24"/>
  <c r="C5148" i="24"/>
  <c r="C5149" i="24"/>
  <c r="C5150" i="24"/>
  <c r="C5151" i="24"/>
  <c r="C5152" i="24"/>
  <c r="C5153" i="24"/>
  <c r="C5154" i="24"/>
  <c r="C5155" i="24"/>
  <c r="C5156" i="24"/>
  <c r="C5157" i="24"/>
  <c r="C5158" i="24"/>
  <c r="C5159" i="24"/>
  <c r="C5160" i="24"/>
  <c r="C5161" i="24"/>
  <c r="C5162" i="24"/>
  <c r="C5163" i="24"/>
  <c r="C5164" i="24"/>
  <c r="C5165" i="24"/>
  <c r="C5166" i="24"/>
  <c r="C5167" i="24"/>
  <c r="C5168" i="24"/>
  <c r="C5169" i="24"/>
  <c r="C5170" i="24"/>
  <c r="C5171" i="24"/>
  <c r="C5172" i="24"/>
  <c r="C5173" i="24"/>
  <c r="C5174" i="24"/>
  <c r="C5175" i="24"/>
  <c r="C5176" i="24"/>
  <c r="C5177" i="24"/>
  <c r="C5178" i="24"/>
  <c r="C5179" i="24"/>
  <c r="C5180" i="24"/>
  <c r="C5181" i="24"/>
  <c r="C5182" i="24"/>
  <c r="C5183" i="24"/>
  <c r="C5184" i="24"/>
  <c r="C5185" i="24"/>
  <c r="C5186" i="24"/>
  <c r="C5187" i="24"/>
  <c r="C5188" i="24"/>
  <c r="C5189" i="24"/>
  <c r="C5190" i="24"/>
  <c r="C5191" i="24"/>
  <c r="C5192" i="24"/>
  <c r="C5193" i="24"/>
  <c r="C5194" i="24"/>
  <c r="C5195" i="24"/>
  <c r="C5196" i="24"/>
  <c r="C5197" i="24"/>
  <c r="C5198" i="24"/>
  <c r="C5199" i="24"/>
  <c r="C5200" i="24"/>
  <c r="C5201" i="24"/>
  <c r="C5202" i="24"/>
  <c r="C5203" i="24"/>
  <c r="C5204" i="24"/>
  <c r="C5205" i="24"/>
  <c r="C5206" i="24"/>
  <c r="C5207" i="24"/>
  <c r="C5208" i="24"/>
  <c r="C5209" i="24"/>
  <c r="C5210" i="24"/>
  <c r="C5211" i="24"/>
  <c r="C5212" i="24"/>
  <c r="C5213" i="24"/>
  <c r="C5214" i="24"/>
  <c r="C5215" i="24"/>
  <c r="C5216" i="24"/>
  <c r="C5217" i="24"/>
  <c r="C5218" i="24"/>
  <c r="C5219" i="24"/>
  <c r="C5220" i="24"/>
  <c r="C5221" i="24"/>
  <c r="C5222" i="24"/>
  <c r="C5223" i="24"/>
  <c r="C5224" i="24"/>
  <c r="C5225" i="24"/>
  <c r="C5226" i="24"/>
  <c r="C5227" i="24"/>
  <c r="C5228" i="24"/>
  <c r="C5229" i="24"/>
  <c r="C5230" i="24"/>
  <c r="C5231" i="24"/>
  <c r="C5232" i="24"/>
  <c r="C5233" i="24"/>
  <c r="C5234" i="24"/>
  <c r="C5235" i="24"/>
  <c r="C5236" i="24"/>
  <c r="C5237" i="24"/>
  <c r="C5238" i="24"/>
  <c r="C5239" i="24"/>
  <c r="C5240" i="24"/>
  <c r="C5241" i="24"/>
  <c r="C5242" i="24"/>
  <c r="C5243" i="24"/>
  <c r="C5244" i="24"/>
  <c r="C5245" i="24"/>
  <c r="C5246" i="24"/>
  <c r="C5247" i="24"/>
  <c r="C5248" i="24"/>
  <c r="C5249" i="24"/>
  <c r="C5250" i="24"/>
  <c r="C5251" i="24"/>
  <c r="C5252" i="24"/>
  <c r="C5253" i="24"/>
  <c r="C5254" i="24"/>
  <c r="C5255" i="24"/>
  <c r="C5256" i="24"/>
  <c r="C5257" i="24"/>
  <c r="C5258" i="24"/>
  <c r="C5259" i="24"/>
  <c r="C5260" i="24"/>
  <c r="C5261" i="24"/>
  <c r="C5262" i="24"/>
  <c r="C5263" i="24"/>
  <c r="C5264" i="24"/>
  <c r="C5265" i="24"/>
  <c r="C5266" i="24"/>
  <c r="C5267" i="24"/>
  <c r="C5268" i="24"/>
  <c r="C5269" i="24"/>
  <c r="C5270" i="24"/>
  <c r="C5271" i="24"/>
  <c r="C5272" i="24"/>
  <c r="C5273" i="24"/>
  <c r="C5274" i="24"/>
  <c r="C5275" i="24"/>
  <c r="C5276" i="24"/>
  <c r="C5277" i="24"/>
  <c r="C5278" i="24"/>
  <c r="C5279" i="24"/>
  <c r="C5280" i="24"/>
  <c r="C5281" i="24"/>
  <c r="C5282" i="24"/>
  <c r="C5283" i="24"/>
  <c r="C5284" i="24"/>
  <c r="C5285" i="24"/>
  <c r="C5286" i="24"/>
  <c r="C5287" i="24"/>
  <c r="C5288" i="24"/>
  <c r="C5289" i="24"/>
  <c r="C5290" i="24"/>
  <c r="C5291" i="24"/>
  <c r="C5292" i="24"/>
  <c r="C5293" i="24"/>
  <c r="C5294" i="24"/>
  <c r="C5295" i="24"/>
  <c r="C5296" i="24"/>
  <c r="C5297" i="24"/>
  <c r="C5298" i="24"/>
  <c r="C5299" i="24"/>
  <c r="C5300" i="24"/>
  <c r="C5301" i="24"/>
  <c r="C5302" i="24"/>
  <c r="C5303" i="24"/>
  <c r="C5304" i="24"/>
  <c r="C5305" i="24"/>
  <c r="C5306" i="24"/>
  <c r="C5307" i="24"/>
  <c r="C5308" i="24"/>
  <c r="C5309" i="24"/>
  <c r="C5310" i="24"/>
  <c r="C5311" i="24"/>
  <c r="C5312" i="24"/>
  <c r="C5313" i="24"/>
  <c r="C5314" i="24"/>
  <c r="C5315" i="24"/>
  <c r="C5316" i="24"/>
  <c r="C5317" i="24"/>
  <c r="C5318" i="24"/>
  <c r="C5319" i="24"/>
  <c r="C5320" i="24"/>
  <c r="C5321" i="24"/>
  <c r="C5322" i="24"/>
  <c r="C5323" i="24"/>
  <c r="C5324" i="24"/>
  <c r="C5325" i="24"/>
  <c r="C5326" i="24"/>
  <c r="C5327" i="24"/>
  <c r="C5328" i="24"/>
  <c r="C5329" i="24"/>
  <c r="C5330" i="24"/>
  <c r="C5331" i="24"/>
  <c r="C5332" i="24"/>
  <c r="C5333" i="24"/>
  <c r="C5334" i="24"/>
  <c r="C5335" i="24"/>
  <c r="C5336" i="24"/>
  <c r="C5337" i="24"/>
  <c r="C5338" i="24"/>
  <c r="C5339" i="24"/>
  <c r="C5340" i="24"/>
  <c r="C5341" i="24"/>
  <c r="C5342" i="24"/>
  <c r="C5343" i="24"/>
  <c r="C5344" i="24"/>
  <c r="C5345" i="24"/>
  <c r="C5346" i="24"/>
  <c r="C5347" i="24"/>
  <c r="C5348" i="24"/>
  <c r="C5349" i="24"/>
  <c r="C5350" i="24"/>
  <c r="C5351" i="24"/>
  <c r="C5352" i="24"/>
  <c r="C5353" i="24"/>
  <c r="C5354" i="24"/>
  <c r="C5355" i="24"/>
  <c r="C5356" i="24"/>
  <c r="C5357" i="24"/>
  <c r="C5358" i="24"/>
  <c r="C5359" i="24"/>
  <c r="C5360" i="24"/>
  <c r="C5361" i="24"/>
  <c r="C5362" i="24"/>
  <c r="C5363" i="24"/>
  <c r="C5364" i="24"/>
  <c r="C5365" i="24"/>
  <c r="C5366" i="24"/>
  <c r="C5367" i="24"/>
  <c r="C5368" i="24"/>
  <c r="C5369" i="24"/>
  <c r="C5370" i="24"/>
  <c r="C5371" i="24"/>
  <c r="C5372" i="24"/>
  <c r="C5373" i="24"/>
  <c r="C5374" i="24"/>
  <c r="C5375" i="24"/>
  <c r="C5376" i="24"/>
  <c r="C5377" i="24"/>
  <c r="C5378" i="24"/>
  <c r="C5379" i="24"/>
  <c r="C5380" i="24"/>
  <c r="C5381" i="24"/>
  <c r="C5382" i="24"/>
  <c r="C5383" i="24"/>
  <c r="C5384" i="24"/>
  <c r="C5385" i="24"/>
  <c r="C5386" i="24"/>
  <c r="C5387" i="24"/>
  <c r="C5388" i="24"/>
  <c r="C5389" i="24"/>
  <c r="C5390" i="24"/>
  <c r="C5391" i="24"/>
  <c r="C5392" i="24"/>
  <c r="C5393" i="24"/>
  <c r="C5394" i="24"/>
  <c r="C5395" i="24"/>
  <c r="C5396" i="24"/>
  <c r="C5397" i="24"/>
  <c r="C5398" i="24"/>
  <c r="C5399" i="24"/>
  <c r="C5400" i="24"/>
  <c r="C5401" i="24"/>
  <c r="C5402" i="24"/>
  <c r="C5403" i="24"/>
  <c r="C5404" i="24"/>
  <c r="C5405" i="24"/>
  <c r="C5406" i="24"/>
  <c r="C5407" i="24"/>
  <c r="C5408" i="24"/>
  <c r="C5409" i="24"/>
  <c r="C5410" i="24"/>
  <c r="C5411" i="24"/>
  <c r="C5412" i="24"/>
  <c r="C5413" i="24"/>
  <c r="C5414" i="24"/>
  <c r="C5415" i="24"/>
  <c r="C5416" i="24"/>
  <c r="C5417" i="24"/>
  <c r="C5418" i="24"/>
  <c r="C5419" i="24"/>
  <c r="C5420" i="24"/>
  <c r="C5421" i="24"/>
  <c r="C5422" i="24"/>
  <c r="C5423" i="24"/>
  <c r="C5424" i="24"/>
  <c r="C5425" i="24"/>
  <c r="C5426" i="24"/>
  <c r="C5427" i="24"/>
  <c r="C5428" i="24"/>
  <c r="C5429" i="24"/>
  <c r="C5430" i="24"/>
  <c r="C5431" i="24"/>
  <c r="C5432" i="24"/>
  <c r="C5433" i="24"/>
  <c r="C5434" i="24"/>
  <c r="C5435" i="24"/>
  <c r="C5436" i="24"/>
  <c r="C5437" i="24"/>
  <c r="C5438" i="24"/>
  <c r="C5439" i="24"/>
  <c r="C5440" i="24"/>
  <c r="C5441" i="24"/>
  <c r="C5442" i="24"/>
  <c r="C5443" i="24"/>
  <c r="C5444" i="24"/>
  <c r="C5445" i="24"/>
  <c r="C5446" i="24"/>
  <c r="C5447" i="24"/>
  <c r="C5448" i="24"/>
  <c r="C5449" i="24"/>
  <c r="C5450" i="24"/>
  <c r="C5451" i="24"/>
  <c r="C5452" i="24"/>
  <c r="C5453" i="24"/>
  <c r="C5454" i="24"/>
  <c r="C5455" i="24"/>
  <c r="C5456" i="24"/>
  <c r="C5457" i="24"/>
  <c r="C5458" i="24"/>
  <c r="C5459" i="24"/>
  <c r="C5460" i="24"/>
  <c r="C5461" i="24"/>
  <c r="C5462" i="24"/>
  <c r="C5463" i="24"/>
  <c r="C5464" i="24"/>
  <c r="C5465" i="24"/>
  <c r="C5466" i="24"/>
  <c r="C5467" i="24"/>
  <c r="C5468" i="24"/>
  <c r="C5469" i="24"/>
  <c r="C5470" i="24"/>
  <c r="C5471" i="24"/>
  <c r="C5472" i="24"/>
  <c r="C5473" i="24"/>
  <c r="C5474" i="24"/>
  <c r="C5475" i="24"/>
  <c r="C5476" i="24"/>
  <c r="C5477" i="24"/>
  <c r="C5478" i="24"/>
  <c r="C5479" i="24"/>
  <c r="C5480" i="24"/>
  <c r="C5481" i="24"/>
  <c r="C5482" i="24"/>
  <c r="C5483" i="24"/>
  <c r="C5484" i="24"/>
  <c r="C5485" i="24"/>
  <c r="C5486" i="24"/>
  <c r="C5487" i="24"/>
  <c r="C5488" i="24"/>
  <c r="C5489" i="24"/>
  <c r="C5490" i="24"/>
  <c r="C5491" i="24"/>
  <c r="C5492" i="24"/>
  <c r="C5493" i="24"/>
  <c r="C5494" i="24"/>
  <c r="C5495" i="24"/>
  <c r="C5496" i="24"/>
  <c r="C5497" i="24"/>
  <c r="C5498" i="24"/>
  <c r="C5499" i="24"/>
  <c r="C5500" i="24"/>
  <c r="C5501" i="24"/>
  <c r="C5502" i="24"/>
  <c r="C5503" i="24"/>
  <c r="C5504" i="24"/>
  <c r="C5505" i="24"/>
  <c r="C5506" i="24"/>
  <c r="C5507" i="24"/>
  <c r="C5508" i="24"/>
  <c r="C5509" i="24"/>
  <c r="C5510" i="24"/>
  <c r="C5511" i="24"/>
  <c r="C5512" i="24"/>
  <c r="C5513" i="24"/>
  <c r="C5514" i="24"/>
  <c r="C5515" i="24"/>
  <c r="C5516" i="24"/>
  <c r="C5517" i="24"/>
  <c r="C5518" i="24"/>
  <c r="C5519" i="24"/>
  <c r="C5520" i="24"/>
  <c r="C5521" i="24"/>
  <c r="C5522" i="24"/>
  <c r="C5523" i="24"/>
  <c r="C5524" i="24"/>
  <c r="C5525" i="24"/>
  <c r="C5526" i="24"/>
  <c r="C5527" i="24"/>
  <c r="C5528" i="24"/>
  <c r="C5529" i="24"/>
  <c r="C5530" i="24"/>
  <c r="C5531" i="24"/>
  <c r="C5532" i="24"/>
  <c r="C5533" i="24"/>
  <c r="C5534" i="24"/>
  <c r="C5535" i="24"/>
  <c r="C5536" i="24"/>
  <c r="C5537" i="24"/>
  <c r="C5538" i="24"/>
  <c r="C5539" i="24"/>
  <c r="C5540" i="24"/>
  <c r="C5541" i="24"/>
  <c r="C5542" i="24"/>
  <c r="C5543" i="24"/>
  <c r="C5544" i="24"/>
  <c r="C5545" i="24"/>
  <c r="C5546" i="24"/>
  <c r="C5547" i="24"/>
  <c r="C5548" i="24"/>
  <c r="C5549" i="24"/>
  <c r="C5550" i="24"/>
  <c r="C5551" i="24"/>
  <c r="C5552" i="24"/>
  <c r="C5553" i="24"/>
  <c r="C5554" i="24"/>
  <c r="C5555" i="24"/>
  <c r="C5556" i="24"/>
  <c r="C5557" i="24"/>
  <c r="C5558" i="24"/>
  <c r="C5559" i="24"/>
  <c r="C5560" i="24"/>
  <c r="C5561" i="24"/>
  <c r="C5562" i="24"/>
  <c r="C5563" i="24"/>
  <c r="C5564" i="24"/>
  <c r="C5565" i="24"/>
  <c r="C5566" i="24"/>
  <c r="C5567" i="24"/>
  <c r="C5568" i="24"/>
  <c r="C5569" i="24"/>
  <c r="C5570" i="24"/>
  <c r="C5571" i="24"/>
  <c r="C5572" i="24"/>
  <c r="C5573" i="24"/>
  <c r="C5574" i="24"/>
  <c r="C5575" i="24"/>
  <c r="C5576" i="24"/>
  <c r="C5577" i="24"/>
  <c r="C5578" i="24"/>
  <c r="C5579" i="24"/>
  <c r="C5580" i="24"/>
  <c r="C5581" i="24"/>
  <c r="C5582" i="24"/>
  <c r="C5583" i="24"/>
  <c r="C5584" i="24"/>
  <c r="C5585" i="24"/>
  <c r="C5586" i="24"/>
  <c r="C5587" i="24"/>
  <c r="C5588" i="24"/>
  <c r="C5589" i="24"/>
  <c r="C5590" i="24"/>
  <c r="C5591" i="24"/>
  <c r="C5592" i="24"/>
  <c r="C5593" i="24"/>
  <c r="C5594" i="24"/>
  <c r="C5595" i="24"/>
  <c r="C5596" i="24"/>
  <c r="C5597" i="24"/>
  <c r="C5598" i="24"/>
  <c r="C5599" i="24"/>
  <c r="C5600" i="24"/>
  <c r="C5601" i="24"/>
  <c r="C5602" i="24"/>
  <c r="C5603" i="24"/>
  <c r="C5604" i="24"/>
  <c r="C5605" i="24"/>
  <c r="C5606" i="24"/>
  <c r="C5607" i="24"/>
  <c r="C5608" i="24"/>
  <c r="C5609" i="24"/>
  <c r="C5610" i="24"/>
  <c r="C5611" i="24"/>
  <c r="C5612" i="24"/>
  <c r="C5613" i="24"/>
  <c r="C5614" i="24"/>
  <c r="C5615" i="24"/>
  <c r="C5616" i="24"/>
  <c r="C5617" i="24"/>
  <c r="C5618" i="24"/>
  <c r="C5619" i="24"/>
  <c r="C5620" i="24"/>
  <c r="C5621" i="24"/>
  <c r="C5622" i="24"/>
  <c r="C5623" i="24"/>
  <c r="C5624" i="24"/>
  <c r="C5625" i="24"/>
  <c r="C5626" i="24"/>
  <c r="C5627" i="24"/>
  <c r="C5628" i="24"/>
  <c r="C5629" i="24"/>
  <c r="C5630" i="24"/>
  <c r="C5631" i="24"/>
  <c r="C5632" i="24"/>
  <c r="C5633" i="24"/>
  <c r="C5634" i="24"/>
  <c r="C5635" i="24"/>
  <c r="C5636" i="24"/>
  <c r="C5637" i="24"/>
  <c r="C5638" i="24"/>
  <c r="C5639" i="24"/>
  <c r="C5640" i="24"/>
  <c r="C5641" i="24"/>
  <c r="C5642" i="24"/>
  <c r="C5643" i="24"/>
  <c r="C5644" i="24"/>
  <c r="C5645" i="24"/>
  <c r="C5646" i="24"/>
  <c r="C5647" i="24"/>
  <c r="C5648" i="24"/>
  <c r="C5649" i="24"/>
  <c r="C5650" i="24"/>
  <c r="C5651" i="24"/>
  <c r="C5652" i="24"/>
  <c r="C5653" i="24"/>
  <c r="C5654" i="24"/>
  <c r="C5655" i="24"/>
  <c r="C5656" i="24"/>
  <c r="C5657" i="24"/>
  <c r="C5658" i="24"/>
  <c r="C5659" i="24"/>
  <c r="C5660" i="24"/>
  <c r="C5661" i="24"/>
  <c r="C5662" i="24"/>
  <c r="C5663" i="24"/>
  <c r="C5664" i="24"/>
  <c r="C5665" i="24"/>
  <c r="C5666" i="24"/>
  <c r="C5667" i="24"/>
  <c r="C5668" i="24"/>
  <c r="C5669" i="24"/>
  <c r="C5670" i="24"/>
  <c r="C5671" i="24"/>
  <c r="C5672" i="24"/>
  <c r="C5673" i="24"/>
  <c r="C5674" i="24"/>
  <c r="C5675" i="24"/>
  <c r="C5676" i="24"/>
  <c r="C5677" i="24"/>
  <c r="C5678" i="24"/>
  <c r="C5679" i="24"/>
  <c r="C5680" i="24"/>
  <c r="C5681" i="24"/>
  <c r="C5682" i="24"/>
  <c r="C5683" i="24"/>
  <c r="C5684" i="24"/>
  <c r="C5685" i="24"/>
  <c r="C5686" i="24"/>
  <c r="C5687" i="24"/>
  <c r="C5688" i="24"/>
  <c r="C5689" i="24"/>
  <c r="C5690" i="24"/>
  <c r="C5691" i="24"/>
  <c r="C5692" i="24"/>
  <c r="C5693" i="24"/>
  <c r="C5694" i="24"/>
  <c r="C5695" i="24"/>
  <c r="C5696" i="24"/>
  <c r="C5697" i="24"/>
  <c r="C5698" i="24"/>
  <c r="C5699" i="24"/>
  <c r="C5700" i="24"/>
  <c r="C5701" i="24"/>
  <c r="C5702" i="24"/>
  <c r="C5703" i="24"/>
  <c r="C5704" i="24"/>
  <c r="C5705" i="24"/>
  <c r="C5706" i="24"/>
  <c r="C5707" i="24"/>
  <c r="C5708" i="24"/>
  <c r="C5709" i="24"/>
  <c r="C5710" i="24"/>
  <c r="C5711" i="24"/>
  <c r="C5712" i="24"/>
  <c r="C5713" i="24"/>
  <c r="C5714" i="24"/>
  <c r="C5715" i="24"/>
  <c r="C5716" i="24"/>
  <c r="C5717" i="24"/>
  <c r="C5718" i="24"/>
  <c r="C5719" i="24"/>
  <c r="C5720" i="24"/>
  <c r="C5721" i="24"/>
  <c r="C5722" i="24"/>
  <c r="C5723" i="24"/>
  <c r="C5724" i="24"/>
  <c r="C5725" i="24"/>
  <c r="C5726" i="24"/>
  <c r="C5727" i="24"/>
  <c r="C5728" i="24"/>
  <c r="C5729" i="24"/>
  <c r="C5730" i="24"/>
  <c r="C5731" i="24"/>
  <c r="C5732" i="24"/>
  <c r="C5733" i="24"/>
  <c r="C5734" i="24"/>
  <c r="C5735" i="24"/>
  <c r="C5736" i="24"/>
  <c r="C5737" i="24"/>
  <c r="C5738" i="24"/>
  <c r="C5739" i="24"/>
  <c r="C5740" i="24"/>
  <c r="C5741" i="24"/>
  <c r="C5742" i="24"/>
  <c r="C5743" i="24"/>
  <c r="C5744" i="24"/>
  <c r="C5745" i="24"/>
  <c r="C5746" i="24"/>
  <c r="C5747" i="24"/>
  <c r="C5748" i="24"/>
  <c r="C5749" i="24"/>
  <c r="C5750" i="24"/>
  <c r="C5751" i="24"/>
  <c r="C5752" i="24"/>
  <c r="C5753" i="24"/>
  <c r="C5754" i="24"/>
  <c r="C5755" i="24"/>
  <c r="C5756" i="24"/>
  <c r="C5757" i="24"/>
  <c r="C5758" i="24"/>
  <c r="C5759" i="24"/>
  <c r="C5760" i="24"/>
  <c r="C5761" i="24"/>
  <c r="C5762" i="24"/>
  <c r="C5763" i="24"/>
  <c r="C5764" i="24"/>
  <c r="C5765" i="24"/>
  <c r="C5766" i="24"/>
  <c r="C5767" i="24"/>
  <c r="C5768" i="24"/>
  <c r="C5769" i="24"/>
  <c r="C5770" i="24"/>
  <c r="C5771" i="24"/>
  <c r="C5772" i="24"/>
  <c r="C5773" i="24"/>
  <c r="C5774" i="24"/>
  <c r="C5775" i="24"/>
  <c r="C5776" i="24"/>
  <c r="C5777" i="24"/>
  <c r="C5778" i="24"/>
  <c r="C5779" i="24"/>
  <c r="C5780" i="24"/>
  <c r="C5781" i="24"/>
  <c r="C5782" i="24"/>
  <c r="C5783" i="24"/>
  <c r="C5784" i="24"/>
  <c r="C5785" i="24"/>
  <c r="C5786" i="24"/>
  <c r="C5787" i="24"/>
  <c r="C5788" i="24"/>
  <c r="C5789" i="24"/>
  <c r="C5790" i="24"/>
  <c r="C5791" i="24"/>
  <c r="C5792" i="24"/>
  <c r="C5793" i="24"/>
  <c r="C5794" i="24"/>
  <c r="C5795" i="24"/>
  <c r="C5796" i="24"/>
  <c r="C5797" i="24"/>
  <c r="C5798" i="24"/>
  <c r="C5799" i="24"/>
  <c r="C5800" i="24"/>
  <c r="C5801" i="24"/>
  <c r="C5802" i="24"/>
  <c r="C5803" i="24"/>
  <c r="C5804" i="24"/>
  <c r="C5805" i="24"/>
  <c r="C5806" i="24"/>
  <c r="C5807" i="24"/>
  <c r="C5808" i="24"/>
  <c r="C5809" i="24"/>
  <c r="C5810" i="24"/>
  <c r="C5811" i="24"/>
  <c r="C5812" i="24"/>
  <c r="C5813" i="24"/>
  <c r="C5814" i="24"/>
  <c r="C5815" i="24"/>
  <c r="C5816" i="24"/>
  <c r="C5817" i="24"/>
  <c r="C5818" i="24"/>
  <c r="C5819" i="24"/>
  <c r="C5820" i="24"/>
  <c r="C5821" i="24"/>
  <c r="C5822" i="24"/>
  <c r="C5823" i="24"/>
  <c r="C5824" i="24"/>
  <c r="C5825" i="24"/>
  <c r="C5826" i="24"/>
  <c r="C5827" i="24"/>
  <c r="C5828" i="24"/>
  <c r="C5829" i="24"/>
  <c r="C5830" i="24"/>
  <c r="C5831" i="24"/>
  <c r="C5832" i="24"/>
  <c r="C5833" i="24"/>
  <c r="C5834" i="24"/>
  <c r="C5835" i="24"/>
  <c r="C5836" i="24"/>
  <c r="C5837" i="24"/>
  <c r="C5838" i="24"/>
  <c r="C5839" i="24"/>
  <c r="C5840" i="24"/>
  <c r="C5841" i="24"/>
  <c r="C5842" i="24"/>
  <c r="C5843" i="24"/>
  <c r="C5844" i="24"/>
  <c r="C5845" i="24"/>
  <c r="C5846" i="24"/>
  <c r="C5847" i="24"/>
  <c r="C5848" i="24"/>
  <c r="C5849" i="24"/>
  <c r="C5850" i="24"/>
  <c r="C5851" i="24"/>
  <c r="C5852" i="24"/>
  <c r="C5853" i="24"/>
  <c r="C5854" i="24"/>
  <c r="C5855" i="24"/>
  <c r="C5856" i="24"/>
  <c r="C5857" i="24"/>
  <c r="C5858" i="24"/>
  <c r="C5859" i="24"/>
  <c r="C5860" i="24"/>
  <c r="C5861" i="24"/>
  <c r="C5862" i="24"/>
  <c r="C5863" i="24"/>
  <c r="C5864" i="24"/>
  <c r="C5865" i="24"/>
  <c r="C5866" i="24"/>
  <c r="C5867" i="24"/>
  <c r="C5868" i="24"/>
  <c r="C5869" i="24"/>
  <c r="C5870" i="24"/>
  <c r="C5871" i="24"/>
  <c r="C5872" i="24"/>
  <c r="C5873" i="24"/>
  <c r="C5874" i="24"/>
  <c r="C5875" i="24"/>
  <c r="C5876" i="24"/>
  <c r="C5877" i="24"/>
  <c r="C5878" i="24"/>
  <c r="C5879" i="24"/>
  <c r="C5880" i="24"/>
  <c r="C5881" i="24"/>
  <c r="C5882" i="24"/>
  <c r="C5883" i="24"/>
  <c r="C5884" i="24"/>
  <c r="C5885" i="24"/>
  <c r="C5886" i="24"/>
  <c r="C5887" i="24"/>
  <c r="C5888" i="24"/>
  <c r="C5889" i="24"/>
  <c r="C5890" i="24"/>
  <c r="C5891" i="24"/>
  <c r="C5892" i="24"/>
  <c r="C5893" i="24"/>
  <c r="C5894" i="24"/>
  <c r="C5895" i="24"/>
  <c r="C5896" i="24"/>
  <c r="C5897" i="24"/>
  <c r="C5898" i="24"/>
  <c r="C5899" i="24"/>
  <c r="C5900" i="24"/>
  <c r="C5901" i="24"/>
  <c r="C5902" i="24"/>
  <c r="C5903" i="24"/>
  <c r="C5904" i="24"/>
  <c r="C5905" i="24"/>
  <c r="C5906" i="24"/>
  <c r="C5907" i="24"/>
  <c r="C5908" i="24"/>
  <c r="C5909" i="24"/>
  <c r="C5910" i="24"/>
  <c r="C5911" i="24"/>
  <c r="C5912" i="24"/>
  <c r="C5913" i="24"/>
  <c r="C5914" i="24"/>
  <c r="C5915" i="24"/>
  <c r="C5916" i="24"/>
  <c r="C5917" i="24"/>
  <c r="C5918" i="24"/>
  <c r="C5919" i="24"/>
  <c r="C5920" i="24"/>
  <c r="C5921" i="24"/>
  <c r="C5922" i="24"/>
  <c r="C5923" i="24"/>
  <c r="C5924" i="24"/>
  <c r="C5925" i="24"/>
  <c r="C5926" i="24"/>
  <c r="C5927" i="24"/>
  <c r="C5928" i="24"/>
  <c r="C5929" i="24"/>
  <c r="C5930" i="24"/>
  <c r="C5931" i="24"/>
  <c r="C5932" i="24"/>
  <c r="C5933" i="24"/>
  <c r="C5934" i="24"/>
  <c r="C5935" i="24"/>
  <c r="C5936" i="24"/>
  <c r="C5937" i="24"/>
  <c r="C5938" i="24"/>
  <c r="C5939" i="24"/>
  <c r="C5940" i="24"/>
  <c r="C5941" i="24"/>
  <c r="C5942" i="24"/>
  <c r="C5943" i="24"/>
  <c r="C5944" i="24"/>
  <c r="C5945" i="24"/>
  <c r="C5946" i="24"/>
  <c r="C5947" i="24"/>
  <c r="C5948" i="24"/>
  <c r="C5949" i="24"/>
  <c r="C5950" i="24"/>
  <c r="C5951" i="24"/>
  <c r="C5952" i="24"/>
  <c r="C5953" i="24"/>
  <c r="C5954" i="24"/>
  <c r="C5955" i="24"/>
  <c r="C5956" i="24"/>
  <c r="C5957" i="24"/>
  <c r="C5958" i="24"/>
  <c r="C5959" i="24"/>
  <c r="C5960" i="24"/>
  <c r="C5961" i="24"/>
  <c r="C5962" i="24"/>
  <c r="C5963" i="24"/>
  <c r="C5964" i="24"/>
  <c r="C5965" i="24"/>
  <c r="C5966" i="24"/>
  <c r="C5967" i="24"/>
  <c r="C5968" i="24"/>
  <c r="C5969" i="24"/>
  <c r="C5970" i="24"/>
  <c r="C5971" i="24"/>
  <c r="C5972" i="24"/>
  <c r="C5973" i="24"/>
  <c r="C5974" i="24"/>
  <c r="C5975" i="24"/>
  <c r="C5976" i="24"/>
  <c r="C5977" i="24"/>
  <c r="C5978" i="24"/>
  <c r="C5979" i="24"/>
  <c r="C5980" i="24"/>
  <c r="C5981" i="24"/>
  <c r="C5982" i="24"/>
  <c r="C5983" i="24"/>
  <c r="C5984" i="24"/>
  <c r="C5985" i="24"/>
  <c r="C5986" i="24"/>
  <c r="C5987" i="24"/>
  <c r="C5988" i="24"/>
  <c r="C5989" i="24"/>
  <c r="C5990" i="24"/>
  <c r="C5991" i="24"/>
  <c r="C5992" i="24"/>
  <c r="C5993" i="24"/>
  <c r="C5994" i="24"/>
  <c r="C5995" i="24"/>
  <c r="C5996" i="24"/>
  <c r="C5997" i="24"/>
  <c r="C5998" i="24"/>
  <c r="C5999" i="24"/>
  <c r="C6000" i="24"/>
  <c r="C6001" i="24"/>
  <c r="C6002" i="24"/>
  <c r="C6003" i="24"/>
  <c r="C6004" i="24"/>
  <c r="C6005" i="24"/>
  <c r="C6006" i="24"/>
  <c r="C6007" i="24"/>
  <c r="C6008" i="24"/>
  <c r="C6009" i="24"/>
  <c r="C6010" i="24"/>
  <c r="C6011" i="24"/>
  <c r="C6012" i="24"/>
  <c r="C6013" i="24"/>
  <c r="C6014" i="24"/>
  <c r="C6015" i="24"/>
  <c r="C6016" i="24"/>
  <c r="C6017" i="24"/>
  <c r="C6018" i="24"/>
  <c r="C6019" i="24"/>
  <c r="C6020" i="24"/>
  <c r="C6021" i="24"/>
  <c r="C6022" i="24"/>
  <c r="C6023" i="24"/>
  <c r="C6024" i="24"/>
  <c r="C6025" i="24"/>
  <c r="C6026" i="24"/>
  <c r="C6027" i="24"/>
  <c r="C6028" i="24"/>
  <c r="C6029" i="24"/>
  <c r="C6030" i="24"/>
  <c r="C6031" i="24"/>
  <c r="C6032" i="24"/>
  <c r="C6033" i="24"/>
  <c r="C6034" i="24"/>
  <c r="C6035" i="24"/>
  <c r="C6036" i="24"/>
  <c r="C6037" i="24"/>
  <c r="C6038" i="24"/>
  <c r="C6039" i="24"/>
  <c r="C6040" i="24"/>
  <c r="C6041" i="24"/>
  <c r="C6042" i="24"/>
  <c r="C6043" i="24"/>
  <c r="C6044" i="24"/>
  <c r="C6045" i="24"/>
  <c r="C6046" i="24"/>
  <c r="C6047" i="24"/>
  <c r="C6048" i="24"/>
  <c r="C6049" i="24"/>
  <c r="C6050" i="24"/>
  <c r="C6051" i="24"/>
  <c r="C6052" i="24"/>
  <c r="C6053" i="24"/>
  <c r="C6054" i="24"/>
  <c r="C6055" i="24"/>
  <c r="C6056" i="24"/>
  <c r="C6057" i="24"/>
  <c r="C6058" i="24"/>
  <c r="C6059" i="24"/>
  <c r="C6060" i="24"/>
  <c r="C6061" i="24"/>
  <c r="C6062" i="24"/>
  <c r="C6063" i="24"/>
  <c r="C6064" i="24"/>
  <c r="C6065" i="24"/>
  <c r="C6066" i="24"/>
  <c r="C6067" i="24"/>
  <c r="C6068" i="24"/>
  <c r="C6069" i="24"/>
  <c r="C6070" i="24"/>
  <c r="C6071" i="24"/>
  <c r="C6072" i="24"/>
  <c r="C6073" i="24"/>
  <c r="C6074" i="24"/>
  <c r="C6075" i="24"/>
  <c r="C6076" i="24"/>
  <c r="C6077" i="24"/>
  <c r="C6078" i="24"/>
  <c r="C6079" i="24"/>
  <c r="C6080" i="24"/>
  <c r="C6081" i="24"/>
  <c r="C6082" i="24"/>
  <c r="C6083" i="24"/>
  <c r="C6084" i="24"/>
  <c r="C6085" i="24"/>
  <c r="C6086" i="24"/>
  <c r="C6087" i="24"/>
  <c r="C6088" i="24"/>
  <c r="C6089" i="24"/>
  <c r="C6090" i="24"/>
  <c r="C6091" i="24"/>
  <c r="C6092" i="24"/>
  <c r="C6093" i="24"/>
  <c r="C6094" i="24"/>
  <c r="C6095" i="24"/>
  <c r="C6096" i="24"/>
  <c r="C6097" i="24"/>
  <c r="C6098" i="24"/>
  <c r="C6099" i="24"/>
  <c r="C6100" i="24"/>
  <c r="C6101" i="24"/>
  <c r="C6102" i="24"/>
  <c r="C6103" i="24"/>
  <c r="C6104" i="24"/>
  <c r="C6105" i="24"/>
  <c r="C6106" i="24"/>
  <c r="C6107" i="24"/>
  <c r="C6108" i="24"/>
  <c r="C6109" i="24"/>
  <c r="C6110" i="24"/>
  <c r="C6111" i="24"/>
  <c r="C6112" i="24"/>
  <c r="C6113" i="24"/>
  <c r="C6114" i="24"/>
  <c r="C6115" i="24"/>
  <c r="C6116" i="24"/>
  <c r="C6117" i="24"/>
  <c r="C6118" i="24"/>
  <c r="C6119" i="24"/>
  <c r="C6120" i="24"/>
  <c r="C6121" i="24"/>
  <c r="C6122" i="24"/>
  <c r="C6123" i="24"/>
  <c r="C6124" i="24"/>
  <c r="C6125" i="24"/>
  <c r="C6126" i="24"/>
  <c r="C6127" i="24"/>
  <c r="C6128" i="24"/>
  <c r="C6129" i="24"/>
  <c r="C6130" i="24"/>
  <c r="C6131" i="24"/>
  <c r="C6132" i="24"/>
  <c r="C6133" i="24"/>
  <c r="C6134" i="24"/>
  <c r="C6135" i="24"/>
  <c r="C6136" i="24"/>
  <c r="C6137" i="24"/>
  <c r="C6138" i="24"/>
  <c r="C6139" i="24"/>
  <c r="C6140" i="24"/>
  <c r="C6141" i="24"/>
  <c r="C6142" i="24"/>
  <c r="C6143" i="24"/>
  <c r="C6144" i="24"/>
  <c r="C6145" i="24"/>
  <c r="C6146" i="24"/>
  <c r="C6147" i="24"/>
  <c r="C6148" i="24"/>
  <c r="C6149" i="24"/>
  <c r="C6150" i="24"/>
  <c r="C6151" i="24"/>
  <c r="C6152" i="24"/>
  <c r="C6153" i="24"/>
  <c r="C6154" i="24"/>
  <c r="C6155" i="24"/>
  <c r="C6156" i="24"/>
  <c r="C6157" i="24"/>
  <c r="C6158" i="24"/>
  <c r="C6159" i="24"/>
  <c r="C6160" i="24"/>
  <c r="C6161" i="24"/>
  <c r="C6162" i="24"/>
  <c r="C6163" i="24"/>
  <c r="C6164" i="24"/>
  <c r="C6165" i="24"/>
  <c r="C6166" i="24"/>
  <c r="C6167" i="24"/>
  <c r="C6168" i="24"/>
  <c r="C6169" i="24"/>
  <c r="C6170" i="24"/>
  <c r="C6171" i="24"/>
  <c r="C6172" i="24"/>
  <c r="C6173" i="24"/>
  <c r="C6174" i="24"/>
  <c r="C6175" i="24"/>
  <c r="C6176" i="24"/>
  <c r="C6177" i="24"/>
  <c r="C6178" i="24"/>
  <c r="C6179" i="24"/>
  <c r="C6180" i="24"/>
  <c r="C6181" i="24"/>
  <c r="C6182" i="24"/>
  <c r="C6183" i="24"/>
  <c r="C6184" i="24"/>
  <c r="C6185" i="24"/>
  <c r="C6186" i="24"/>
  <c r="C6187" i="24"/>
  <c r="C6188" i="24"/>
  <c r="C6189" i="24"/>
  <c r="C6190" i="24"/>
  <c r="C6191" i="24"/>
  <c r="C6192" i="24"/>
  <c r="C6193" i="24"/>
  <c r="C6194" i="24"/>
  <c r="C6195" i="24"/>
  <c r="C6196" i="24"/>
  <c r="C6197" i="24"/>
  <c r="C6198" i="24"/>
  <c r="C6199" i="24"/>
  <c r="C6200" i="24"/>
  <c r="C6201" i="24"/>
  <c r="C6202" i="24"/>
  <c r="C6203" i="24"/>
  <c r="C6204" i="24"/>
  <c r="C6205" i="24"/>
  <c r="C6206" i="24"/>
  <c r="C6207" i="24"/>
  <c r="C6208" i="24"/>
  <c r="C6209" i="24"/>
  <c r="C6210" i="24"/>
  <c r="C6211" i="24"/>
  <c r="C6212" i="24"/>
  <c r="C6213" i="24"/>
  <c r="C6214" i="24"/>
  <c r="C6215" i="24"/>
  <c r="C6216" i="24"/>
  <c r="C6217" i="24"/>
  <c r="C6218" i="24"/>
  <c r="C6219" i="24"/>
  <c r="C6220" i="24"/>
  <c r="C6221" i="24"/>
  <c r="C6222" i="24"/>
  <c r="C6223" i="24"/>
  <c r="C6224" i="24"/>
  <c r="C6225" i="24"/>
  <c r="C6226" i="24"/>
  <c r="C6227" i="24"/>
  <c r="C6228" i="24"/>
  <c r="C6229" i="24"/>
  <c r="C6230" i="24"/>
  <c r="C6231" i="24"/>
  <c r="C6232" i="24"/>
  <c r="C6233" i="24"/>
  <c r="C6234" i="24"/>
  <c r="C6235" i="24"/>
  <c r="C6236" i="24"/>
  <c r="C6237" i="24"/>
  <c r="C6238" i="24"/>
  <c r="C6239" i="24"/>
  <c r="C6240" i="24"/>
  <c r="C6241" i="24"/>
  <c r="C6242" i="24"/>
  <c r="C6243" i="24"/>
  <c r="C6244" i="24"/>
  <c r="C6245" i="24"/>
  <c r="C6246" i="24"/>
  <c r="C6247" i="24"/>
  <c r="C6248" i="24"/>
  <c r="C6249" i="24"/>
  <c r="C6250" i="24"/>
  <c r="C6251" i="24"/>
  <c r="C6252" i="24"/>
  <c r="C6253" i="24"/>
  <c r="C6254" i="24"/>
  <c r="C6255" i="24"/>
  <c r="C6256" i="24"/>
  <c r="C6257" i="24"/>
  <c r="C6258" i="24"/>
  <c r="C6259" i="24"/>
  <c r="C6260" i="24"/>
  <c r="C6261" i="24"/>
  <c r="C6262" i="24"/>
  <c r="C6263" i="24"/>
  <c r="C6264" i="24"/>
  <c r="C6265" i="24"/>
  <c r="C6266" i="24"/>
  <c r="C6267" i="24"/>
  <c r="C6268" i="24"/>
  <c r="C6269" i="24"/>
  <c r="C6270" i="24"/>
  <c r="C6271" i="24"/>
  <c r="C6272" i="24"/>
  <c r="C6273" i="24"/>
  <c r="C6274" i="24"/>
  <c r="C6275" i="24"/>
  <c r="C6276" i="24"/>
  <c r="C6277" i="24"/>
  <c r="C6278" i="24"/>
  <c r="C6279" i="24"/>
  <c r="C6280" i="24"/>
  <c r="C6281" i="24"/>
  <c r="C6282" i="24"/>
  <c r="C6283" i="24"/>
  <c r="C6284" i="24"/>
  <c r="C6285" i="24"/>
  <c r="C6286" i="24"/>
  <c r="C6287" i="24"/>
  <c r="C6288" i="24"/>
  <c r="C6289" i="24"/>
  <c r="C6290" i="24"/>
  <c r="C6291" i="24"/>
  <c r="C6292" i="24"/>
  <c r="C6293" i="24"/>
  <c r="C6294" i="24"/>
  <c r="C6295" i="24"/>
  <c r="C6296" i="24"/>
  <c r="C6297" i="24"/>
  <c r="C6298" i="24"/>
  <c r="C6299" i="24"/>
  <c r="C6300" i="24"/>
  <c r="C6301" i="24"/>
  <c r="C6302" i="24"/>
  <c r="C6303" i="24"/>
  <c r="C6304" i="24"/>
  <c r="C6305" i="24"/>
  <c r="C6306" i="24"/>
  <c r="C6307" i="24"/>
  <c r="C6308" i="24"/>
  <c r="C6309" i="24"/>
  <c r="C6310" i="24"/>
  <c r="C6311" i="24"/>
  <c r="C6312" i="24"/>
  <c r="C6313" i="24"/>
  <c r="C6314" i="24"/>
  <c r="C6315" i="24"/>
  <c r="C6316" i="24"/>
  <c r="C6317" i="24"/>
  <c r="C6318" i="24"/>
  <c r="C6319" i="24"/>
  <c r="C6320" i="24"/>
  <c r="C6321" i="24"/>
  <c r="C6322" i="24"/>
  <c r="C6323" i="24"/>
  <c r="C6324" i="24"/>
  <c r="C6325" i="24"/>
  <c r="C6326" i="24"/>
  <c r="C6327" i="24"/>
  <c r="C6328" i="24"/>
  <c r="C6329" i="24"/>
  <c r="C6330" i="24"/>
  <c r="C6331" i="24"/>
  <c r="C6332" i="24"/>
  <c r="C6333" i="24"/>
  <c r="C6334" i="24"/>
  <c r="C6335" i="24"/>
  <c r="C6336" i="24"/>
  <c r="C6337" i="24"/>
  <c r="C6338" i="24"/>
  <c r="C6339" i="24"/>
  <c r="C6340" i="24"/>
  <c r="C6341" i="24"/>
  <c r="C6342" i="24"/>
  <c r="C6343" i="24"/>
  <c r="C6344" i="24"/>
  <c r="C6345" i="24"/>
  <c r="C6346" i="24"/>
  <c r="C6347" i="24"/>
  <c r="C6348" i="24"/>
  <c r="C6349" i="24"/>
  <c r="C6350" i="24"/>
  <c r="C6351" i="24"/>
  <c r="C6352" i="24"/>
  <c r="C6353" i="24"/>
  <c r="C6354" i="24"/>
  <c r="C6355" i="24"/>
  <c r="C6356" i="24"/>
  <c r="C6357" i="24"/>
  <c r="C6358" i="24"/>
  <c r="C6359" i="24"/>
  <c r="C6360" i="24"/>
  <c r="C6361" i="24"/>
  <c r="C6362" i="24"/>
  <c r="C6363" i="24"/>
  <c r="C6364" i="24"/>
  <c r="C6365" i="24"/>
  <c r="C6366" i="24"/>
  <c r="C6367" i="24"/>
  <c r="C6368" i="24"/>
  <c r="C6369" i="24"/>
  <c r="C6370" i="24"/>
  <c r="C6371" i="24"/>
  <c r="C6372" i="24"/>
  <c r="C6373" i="24"/>
  <c r="C6374" i="24"/>
  <c r="C6375" i="24"/>
  <c r="C6376" i="24"/>
  <c r="C6377" i="24"/>
  <c r="C6378" i="24"/>
  <c r="C6379" i="24"/>
  <c r="C6380" i="24"/>
  <c r="C6381" i="24"/>
  <c r="C6382" i="24"/>
  <c r="C6383" i="24"/>
  <c r="C6384" i="24"/>
  <c r="C6385" i="24"/>
  <c r="C6386" i="24"/>
  <c r="C6387" i="24"/>
  <c r="C6388" i="24"/>
  <c r="C6389" i="24"/>
  <c r="C6390" i="24"/>
  <c r="C6391" i="24"/>
  <c r="C6392" i="24"/>
  <c r="C6393" i="24"/>
  <c r="C6394" i="24"/>
  <c r="C6395" i="24"/>
  <c r="C6396" i="24"/>
  <c r="C6397" i="24"/>
  <c r="C6398" i="24"/>
  <c r="C6399" i="24"/>
  <c r="C6400" i="24"/>
  <c r="C6401" i="24"/>
  <c r="C6402" i="24"/>
  <c r="C6403" i="24"/>
  <c r="C6404" i="24"/>
  <c r="C6405" i="24"/>
  <c r="C6406" i="24"/>
  <c r="C6407" i="24"/>
  <c r="C6408" i="24"/>
  <c r="C6409" i="24"/>
  <c r="C6410" i="24"/>
  <c r="C6411" i="24"/>
  <c r="C6412" i="24"/>
  <c r="C6413" i="24"/>
  <c r="C6414" i="24"/>
  <c r="C6415" i="24"/>
  <c r="C6416" i="24"/>
  <c r="C6417" i="24"/>
  <c r="C6418" i="24"/>
  <c r="C6419" i="24"/>
  <c r="C6420" i="24"/>
  <c r="C6421" i="24"/>
  <c r="C6422" i="24"/>
  <c r="C6423" i="24"/>
  <c r="C6424" i="24"/>
  <c r="C6425" i="24"/>
  <c r="C6426" i="24"/>
  <c r="C6427" i="24"/>
  <c r="C6428" i="24"/>
  <c r="C6429" i="24"/>
  <c r="C6430" i="24"/>
  <c r="C6431" i="24"/>
  <c r="C6432" i="24"/>
  <c r="C6433" i="24"/>
  <c r="C6434" i="24"/>
  <c r="C6435" i="24"/>
  <c r="C6436" i="24"/>
  <c r="C6437" i="24"/>
  <c r="C6438" i="24"/>
  <c r="C6439" i="24"/>
  <c r="C6440" i="24"/>
  <c r="C6441" i="24"/>
  <c r="C6442" i="24"/>
  <c r="C6443" i="24"/>
  <c r="C6444" i="24"/>
  <c r="C6445" i="24"/>
  <c r="C6446" i="24"/>
  <c r="C6447" i="24"/>
  <c r="C6448" i="24"/>
  <c r="C6449" i="24"/>
  <c r="C6450" i="24"/>
  <c r="C6451" i="24"/>
  <c r="C6452" i="24"/>
  <c r="C6453" i="24"/>
  <c r="C6454" i="24"/>
  <c r="C6455" i="24"/>
  <c r="C6456" i="24"/>
  <c r="C6457" i="24"/>
  <c r="C6458" i="24"/>
  <c r="C6459" i="24"/>
  <c r="C6460" i="24"/>
  <c r="C6461" i="24"/>
  <c r="C6462" i="24"/>
  <c r="C6463" i="24"/>
  <c r="C6464" i="24"/>
  <c r="C6465" i="24"/>
  <c r="C6466" i="24"/>
  <c r="C6467" i="24"/>
  <c r="C6468" i="24"/>
  <c r="C6469" i="24"/>
  <c r="C6470" i="24"/>
  <c r="C6471" i="24"/>
  <c r="C6472" i="24"/>
  <c r="C6473" i="24"/>
  <c r="C6474" i="24"/>
  <c r="C6475" i="24"/>
  <c r="C6476" i="24"/>
  <c r="C6477" i="24"/>
  <c r="C6478" i="24"/>
  <c r="C6479" i="24"/>
  <c r="C6480" i="24"/>
  <c r="C6481" i="24"/>
  <c r="C6482" i="24"/>
  <c r="C6483" i="24"/>
  <c r="C6484" i="24"/>
  <c r="C6485" i="24"/>
  <c r="C6486" i="24"/>
  <c r="C6487" i="24"/>
  <c r="C6488" i="24"/>
  <c r="C6489" i="24"/>
  <c r="C6490" i="24"/>
  <c r="C6491" i="24"/>
  <c r="C6492" i="24"/>
  <c r="C6493" i="24"/>
  <c r="C6494" i="24"/>
  <c r="C6495" i="24"/>
  <c r="C6496" i="24"/>
  <c r="C6497" i="24"/>
  <c r="C6498" i="24"/>
  <c r="C6499" i="24"/>
  <c r="C6500" i="24"/>
  <c r="C6501" i="24"/>
  <c r="C6502" i="24"/>
  <c r="C6503" i="24"/>
  <c r="C6504" i="24"/>
  <c r="C6505" i="24"/>
  <c r="C6506" i="24"/>
  <c r="C6507" i="24"/>
  <c r="C6508" i="24"/>
  <c r="C6509" i="24"/>
  <c r="C6510" i="24"/>
  <c r="C6511" i="24"/>
  <c r="C6512" i="24"/>
  <c r="C6513" i="24"/>
  <c r="C6514" i="24"/>
  <c r="C6515" i="24"/>
  <c r="C6516" i="24"/>
  <c r="T3" i="21" s="1" a="1"/>
  <c r="T3" i="21" s="1"/>
  <c r="C6517" i="24"/>
  <c r="T4" i="21" s="1" a="1"/>
  <c r="T4" i="21" s="1"/>
  <c r="C6518" i="24"/>
  <c r="T5" i="21" s="1" a="1"/>
  <c r="T5" i="21" s="1"/>
  <c r="C6519" i="24"/>
  <c r="T6" i="21" s="1" a="1"/>
  <c r="T6" i="21" s="1"/>
  <c r="C6520" i="24"/>
  <c r="T7" i="21" s="1" a="1"/>
  <c r="T7" i="21" s="1"/>
  <c r="C6521" i="24"/>
  <c r="T8" i="21" s="1" a="1"/>
  <c r="T8" i="21" s="1"/>
  <c r="C6522" i="24"/>
  <c r="T9" i="21" s="1" a="1"/>
  <c r="T9" i="21" s="1"/>
  <c r="C6523" i="24"/>
  <c r="T10" i="21" s="1" a="1"/>
  <c r="T10" i="21" s="1"/>
  <c r="C6524" i="24"/>
  <c r="T11" i="21" s="1" a="1"/>
  <c r="T11" i="21" s="1"/>
  <c r="C6525" i="24"/>
  <c r="T12" i="21" s="1" a="1"/>
  <c r="T12" i="21" s="1"/>
  <c r="C6526" i="24"/>
  <c r="T13" i="21" s="1" a="1"/>
  <c r="T13" i="21" s="1"/>
  <c r="C6527" i="24"/>
  <c r="T14" i="21" s="1" a="1"/>
  <c r="T14" i="21" s="1"/>
  <c r="C6528" i="24"/>
  <c r="T15" i="21" s="1" a="1"/>
  <c r="T15" i="21" s="1"/>
  <c r="C6529" i="24"/>
  <c r="T16" i="21" s="1" a="1"/>
  <c r="T16" i="21" s="1"/>
  <c r="C6530" i="24"/>
  <c r="T17" i="21" s="1" a="1"/>
  <c r="T17" i="21" s="1"/>
  <c r="C6531" i="24"/>
  <c r="T18" i="21" s="1" a="1"/>
  <c r="T18" i="21" s="1"/>
  <c r="C6532" i="24"/>
  <c r="T19" i="21" s="1" a="1"/>
  <c r="T19" i="21" s="1"/>
  <c r="C6533" i="24"/>
  <c r="T20" i="21" s="1" a="1"/>
  <c r="T20" i="21" s="1"/>
  <c r="C6534" i="24"/>
  <c r="T21" i="21" s="1" a="1"/>
  <c r="T21" i="21" s="1"/>
  <c r="C6535" i="24"/>
  <c r="T22" i="21" s="1" a="1"/>
  <c r="T22" i="21" s="1"/>
  <c r="C6536" i="24"/>
  <c r="T23" i="21" s="1" a="1"/>
  <c r="T23" i="21" s="1"/>
  <c r="C6537" i="24"/>
  <c r="T24" i="21" s="1" a="1"/>
  <c r="T24" i="21" s="1"/>
  <c r="C6538" i="24"/>
  <c r="C6539" i="24"/>
  <c r="T25" i="21" s="1" a="1"/>
  <c r="T25" i="21" s="1"/>
  <c r="C6540" i="24"/>
  <c r="T26" i="21" s="1" a="1"/>
  <c r="T26" i="21" s="1"/>
  <c r="C6541" i="24"/>
  <c r="T27" i="21" s="1" a="1"/>
  <c r="T27" i="21" s="1"/>
  <c r="C6542" i="24"/>
  <c r="T28" i="21" s="1" a="1"/>
  <c r="T28" i="21" s="1"/>
  <c r="C6543" i="24"/>
  <c r="T29" i="21" s="1" a="1"/>
  <c r="T29" i="21" s="1"/>
  <c r="C6544" i="24"/>
  <c r="T30" i="21" s="1" a="1"/>
  <c r="T30" i="21" s="1"/>
  <c r="C6545" i="24"/>
  <c r="T31" i="21" s="1" a="1"/>
  <c r="T31" i="21" s="1"/>
  <c r="C6546" i="24"/>
  <c r="T32" i="21" s="1" a="1"/>
  <c r="T32" i="21" s="1"/>
  <c r="C6547" i="24"/>
  <c r="T33" i="21" s="1" a="1"/>
  <c r="T33" i="21" s="1"/>
  <c r="C6548" i="24"/>
  <c r="T34" i="21" s="1" a="1"/>
  <c r="T34" i="21" s="1"/>
  <c r="C6549" i="24"/>
  <c r="T35" i="21" s="1" a="1"/>
  <c r="T35" i="21" s="1"/>
  <c r="C6550" i="24"/>
  <c r="T36" i="21" s="1" a="1"/>
  <c r="T36" i="21" s="1"/>
  <c r="C6551" i="24"/>
  <c r="C6552" i="24"/>
  <c r="T37" i="21" s="1" a="1"/>
  <c r="T37" i="21" s="1"/>
  <c r="C6553" i="24"/>
  <c r="T38" i="21" s="1" a="1"/>
  <c r="T38" i="21" s="1"/>
  <c r="C6554" i="24"/>
  <c r="T39" i="21" s="1" a="1"/>
  <c r="T39" i="21" s="1"/>
  <c r="C6555" i="24"/>
  <c r="T40" i="21" s="1" a="1"/>
  <c r="T40" i="21" s="1"/>
  <c r="C6556" i="24"/>
  <c r="T41" i="21" s="1" a="1"/>
  <c r="T41" i="21" s="1"/>
  <c r="C6557" i="24"/>
  <c r="T42" i="21" s="1" a="1"/>
  <c r="T42" i="21" s="1"/>
  <c r="C6558" i="24"/>
  <c r="T43" i="21" s="1" a="1"/>
  <c r="T43" i="21" s="1"/>
  <c r="C6559" i="24"/>
  <c r="T44" i="21" s="1" a="1"/>
  <c r="T44" i="21" s="1"/>
  <c r="C6560" i="24"/>
  <c r="T45" i="21" s="1" a="1"/>
  <c r="T45" i="21" s="1"/>
  <c r="C6561" i="24"/>
  <c r="T46" i="21" s="1" a="1"/>
  <c r="T46" i="21" s="1"/>
  <c r="C6562" i="24"/>
  <c r="T47" i="21" s="1" a="1"/>
  <c r="T47" i="21" s="1"/>
  <c r="C6563" i="24"/>
  <c r="T48" i="21" s="1" a="1"/>
  <c r="T48" i="21" s="1"/>
  <c r="C6564" i="24"/>
  <c r="T49" i="21" s="1" a="1"/>
  <c r="T49" i="21" s="1"/>
  <c r="C6565" i="24"/>
  <c r="T50" i="21" s="1" a="1"/>
  <c r="T50" i="21" s="1"/>
  <c r="C6566" i="24"/>
  <c r="T51" i="21" s="1" a="1"/>
  <c r="T51" i="21" s="1"/>
  <c r="C6567" i="24"/>
  <c r="T52" i="21" s="1" a="1"/>
  <c r="T52" i="21" s="1"/>
  <c r="C6568" i="24"/>
  <c r="T53" i="21" s="1" a="1"/>
  <c r="T53" i="21" s="1"/>
  <c r="C6569" i="24"/>
  <c r="T54" i="21" s="1" a="1"/>
  <c r="T54" i="21" s="1"/>
  <c r="C6570" i="24"/>
  <c r="T55" i="21" s="1" a="1"/>
  <c r="T55" i="21" s="1"/>
  <c r="C6571" i="24"/>
  <c r="T56" i="21" s="1" a="1"/>
  <c r="T56" i="21" s="1"/>
  <c r="C6572" i="24"/>
  <c r="T57" i="21" s="1" a="1"/>
  <c r="T57" i="21" s="1"/>
  <c r="C6573" i="24"/>
  <c r="T58" i="21" s="1" a="1"/>
  <c r="T58" i="21" s="1"/>
  <c r="C6574" i="24"/>
  <c r="C6575" i="24"/>
  <c r="T59" i="21" s="1" a="1"/>
  <c r="T59" i="21" s="1"/>
  <c r="C6576" i="24"/>
  <c r="T60" i="21" s="1" a="1"/>
  <c r="T60" i="21" s="1"/>
  <c r="C6577" i="24"/>
  <c r="T61" i="21" s="1" a="1"/>
  <c r="T61" i="21" s="1"/>
  <c r="C6578" i="24"/>
  <c r="T62" i="21" s="1" a="1"/>
  <c r="T62" i="21" s="1"/>
  <c r="C6579" i="24"/>
  <c r="C6580" i="24"/>
  <c r="T63" i="21" s="1" a="1"/>
  <c r="T63" i="21" s="1"/>
  <c r="C6581" i="24"/>
  <c r="T64" i="21" s="1" a="1"/>
  <c r="T64" i="21" s="1"/>
  <c r="C6582" i="24"/>
  <c r="T65" i="21" s="1" a="1"/>
  <c r="T65" i="21" s="1"/>
  <c r="C6583" i="24"/>
  <c r="T66" i="21" s="1" a="1"/>
  <c r="T66" i="21" s="1"/>
  <c r="C6584" i="24"/>
  <c r="T67" i="21" s="1" a="1"/>
  <c r="T67" i="21" s="1"/>
  <c r="C6585" i="24"/>
  <c r="T68" i="21" s="1" a="1"/>
  <c r="T68" i="21" s="1"/>
  <c r="C6586" i="24"/>
  <c r="T69" i="21" s="1" a="1"/>
  <c r="T69" i="21" s="1"/>
  <c r="C6587" i="24"/>
  <c r="T70" i="21" s="1" a="1"/>
  <c r="T70" i="21" s="1"/>
  <c r="C6588" i="24"/>
  <c r="T71" i="21" s="1" a="1"/>
  <c r="T71" i="21" s="1"/>
  <c r="C6589" i="24"/>
  <c r="T72" i="21" s="1" a="1"/>
  <c r="T72" i="21" s="1"/>
  <c r="C6590" i="24"/>
  <c r="T73" i="21" s="1" a="1"/>
  <c r="T73" i="21" s="1"/>
  <c r="C6591" i="24"/>
  <c r="T74" i="21" s="1" a="1"/>
  <c r="T74" i="21" s="1"/>
  <c r="C6592" i="24"/>
  <c r="T75" i="21" s="1" a="1"/>
  <c r="T75" i="21" s="1"/>
  <c r="C6593" i="24"/>
  <c r="T76" i="21" s="1" a="1"/>
  <c r="T76" i="21" s="1"/>
  <c r="C6594" i="24"/>
  <c r="T77" i="21" s="1" a="1"/>
  <c r="T77" i="21" s="1"/>
  <c r="C6595" i="24"/>
  <c r="T78" i="21" s="1" a="1"/>
  <c r="T78" i="21" s="1"/>
  <c r="C6596" i="24"/>
  <c r="T79" i="21" s="1" a="1"/>
  <c r="T79" i="21" s="1"/>
  <c r="C6597" i="24"/>
  <c r="T80" i="21" s="1" a="1"/>
  <c r="T80" i="21" s="1"/>
  <c r="C6598" i="24"/>
  <c r="T81" i="21" s="1" a="1"/>
  <c r="T81" i="21" s="1"/>
  <c r="C6599" i="24"/>
  <c r="T82" i="21" s="1" a="1"/>
  <c r="T82" i="21" s="1"/>
  <c r="C6600" i="24"/>
  <c r="C6601" i="24"/>
  <c r="T83" i="21" s="1" a="1"/>
  <c r="T83" i="21" s="1"/>
  <c r="C6602" i="24"/>
  <c r="T84" i="21" s="1" a="1"/>
  <c r="T84" i="21" s="1"/>
  <c r="C6603" i="24"/>
  <c r="T85" i="21" s="1" a="1"/>
  <c r="T85" i="21" s="1"/>
  <c r="C6604" i="24"/>
  <c r="T86" i="21" s="1" a="1"/>
  <c r="T86" i="21" s="1"/>
  <c r="C6605" i="24"/>
  <c r="T87" i="21" s="1" a="1"/>
  <c r="T87" i="21" s="1"/>
  <c r="C6606" i="24"/>
  <c r="T88" i="21" s="1" a="1"/>
  <c r="T88" i="21" s="1"/>
  <c r="C6607" i="24"/>
  <c r="T89" i="21" s="1" a="1"/>
  <c r="T89" i="21" s="1"/>
  <c r="C6608" i="24"/>
  <c r="T90" i="21" s="1" a="1"/>
  <c r="T90" i="21" s="1"/>
  <c r="C6609" i="24"/>
  <c r="T91" i="21" s="1" a="1"/>
  <c r="T91" i="21" s="1"/>
  <c r="C6610" i="24"/>
  <c r="T92" i="21" s="1" a="1"/>
  <c r="T92" i="21" s="1"/>
  <c r="C6611" i="24"/>
  <c r="T93" i="21" s="1" a="1"/>
  <c r="T93" i="21" s="1"/>
  <c r="C6612" i="24"/>
  <c r="T94" i="21" s="1" a="1"/>
  <c r="T94" i="21" s="1"/>
  <c r="C6613" i="24"/>
  <c r="T95" i="21" s="1" a="1"/>
  <c r="T95" i="21" s="1"/>
  <c r="C6614" i="24"/>
  <c r="T96" i="21" s="1" a="1"/>
  <c r="T96" i="21" s="1"/>
  <c r="C6615" i="24"/>
  <c r="T97" i="21" s="1" a="1"/>
  <c r="T97" i="21" s="1"/>
  <c r="C6616" i="24"/>
  <c r="T98" i="21" s="1" a="1"/>
  <c r="T98" i="21" s="1"/>
  <c r="C6617" i="24"/>
  <c r="T99" i="21" s="1" a="1"/>
  <c r="T99" i="21" s="1"/>
  <c r="C6618" i="24"/>
  <c r="T100" i="21" s="1" a="1"/>
  <c r="T100" i="21" s="1"/>
  <c r="C6619" i="24"/>
  <c r="T101" i="21" s="1" a="1"/>
  <c r="T101" i="21" s="1"/>
  <c r="C6620" i="24"/>
  <c r="T102" i="21" s="1" a="1"/>
  <c r="T102" i="21" s="1"/>
  <c r="C6621" i="24"/>
  <c r="T103" i="21" s="1" a="1"/>
  <c r="T103" i="21" s="1"/>
  <c r="C6622" i="24"/>
  <c r="T104" i="21" s="1" a="1"/>
  <c r="T104" i="21" s="1"/>
  <c r="C6623" i="24"/>
  <c r="T105" i="21" s="1" a="1"/>
  <c r="T105" i="21" s="1"/>
  <c r="C6624" i="24"/>
  <c r="T106" i="21" s="1" a="1"/>
  <c r="T106" i="21" s="1"/>
  <c r="C6625" i="24"/>
  <c r="T107" i="21" s="1" a="1"/>
  <c r="T107" i="21" s="1"/>
  <c r="C6626" i="24"/>
  <c r="T108" i="21" s="1" a="1"/>
  <c r="T108" i="21" s="1"/>
  <c r="C6627" i="24"/>
  <c r="T109" i="21" s="1" a="1"/>
  <c r="T109" i="21" s="1"/>
  <c r="C6628" i="24"/>
  <c r="T110" i="21" s="1" a="1"/>
  <c r="T110" i="21" s="1"/>
  <c r="C6629" i="24"/>
  <c r="T111" i="21" s="1" a="1"/>
  <c r="T111" i="21" s="1"/>
  <c r="C6630" i="24"/>
  <c r="T112" i="21" s="1" a="1"/>
  <c r="T112" i="21" s="1"/>
  <c r="C6631" i="24"/>
  <c r="T113" i="21" s="1" a="1"/>
  <c r="T113" i="21" s="1"/>
  <c r="C6632" i="24"/>
  <c r="T114" i="21" s="1" a="1"/>
  <c r="T114" i="21" s="1"/>
  <c r="C6633" i="24"/>
  <c r="T115" i="21" s="1" a="1"/>
  <c r="T115" i="21" s="1"/>
  <c r="C6634" i="24"/>
  <c r="T116" i="21" s="1" a="1"/>
  <c r="T116" i="21" s="1"/>
  <c r="C6635" i="24"/>
  <c r="T117" i="21" s="1" a="1"/>
  <c r="T117" i="21" s="1"/>
  <c r="C6636" i="24"/>
  <c r="T118" i="21" s="1" a="1"/>
  <c r="T118" i="21" s="1"/>
  <c r="C6637" i="24"/>
  <c r="T119" i="21" s="1" a="1"/>
  <c r="T119" i="21" s="1"/>
  <c r="C6638" i="24"/>
  <c r="C6639" i="24"/>
  <c r="T121" i="21" s="1" a="1"/>
  <c r="T121" i="21" s="1"/>
  <c r="C6640" i="24"/>
  <c r="C6641" i="24"/>
  <c r="T123" i="21" s="1" a="1"/>
  <c r="T123" i="21" s="1"/>
  <c r="C6642" i="24"/>
  <c r="T124" i="21" s="1" a="1"/>
  <c r="T124" i="21" s="1"/>
  <c r="C6643" i="24"/>
  <c r="T125" i="21" s="1" a="1"/>
  <c r="T125" i="21" s="1"/>
  <c r="C6644" i="24"/>
  <c r="T126" i="21" s="1" a="1"/>
  <c r="T126" i="21" s="1"/>
  <c r="C6645" i="24"/>
  <c r="T127" i="21" s="1" a="1"/>
  <c r="T127" i="21" s="1"/>
  <c r="C6646" i="24"/>
  <c r="T128" i="21" s="1" a="1"/>
  <c r="T128" i="21" s="1"/>
  <c r="C6647" i="24"/>
  <c r="T129" i="21" s="1" a="1"/>
  <c r="T129" i="21" s="1"/>
  <c r="C6648" i="24"/>
  <c r="C6649" i="24"/>
  <c r="T131" i="21" s="1" a="1"/>
  <c r="T131" i="21" s="1"/>
  <c r="C6650" i="24"/>
  <c r="T132" i="21" s="1" a="1"/>
  <c r="T132" i="21" s="1"/>
  <c r="C6651" i="24"/>
  <c r="T133" i="21" s="1" a="1"/>
  <c r="T133" i="21" s="1"/>
  <c r="C6652" i="24"/>
  <c r="T134" i="21" s="1" a="1"/>
  <c r="T134" i="21" s="1"/>
  <c r="C6653" i="24"/>
  <c r="T135" i="21" s="1" a="1"/>
  <c r="T135" i="21" s="1"/>
  <c r="C6654" i="24"/>
  <c r="T136" i="21" s="1" a="1"/>
  <c r="T136" i="21" s="1"/>
  <c r="C6655" i="24"/>
  <c r="T137" i="21" s="1" a="1"/>
  <c r="T137" i="21" s="1"/>
  <c r="C6656" i="24"/>
  <c r="C6657" i="24"/>
  <c r="T139" i="21" s="1" a="1"/>
  <c r="T139" i="21" s="1"/>
  <c r="C6658" i="24"/>
  <c r="T140" i="21" s="1" a="1"/>
  <c r="T140" i="21" s="1"/>
  <c r="C6659" i="24"/>
  <c r="T141" i="21" s="1" a="1"/>
  <c r="T141" i="21" s="1"/>
  <c r="C6660" i="24"/>
  <c r="T142" i="21" s="1" a="1"/>
  <c r="T142" i="21" s="1"/>
  <c r="C6661" i="24"/>
  <c r="T143" i="21" s="1" a="1"/>
  <c r="T143" i="21" s="1"/>
  <c r="C6662" i="24"/>
  <c r="T144" i="21" s="1" a="1"/>
  <c r="T144" i="21" s="1"/>
  <c r="C6663" i="24"/>
  <c r="T145" i="21" s="1" a="1"/>
  <c r="T145" i="21" s="1"/>
  <c r="C6664" i="24"/>
  <c r="C6665" i="24"/>
  <c r="T147" i="21" s="1" a="1"/>
  <c r="T147" i="21" s="1"/>
  <c r="C6666" i="24"/>
  <c r="T148" i="21" s="1" a="1"/>
  <c r="T148" i="21" s="1"/>
  <c r="C6667" i="24"/>
  <c r="T149" i="21" s="1" a="1"/>
  <c r="T149" i="21" s="1"/>
  <c r="C6668" i="24"/>
  <c r="T150" i="21" s="1" a="1"/>
  <c r="T150" i="21" s="1"/>
  <c r="C6669" i="24"/>
  <c r="T151" i="21" s="1" a="1"/>
  <c r="T151" i="21" s="1"/>
  <c r="C6670" i="24"/>
  <c r="T152" i="21" s="1" a="1"/>
  <c r="T152" i="21" s="1"/>
  <c r="C6671" i="24"/>
  <c r="T153" i="21" s="1" a="1"/>
  <c r="T153" i="21" s="1"/>
  <c r="C6672" i="24"/>
  <c r="C6673" i="24"/>
  <c r="T155" i="21" s="1" a="1"/>
  <c r="T155" i="21" s="1"/>
  <c r="C6674" i="24"/>
  <c r="T156" i="21" s="1" a="1"/>
  <c r="T156" i="21" s="1"/>
  <c r="C6675" i="24"/>
  <c r="T157" i="21" s="1" a="1"/>
  <c r="T157" i="21" s="1"/>
  <c r="C6676" i="24"/>
  <c r="T158" i="21" s="1" a="1"/>
  <c r="T158" i="21" s="1"/>
  <c r="C6677" i="24"/>
  <c r="T159" i="21" s="1" a="1"/>
  <c r="T159" i="21" s="1"/>
  <c r="C6678" i="24"/>
  <c r="T160" i="21" s="1" a="1"/>
  <c r="T160" i="21" s="1"/>
  <c r="C6679" i="24"/>
  <c r="T161" i="21" s="1" a="1"/>
  <c r="T161" i="21" s="1"/>
  <c r="C6680" i="24"/>
  <c r="C6681" i="24"/>
  <c r="T163" i="21" s="1" a="1"/>
  <c r="T163" i="21" s="1"/>
  <c r="C6682" i="24"/>
  <c r="T164" i="21" s="1" a="1"/>
  <c r="T164" i="21" s="1"/>
  <c r="C6683" i="24"/>
  <c r="T165" i="21" s="1" a="1"/>
  <c r="T165" i="21" s="1"/>
  <c r="C6684" i="24"/>
  <c r="T166" i="21" s="1" a="1"/>
  <c r="T166" i="21" s="1"/>
  <c r="C6685" i="24"/>
  <c r="T167" i="21" s="1" a="1"/>
  <c r="T167" i="21" s="1"/>
  <c r="C6686" i="24"/>
  <c r="T168" i="21" s="1" a="1"/>
  <c r="T168" i="21" s="1"/>
  <c r="C6687" i="24"/>
  <c r="T169" i="21" s="1" a="1"/>
  <c r="T169" i="21" s="1"/>
  <c r="C6688" i="24"/>
  <c r="C6689" i="24"/>
  <c r="T171" i="21" s="1" a="1"/>
  <c r="T171" i="21" s="1"/>
  <c r="C6690" i="24"/>
  <c r="T172" i="21" s="1" a="1"/>
  <c r="T172" i="21" s="1"/>
  <c r="C6691" i="24"/>
  <c r="T173" i="21" s="1" a="1"/>
  <c r="T173" i="21" s="1"/>
  <c r="C6692" i="24"/>
  <c r="T174" i="21" s="1" a="1"/>
  <c r="T174" i="21" s="1"/>
  <c r="C6693" i="24"/>
  <c r="T175" i="21" s="1" a="1"/>
  <c r="T175" i="21" s="1"/>
  <c r="C6694" i="24"/>
  <c r="T176" i="21" s="1" a="1"/>
  <c r="T176" i="21" s="1"/>
  <c r="C6695" i="24"/>
  <c r="T177" i="21" s="1" a="1"/>
  <c r="T177" i="21" s="1"/>
  <c r="C6696" i="24"/>
  <c r="C6697" i="24"/>
  <c r="T179" i="21" s="1" a="1"/>
  <c r="T179" i="21" s="1"/>
  <c r="C6698" i="24"/>
  <c r="T180" i="21" s="1" a="1"/>
  <c r="T180" i="21" s="1"/>
  <c r="C6699" i="24"/>
  <c r="T181" i="21" s="1" a="1"/>
  <c r="T181" i="21" s="1"/>
  <c r="C6700" i="24"/>
  <c r="T182" i="21" s="1" a="1"/>
  <c r="T182" i="21" s="1"/>
  <c r="C6701" i="24"/>
  <c r="T183" i="21" s="1" a="1"/>
  <c r="T183" i="21" s="1"/>
  <c r="C6702" i="24"/>
  <c r="T184" i="21" s="1" a="1"/>
  <c r="T184" i="21" s="1"/>
  <c r="C6703" i="24"/>
  <c r="T185" i="21" s="1" a="1"/>
  <c r="T185" i="21" s="1"/>
  <c r="C6704" i="24"/>
  <c r="C6705" i="24"/>
  <c r="T187" i="21" s="1" a="1"/>
  <c r="T187" i="21" s="1"/>
  <c r="C6706" i="24"/>
  <c r="T188" i="21" s="1" a="1"/>
  <c r="T188" i="21" s="1"/>
  <c r="C6707" i="24"/>
  <c r="T189" i="21" s="1" a="1"/>
  <c r="T189" i="21" s="1"/>
  <c r="C6708" i="24"/>
  <c r="T190" i="21" s="1" a="1"/>
  <c r="T190" i="21" s="1"/>
  <c r="C6709" i="24"/>
  <c r="T191" i="21" s="1" a="1"/>
  <c r="T191" i="21" s="1"/>
  <c r="C6710" i="24"/>
  <c r="T192" i="21" s="1" a="1"/>
  <c r="T192" i="21" s="1"/>
  <c r="C6711" i="24"/>
  <c r="T193" i="21" s="1" a="1"/>
  <c r="T193" i="21" s="1"/>
  <c r="C6712" i="24"/>
  <c r="C6713" i="24"/>
  <c r="T195" i="21" s="1" a="1"/>
  <c r="T195" i="21" s="1"/>
  <c r="C6714" i="24"/>
  <c r="T196" i="21" s="1" a="1"/>
  <c r="T196" i="21" s="1"/>
  <c r="C6715" i="24"/>
  <c r="T197" i="21" s="1" a="1"/>
  <c r="T197" i="21" s="1"/>
  <c r="C6716" i="24"/>
  <c r="T198" i="21" s="1" a="1"/>
  <c r="T198" i="21" s="1"/>
  <c r="C6717" i="24"/>
  <c r="T199" i="21" s="1" a="1"/>
  <c r="T199" i="21" s="1"/>
  <c r="C6718" i="24"/>
  <c r="T200" i="21" s="1" a="1"/>
  <c r="T200" i="21" s="1"/>
  <c r="C6719" i="24"/>
  <c r="T201" i="21" s="1" a="1"/>
  <c r="T201" i="21" s="1"/>
  <c r="C6720" i="24"/>
  <c r="C6721" i="24"/>
  <c r="T203" i="21" s="1" a="1"/>
  <c r="T203" i="21" s="1"/>
  <c r="C6722" i="24"/>
  <c r="T204" i="21" s="1" a="1"/>
  <c r="T204" i="21" s="1"/>
  <c r="C6723" i="24"/>
  <c r="T205" i="21" s="1" a="1"/>
  <c r="T205" i="21" s="1"/>
  <c r="C6724" i="24"/>
  <c r="C6725" i="24"/>
  <c r="T206" i="21" s="1" a="1"/>
  <c r="T206" i="21" s="1"/>
  <c r="C6726" i="24"/>
  <c r="T207" i="21" s="1" a="1"/>
  <c r="T207" i="21" s="1"/>
  <c r="C6727" i="24"/>
  <c r="C6728" i="24"/>
  <c r="T209" i="21" s="1" a="1"/>
  <c r="T209" i="21" s="1"/>
  <c r="C6729" i="24"/>
  <c r="C6730" i="24"/>
  <c r="T211" i="21" s="1" a="1"/>
  <c r="T211" i="21" s="1"/>
  <c r="C6731" i="24"/>
  <c r="T212" i="21" s="1" a="1"/>
  <c r="T212" i="21" s="1"/>
  <c r="C6732" i="24"/>
  <c r="T213" i="21" s="1" a="1"/>
  <c r="T213" i="21" s="1"/>
  <c r="C6733" i="24"/>
  <c r="T214" i="21" s="1" a="1"/>
  <c r="T214" i="21" s="1"/>
  <c r="C6734" i="24"/>
  <c r="T215" i="21" s="1" a="1"/>
  <c r="T215" i="21" s="1"/>
  <c r="C6735" i="24"/>
  <c r="C6736" i="24"/>
  <c r="C6737" i="24"/>
  <c r="T217" i="21" s="1" a="1"/>
  <c r="T217" i="21" s="1"/>
  <c r="C6738" i="24"/>
  <c r="T218" i="21" s="1" a="1"/>
  <c r="T218" i="21" s="1"/>
  <c r="C6739" i="24"/>
  <c r="T219" i="21" s="1" a="1"/>
  <c r="T219" i="21" s="1"/>
  <c r="C6740" i="24"/>
  <c r="T220" i="21" s="1" a="1"/>
  <c r="T220" i="21" s="1"/>
  <c r="C6741" i="24"/>
  <c r="T221" i="21" s="1" a="1"/>
  <c r="T221" i="21" s="1"/>
  <c r="C6742" i="24"/>
  <c r="T222" i="21" s="1" a="1"/>
  <c r="T222" i="21" s="1"/>
  <c r="C6743" i="24"/>
  <c r="T223" i="21" s="1" a="1"/>
  <c r="T223" i="21" s="1"/>
  <c r="C6744" i="24"/>
  <c r="C6745" i="24"/>
  <c r="T225" i="21" s="1" a="1"/>
  <c r="T225" i="21" s="1"/>
  <c r="C6746" i="24"/>
  <c r="T226" i="21" s="1" a="1"/>
  <c r="T226" i="21" s="1"/>
  <c r="C6747" i="24"/>
  <c r="T227" i="21" s="1" a="1"/>
  <c r="T227" i="21" s="1"/>
  <c r="C6748" i="24"/>
  <c r="T228" i="21" s="1" a="1"/>
  <c r="T228" i="21" s="1"/>
  <c r="C6749" i="24"/>
  <c r="T229" i="21" s="1" a="1"/>
  <c r="T229" i="21" s="1"/>
  <c r="C6750" i="24"/>
  <c r="T230" i="21" s="1" a="1"/>
  <c r="T230" i="21" s="1"/>
  <c r="C6751" i="24"/>
  <c r="T231" i="21" s="1" a="1"/>
  <c r="T231" i="21" s="1"/>
  <c r="C6752" i="24"/>
  <c r="C6753" i="24"/>
  <c r="T233" i="21" s="1" a="1"/>
  <c r="T233" i="21" s="1"/>
  <c r="C6754" i="24"/>
  <c r="T234" i="21" s="1" a="1"/>
  <c r="T234" i="21" s="1"/>
  <c r="C6755" i="24"/>
  <c r="T235" i="21" s="1" a="1"/>
  <c r="T235" i="21" s="1"/>
  <c r="C6756" i="24"/>
  <c r="T236" i="21" s="1" a="1"/>
  <c r="T236" i="21" s="1"/>
  <c r="C6757" i="24"/>
  <c r="T237" i="21" s="1" a="1"/>
  <c r="T237" i="21" s="1"/>
  <c r="C6758" i="24"/>
  <c r="T238" i="21" s="1" a="1"/>
  <c r="T238" i="21" s="1"/>
  <c r="C6759" i="24"/>
  <c r="T239" i="21" s="1" a="1"/>
  <c r="T239" i="21" s="1"/>
  <c r="C6760" i="24"/>
  <c r="C6761" i="24"/>
  <c r="T241" i="21" s="1" a="1"/>
  <c r="T241" i="21" s="1"/>
  <c r="C6762" i="24"/>
  <c r="T242" i="21" s="1" a="1"/>
  <c r="T242" i="21" s="1"/>
  <c r="C6763" i="24"/>
  <c r="T243" i="21" s="1" a="1"/>
  <c r="T243" i="21" s="1"/>
  <c r="C6764" i="24"/>
  <c r="T244" i="21" s="1" a="1"/>
  <c r="T244" i="21" s="1"/>
  <c r="C6765" i="24"/>
  <c r="T245" i="21" s="1" a="1"/>
  <c r="T245" i="21" s="1"/>
  <c r="C6766" i="24"/>
  <c r="T246" i="21" s="1" a="1"/>
  <c r="T246" i="21" s="1"/>
  <c r="C6767" i="24"/>
  <c r="T247" i="21" s="1" a="1"/>
  <c r="T247" i="21" s="1"/>
  <c r="C6768" i="24"/>
  <c r="C6769" i="24"/>
  <c r="T249" i="21" s="1" a="1"/>
  <c r="T249" i="21" s="1"/>
  <c r="C6770" i="24"/>
  <c r="T250" i="21" s="1" a="1"/>
  <c r="T250" i="21" s="1"/>
  <c r="C6771" i="24"/>
  <c r="T251" i="21" s="1" a="1"/>
  <c r="T251" i="21" s="1"/>
  <c r="C6772" i="24"/>
  <c r="T252" i="21" s="1" a="1"/>
  <c r="T252" i="21" s="1"/>
  <c r="C6773" i="24"/>
  <c r="T253" i="21" s="1" a="1"/>
  <c r="T253" i="21" s="1"/>
  <c r="C6774" i="24"/>
  <c r="T254" i="21" s="1" a="1"/>
  <c r="T254" i="21" s="1"/>
  <c r="C6775" i="24"/>
  <c r="T255" i="21" s="1" a="1"/>
  <c r="T255" i="21" s="1"/>
  <c r="C6776" i="24"/>
  <c r="C6777" i="24"/>
  <c r="T257" i="21" s="1" a="1"/>
  <c r="T257" i="21" s="1"/>
  <c r="C6778" i="24"/>
  <c r="T258" i="21" s="1" a="1"/>
  <c r="T258" i="21" s="1"/>
  <c r="C6779" i="24"/>
  <c r="T259" i="21" s="1" a="1"/>
  <c r="T259" i="21" s="1"/>
  <c r="C6780" i="24"/>
  <c r="T260" i="21" s="1" a="1"/>
  <c r="T260" i="21" s="1"/>
  <c r="C6781" i="24"/>
  <c r="T261" i="21" s="1" a="1"/>
  <c r="T261" i="21" s="1"/>
  <c r="C6782" i="24"/>
  <c r="T262" i="21" s="1" a="1"/>
  <c r="T262" i="21" s="1"/>
  <c r="C6783" i="24"/>
  <c r="C6784" i="24"/>
  <c r="C6785" i="24"/>
  <c r="T265" i="21" s="1" a="1"/>
  <c r="T265" i="21" s="1"/>
  <c r="C6786" i="24"/>
  <c r="T266" i="21" s="1" a="1"/>
  <c r="T266" i="21" s="1"/>
  <c r="C6787" i="24"/>
  <c r="T267" i="21" s="1" a="1"/>
  <c r="T267" i="21" s="1"/>
  <c r="C6788" i="24"/>
  <c r="T268" i="21" s="1" a="1"/>
  <c r="T268" i="21" s="1"/>
  <c r="C6789" i="24"/>
  <c r="T269" i="21" s="1" a="1"/>
  <c r="T269" i="21" s="1"/>
  <c r="C6790" i="24"/>
  <c r="T270" i="21" s="1" a="1"/>
  <c r="T270" i="21" s="1"/>
  <c r="C6791" i="24"/>
  <c r="C6792" i="24"/>
  <c r="C6793" i="24"/>
  <c r="T273" i="21" s="1" a="1"/>
  <c r="T273" i="21" s="1"/>
  <c r="C6794" i="24"/>
  <c r="T274" i="21" s="1" a="1"/>
  <c r="T274" i="21" s="1"/>
  <c r="C6795" i="24"/>
  <c r="T275" i="21" s="1" a="1"/>
  <c r="T275" i="21" s="1"/>
  <c r="C6796" i="24"/>
  <c r="T276" i="21" s="1" a="1"/>
  <c r="T276" i="21" s="1"/>
  <c r="C6797" i="24"/>
  <c r="T277" i="21" s="1" a="1"/>
  <c r="T277" i="21" s="1"/>
  <c r="C6798" i="24"/>
  <c r="T278" i="21" s="1" a="1"/>
  <c r="T278" i="21" s="1"/>
  <c r="C6799" i="24"/>
  <c r="C6800" i="24"/>
  <c r="C6801" i="24"/>
  <c r="C6802" i="24"/>
  <c r="T281" i="21" s="1" a="1"/>
  <c r="T281" i="21" s="1"/>
  <c r="C6803" i="24"/>
  <c r="C6804" i="24"/>
  <c r="T283" i="21" s="1" a="1"/>
  <c r="T283" i="21" s="1"/>
  <c r="C6805" i="24"/>
  <c r="T284" i="21" s="1" a="1"/>
  <c r="T284" i="21" s="1"/>
  <c r="C6806" i="24"/>
  <c r="T285" i="21" s="1" a="1"/>
  <c r="T285" i="21" s="1"/>
  <c r="C6807" i="24"/>
  <c r="C6808" i="24"/>
  <c r="T287" i="21" s="1" a="1"/>
  <c r="T287" i="21" s="1"/>
  <c r="C6809" i="24"/>
  <c r="C6810" i="24"/>
  <c r="T289" i="21" s="1" a="1"/>
  <c r="T289" i="21" s="1"/>
  <c r="C6811" i="24"/>
  <c r="C6812" i="24"/>
  <c r="T291" i="21" s="1" a="1"/>
  <c r="T291" i="21" s="1"/>
  <c r="C6813" i="24"/>
  <c r="T292" i="21" s="1" a="1"/>
  <c r="T292" i="21" s="1"/>
  <c r="C6814" i="24"/>
  <c r="T293" i="21" s="1" a="1"/>
  <c r="T293" i="21" s="1"/>
  <c r="C6815" i="24"/>
  <c r="C6816" i="24"/>
  <c r="T295" i="21" s="1" a="1"/>
  <c r="T295" i="21" s="1"/>
  <c r="C6817" i="24"/>
  <c r="C6818" i="24"/>
  <c r="T297" i="21" s="1" a="1"/>
  <c r="T297" i="21" s="1"/>
  <c r="C6819" i="24"/>
  <c r="C6820" i="24"/>
  <c r="T299" i="21" s="1" a="1"/>
  <c r="T299" i="21" s="1"/>
  <c r="C6821" i="24"/>
  <c r="T300" i="21" s="1" a="1"/>
  <c r="T300" i="21" s="1"/>
  <c r="C6822" i="24"/>
  <c r="T301" i="21" s="1" a="1"/>
  <c r="T301" i="21" s="1"/>
  <c r="C6823" i="24"/>
  <c r="C6824" i="24"/>
  <c r="T303" i="21" s="1" a="1"/>
  <c r="T303" i="21" s="1"/>
  <c r="C6825" i="24"/>
  <c r="C6826" i="24"/>
  <c r="T305" i="21" s="1" a="1"/>
  <c r="T305" i="21" s="1"/>
  <c r="C6827" i="24"/>
  <c r="C6828" i="24"/>
  <c r="C6829" i="24"/>
  <c r="C6830" i="24"/>
  <c r="C6831" i="24"/>
  <c r="C6832" i="24"/>
  <c r="C6833" i="24"/>
  <c r="C6834" i="24"/>
  <c r="C6835" i="24"/>
  <c r="C6836" i="24"/>
  <c r="C6837" i="24"/>
  <c r="C6838" i="24"/>
  <c r="C6839" i="24"/>
  <c r="C6840" i="24"/>
  <c r="C6841" i="24"/>
  <c r="C6842" i="24"/>
  <c r="C6843" i="24"/>
  <c r="C6844" i="24"/>
  <c r="C6845" i="24"/>
  <c r="C6846" i="24"/>
  <c r="C6847" i="24"/>
  <c r="C6848" i="24"/>
  <c r="C6849" i="24"/>
  <c r="C6850" i="24"/>
  <c r="C6851" i="24"/>
  <c r="C6852" i="24"/>
  <c r="C6853" i="24"/>
  <c r="C6854" i="24"/>
  <c r="C6855" i="24"/>
  <c r="C6856" i="24"/>
  <c r="C6857" i="24"/>
  <c r="C6858" i="24"/>
  <c r="C6859" i="24"/>
  <c r="C6860" i="24"/>
  <c r="C6861" i="24"/>
  <c r="C6862" i="24"/>
  <c r="C6863" i="24"/>
  <c r="C6864" i="24"/>
  <c r="C6865" i="24"/>
  <c r="C6866" i="24"/>
  <c r="C6867" i="24"/>
  <c r="C6868" i="24"/>
  <c r="C6869" i="24"/>
  <c r="C6870" i="24"/>
  <c r="C6871" i="24"/>
  <c r="C6872" i="24"/>
  <c r="C6873" i="24"/>
  <c r="C6874" i="24"/>
  <c r="C6875" i="24"/>
  <c r="C6876" i="24"/>
  <c r="C6877" i="24"/>
  <c r="C6878" i="24"/>
  <c r="C6879" i="24"/>
  <c r="C6880" i="24"/>
  <c r="C6881" i="24"/>
  <c r="C6882" i="24"/>
  <c r="C6883" i="24"/>
  <c r="C6884" i="24"/>
  <c r="C6885" i="24"/>
  <c r="C6886" i="24"/>
  <c r="C6887" i="24"/>
  <c r="C6888" i="24"/>
  <c r="C6889" i="24"/>
  <c r="C6890" i="24"/>
  <c r="C6891" i="24"/>
  <c r="C6892" i="24"/>
  <c r="C6893" i="24"/>
  <c r="C6894" i="24"/>
  <c r="C6895" i="24"/>
  <c r="C6896" i="24"/>
  <c r="C6897" i="24"/>
  <c r="C6898" i="24"/>
  <c r="C6899" i="24"/>
  <c r="C6900" i="24"/>
  <c r="C6901" i="24"/>
  <c r="C6902" i="24"/>
  <c r="C6903" i="24"/>
  <c r="C6904" i="24"/>
  <c r="C6905" i="24"/>
  <c r="C6906" i="24"/>
  <c r="C6907" i="24"/>
  <c r="C6908" i="24"/>
  <c r="C6909" i="24"/>
  <c r="C6910" i="24"/>
  <c r="C6911" i="24"/>
  <c r="C6912" i="24"/>
  <c r="C6913" i="24"/>
  <c r="C6914" i="24"/>
  <c r="C6915" i="24"/>
  <c r="C6916" i="24"/>
  <c r="C6917" i="24"/>
  <c r="C6918" i="24"/>
  <c r="C6919" i="24"/>
  <c r="C6920" i="24"/>
  <c r="C6921" i="24"/>
  <c r="C6922" i="24"/>
  <c r="C6923" i="24"/>
  <c r="C6924" i="24"/>
  <c r="C6925" i="24"/>
  <c r="C6926" i="24"/>
  <c r="C6927" i="24"/>
  <c r="C6928" i="24"/>
  <c r="C6929" i="24"/>
  <c r="C6930" i="24"/>
  <c r="C6931" i="24"/>
  <c r="C6932" i="24"/>
  <c r="C6933" i="24"/>
  <c r="C6934" i="24"/>
  <c r="C6935" i="24"/>
  <c r="C6936" i="24"/>
  <c r="C6937" i="24"/>
  <c r="C6938" i="24"/>
  <c r="C6939" i="24"/>
  <c r="C6940" i="24"/>
  <c r="C6941" i="24"/>
  <c r="C6942" i="24"/>
  <c r="C6943" i="24"/>
  <c r="C6944" i="24"/>
  <c r="C6945" i="24"/>
  <c r="C6946" i="24"/>
  <c r="C6947" i="24"/>
  <c r="C6948" i="24"/>
  <c r="C6949" i="24"/>
  <c r="C6950" i="24"/>
  <c r="C6951" i="24"/>
  <c r="C4" i="24"/>
  <c r="G25" i="23"/>
  <c r="C25" i="23"/>
  <c r="D25" i="23"/>
  <c r="E25" i="23"/>
  <c r="F25" i="23"/>
  <c r="B51" i="23"/>
  <c r="D23" i="22"/>
  <c r="F23" i="22"/>
  <c r="C23" i="22"/>
  <c r="L23" i="22"/>
  <c r="H23" i="21" l="1"/>
  <c r="C4" i="21"/>
  <c r="D4" i="21"/>
  <c r="E4" i="21"/>
  <c r="F4" i="21"/>
  <c r="G4" i="21"/>
  <c r="H4" i="21"/>
  <c r="I4" i="21"/>
  <c r="J4" i="21"/>
  <c r="K4" i="21"/>
  <c r="L4" i="21"/>
  <c r="M4" i="21"/>
  <c r="N4" i="21"/>
  <c r="O4" i="21"/>
  <c r="P4" i="21"/>
  <c r="Q4" i="21"/>
  <c r="R4" i="21"/>
  <c r="S4" i="21"/>
  <c r="C5" i="21"/>
  <c r="D5" i="21"/>
  <c r="E5" i="21"/>
  <c r="F5" i="21"/>
  <c r="G5" i="21"/>
  <c r="H5" i="21"/>
  <c r="I5" i="21"/>
  <c r="J5" i="21"/>
  <c r="K5" i="21"/>
  <c r="L5" i="21"/>
  <c r="M5" i="21"/>
  <c r="N5" i="21"/>
  <c r="O5" i="21"/>
  <c r="P5" i="21"/>
  <c r="Q5" i="21"/>
  <c r="R5" i="21"/>
  <c r="S5" i="21"/>
  <c r="C6" i="21"/>
  <c r="D6" i="21"/>
  <c r="E6" i="21"/>
  <c r="F6" i="21"/>
  <c r="G6" i="21"/>
  <c r="H6" i="21"/>
  <c r="I6" i="21"/>
  <c r="J6" i="21"/>
  <c r="K6" i="21"/>
  <c r="L6" i="21"/>
  <c r="M6" i="21"/>
  <c r="N6" i="21"/>
  <c r="O6" i="21"/>
  <c r="P6" i="21"/>
  <c r="Q6" i="21"/>
  <c r="R6" i="21"/>
  <c r="S6" i="21"/>
  <c r="C7" i="21"/>
  <c r="D7" i="21"/>
  <c r="E7" i="21"/>
  <c r="F7" i="21"/>
  <c r="G7" i="21"/>
  <c r="H7" i="21"/>
  <c r="I7" i="21"/>
  <c r="J7" i="21"/>
  <c r="K7" i="21"/>
  <c r="L7" i="21"/>
  <c r="M7" i="21"/>
  <c r="N7" i="21"/>
  <c r="O7" i="21"/>
  <c r="P7" i="21"/>
  <c r="Q7" i="21"/>
  <c r="R7" i="21"/>
  <c r="S7" i="21"/>
  <c r="C8" i="21"/>
  <c r="D8" i="21"/>
  <c r="E8" i="21"/>
  <c r="F8" i="21"/>
  <c r="G8" i="21"/>
  <c r="H8" i="21"/>
  <c r="I8" i="21"/>
  <c r="J8" i="21"/>
  <c r="K8" i="21"/>
  <c r="L8" i="21"/>
  <c r="M8" i="21"/>
  <c r="N8" i="21"/>
  <c r="O8" i="21"/>
  <c r="P8" i="21"/>
  <c r="Q8" i="21"/>
  <c r="R8" i="21"/>
  <c r="S8" i="21"/>
  <c r="C9" i="21"/>
  <c r="D9" i="21"/>
  <c r="E9" i="21"/>
  <c r="F9" i="21"/>
  <c r="G9" i="21"/>
  <c r="H9" i="21"/>
  <c r="I9" i="21"/>
  <c r="J9" i="21"/>
  <c r="K9" i="21"/>
  <c r="L9" i="21"/>
  <c r="M9" i="21"/>
  <c r="N9" i="21"/>
  <c r="O9" i="21"/>
  <c r="P9" i="21"/>
  <c r="Q9" i="21"/>
  <c r="R9" i="21"/>
  <c r="S9" i="21"/>
  <c r="C10" i="21"/>
  <c r="D10" i="21"/>
  <c r="E10" i="21"/>
  <c r="F10" i="21"/>
  <c r="G10" i="21"/>
  <c r="H10" i="21"/>
  <c r="I10" i="21"/>
  <c r="J10" i="21"/>
  <c r="K10" i="21"/>
  <c r="L10" i="21"/>
  <c r="M10" i="21"/>
  <c r="N10" i="21"/>
  <c r="O10" i="21"/>
  <c r="P10" i="21"/>
  <c r="Q10" i="21"/>
  <c r="R10" i="21"/>
  <c r="S10" i="21"/>
  <c r="C11" i="21"/>
  <c r="D11" i="21"/>
  <c r="E11" i="21"/>
  <c r="F11" i="21"/>
  <c r="G11" i="21"/>
  <c r="H11" i="21"/>
  <c r="I11" i="21"/>
  <c r="J11" i="21"/>
  <c r="K11" i="21"/>
  <c r="L11" i="21"/>
  <c r="M11" i="21"/>
  <c r="N11" i="21"/>
  <c r="O11" i="21"/>
  <c r="P11" i="21"/>
  <c r="Q11" i="21"/>
  <c r="R11" i="21"/>
  <c r="S11" i="21"/>
  <c r="C12" i="21"/>
  <c r="D12" i="21"/>
  <c r="E12" i="21"/>
  <c r="F12" i="21"/>
  <c r="G12" i="21"/>
  <c r="H12" i="21"/>
  <c r="I12" i="21"/>
  <c r="J12" i="21"/>
  <c r="K12" i="21"/>
  <c r="L12" i="21"/>
  <c r="M12" i="21"/>
  <c r="N12" i="21"/>
  <c r="O12" i="21"/>
  <c r="P12" i="21"/>
  <c r="Q12" i="21"/>
  <c r="R12" i="21"/>
  <c r="S12" i="21"/>
  <c r="C13" i="21"/>
  <c r="D13" i="21"/>
  <c r="E13" i="21"/>
  <c r="F13" i="21"/>
  <c r="G13" i="21"/>
  <c r="H13" i="21"/>
  <c r="I13" i="21"/>
  <c r="J13" i="21"/>
  <c r="K13" i="21"/>
  <c r="L13" i="21"/>
  <c r="M13" i="21"/>
  <c r="N13" i="21"/>
  <c r="O13" i="21"/>
  <c r="P13" i="21"/>
  <c r="Q13" i="21"/>
  <c r="R13" i="21"/>
  <c r="S13" i="21"/>
  <c r="C14" i="21"/>
  <c r="D14" i="21"/>
  <c r="E14" i="21"/>
  <c r="F14" i="21"/>
  <c r="G14" i="21"/>
  <c r="H14" i="21"/>
  <c r="I14" i="21"/>
  <c r="J14" i="21"/>
  <c r="K14" i="21"/>
  <c r="L14" i="21"/>
  <c r="M14" i="21"/>
  <c r="N14" i="21"/>
  <c r="O14" i="21"/>
  <c r="P14" i="21"/>
  <c r="Q14" i="21"/>
  <c r="R14" i="21"/>
  <c r="S14" i="21"/>
  <c r="C15" i="21"/>
  <c r="D15" i="21"/>
  <c r="E15" i="21"/>
  <c r="F15" i="21"/>
  <c r="G15" i="21"/>
  <c r="H15" i="21"/>
  <c r="I15" i="21"/>
  <c r="J15" i="21"/>
  <c r="K15" i="21"/>
  <c r="L15" i="21"/>
  <c r="M15" i="21"/>
  <c r="N15" i="21"/>
  <c r="O15" i="21"/>
  <c r="P15" i="21"/>
  <c r="Q15" i="21"/>
  <c r="R15" i="21"/>
  <c r="S15" i="21"/>
  <c r="C16" i="21"/>
  <c r="D16" i="21"/>
  <c r="E16" i="21"/>
  <c r="F16" i="21"/>
  <c r="G16" i="21"/>
  <c r="H16" i="21"/>
  <c r="I16" i="21"/>
  <c r="J16" i="21"/>
  <c r="K16" i="21"/>
  <c r="L16" i="21"/>
  <c r="M16" i="21"/>
  <c r="N16" i="21"/>
  <c r="O16" i="21"/>
  <c r="P16" i="21"/>
  <c r="Q16" i="21"/>
  <c r="R16" i="21"/>
  <c r="S16" i="21"/>
  <c r="C17" i="21"/>
  <c r="D17" i="21"/>
  <c r="E17" i="21"/>
  <c r="F17" i="21"/>
  <c r="G17" i="21"/>
  <c r="H17" i="21"/>
  <c r="I17" i="21"/>
  <c r="J17" i="21"/>
  <c r="K17" i="21"/>
  <c r="L17" i="21"/>
  <c r="M17" i="21"/>
  <c r="N17" i="21"/>
  <c r="O17" i="21"/>
  <c r="P17" i="21"/>
  <c r="Q17" i="21"/>
  <c r="R17" i="21"/>
  <c r="S17" i="21"/>
  <c r="C18" i="21"/>
  <c r="D18" i="21"/>
  <c r="E18" i="21"/>
  <c r="F18" i="21"/>
  <c r="G18" i="21"/>
  <c r="H18" i="21"/>
  <c r="I18" i="21"/>
  <c r="J18" i="21"/>
  <c r="K18" i="21"/>
  <c r="L18" i="21"/>
  <c r="M18" i="21"/>
  <c r="N18" i="21"/>
  <c r="O18" i="21"/>
  <c r="P18" i="21"/>
  <c r="Q18" i="21"/>
  <c r="R18" i="21"/>
  <c r="S18" i="21"/>
  <c r="C19" i="21"/>
  <c r="D19" i="21"/>
  <c r="E19" i="21"/>
  <c r="F19" i="21"/>
  <c r="G19" i="21"/>
  <c r="H19" i="21"/>
  <c r="I19" i="21"/>
  <c r="J19" i="21"/>
  <c r="K19" i="21"/>
  <c r="L19" i="21"/>
  <c r="M19" i="21"/>
  <c r="N19" i="21"/>
  <c r="O19" i="21"/>
  <c r="P19" i="21"/>
  <c r="Q19" i="21"/>
  <c r="R19" i="21"/>
  <c r="S19" i="21"/>
  <c r="C20" i="21"/>
  <c r="D20" i="21"/>
  <c r="E20" i="21"/>
  <c r="F20" i="21"/>
  <c r="G20" i="21"/>
  <c r="H20" i="21"/>
  <c r="I20" i="21"/>
  <c r="J20" i="21"/>
  <c r="K20" i="21"/>
  <c r="L20" i="21"/>
  <c r="M20" i="21"/>
  <c r="N20" i="21"/>
  <c r="O20" i="21"/>
  <c r="P20" i="21"/>
  <c r="Q20" i="21"/>
  <c r="R20" i="21"/>
  <c r="S20" i="21"/>
  <c r="C21" i="21"/>
  <c r="D21" i="21"/>
  <c r="E21" i="21"/>
  <c r="F21" i="21"/>
  <c r="G21" i="21"/>
  <c r="H21" i="21"/>
  <c r="I21" i="21"/>
  <c r="J21" i="21"/>
  <c r="K21" i="21"/>
  <c r="L21" i="21"/>
  <c r="M21" i="21"/>
  <c r="N21" i="21"/>
  <c r="O21" i="21"/>
  <c r="P21" i="21"/>
  <c r="Q21" i="21"/>
  <c r="R21" i="21"/>
  <c r="S21" i="21"/>
  <c r="C22" i="21"/>
  <c r="D22" i="21"/>
  <c r="E22" i="21"/>
  <c r="F22" i="21"/>
  <c r="G22" i="21"/>
  <c r="H22" i="21"/>
  <c r="I22" i="21"/>
  <c r="J22" i="21"/>
  <c r="K22" i="21"/>
  <c r="L22" i="21"/>
  <c r="M22" i="21"/>
  <c r="N22" i="21"/>
  <c r="O22" i="21"/>
  <c r="P22" i="21"/>
  <c r="Q22" i="21"/>
  <c r="R22" i="21"/>
  <c r="S22" i="21"/>
  <c r="C23" i="21"/>
  <c r="D23" i="21"/>
  <c r="E23" i="21"/>
  <c r="F23" i="21"/>
  <c r="G23" i="21"/>
  <c r="I23" i="21"/>
  <c r="J23" i="21"/>
  <c r="K23" i="21"/>
  <c r="L23" i="21"/>
  <c r="M23" i="21"/>
  <c r="N23" i="21"/>
  <c r="O23" i="21"/>
  <c r="P23" i="21"/>
  <c r="Q23" i="21"/>
  <c r="R23" i="21"/>
  <c r="S23" i="21"/>
  <c r="C24" i="21"/>
  <c r="D24" i="21"/>
  <c r="E24" i="21"/>
  <c r="F24" i="21"/>
  <c r="G24" i="21"/>
  <c r="H24" i="21"/>
  <c r="I24" i="21"/>
  <c r="J24" i="21"/>
  <c r="K24" i="21"/>
  <c r="L24" i="21"/>
  <c r="M24" i="21"/>
  <c r="N24" i="21"/>
  <c r="O24" i="21"/>
  <c r="P24" i="21"/>
  <c r="Q24" i="21"/>
  <c r="R24" i="21"/>
  <c r="S24" i="21"/>
  <c r="C25" i="21"/>
  <c r="D25" i="21"/>
  <c r="E25" i="21"/>
  <c r="F25" i="21"/>
  <c r="G25" i="21"/>
  <c r="H25" i="21"/>
  <c r="I25" i="21"/>
  <c r="J25" i="21"/>
  <c r="K25" i="21"/>
  <c r="L25" i="21"/>
  <c r="M25" i="21"/>
  <c r="N25" i="21"/>
  <c r="O25" i="21"/>
  <c r="P25" i="21"/>
  <c r="Q25" i="21"/>
  <c r="R25" i="21"/>
  <c r="S25" i="21"/>
  <c r="C26" i="21"/>
  <c r="D26" i="21"/>
  <c r="E26" i="21"/>
  <c r="F26" i="21"/>
  <c r="G26" i="21"/>
  <c r="H26" i="21"/>
  <c r="I26" i="21"/>
  <c r="J26" i="21"/>
  <c r="K26" i="21"/>
  <c r="L26" i="21"/>
  <c r="M26" i="21"/>
  <c r="N26" i="21"/>
  <c r="O26" i="21"/>
  <c r="P26" i="21"/>
  <c r="Q26" i="21"/>
  <c r="R26" i="21"/>
  <c r="S26" i="21"/>
  <c r="C27" i="21"/>
  <c r="D27" i="21"/>
  <c r="E27" i="21"/>
  <c r="F27" i="21"/>
  <c r="G27" i="21"/>
  <c r="H27" i="21"/>
  <c r="I27" i="21"/>
  <c r="J27" i="21"/>
  <c r="K27" i="21"/>
  <c r="L27" i="21"/>
  <c r="M27" i="21"/>
  <c r="N27" i="21"/>
  <c r="O27" i="21"/>
  <c r="P27" i="21"/>
  <c r="Q27" i="21"/>
  <c r="R27" i="21"/>
  <c r="S27" i="21"/>
  <c r="C28" i="21"/>
  <c r="D28" i="21"/>
  <c r="E28" i="21"/>
  <c r="F28" i="21"/>
  <c r="G28" i="21"/>
  <c r="H28" i="21"/>
  <c r="I28" i="21"/>
  <c r="J28" i="21"/>
  <c r="K28" i="21"/>
  <c r="L28" i="21"/>
  <c r="M28" i="21"/>
  <c r="N28" i="21"/>
  <c r="O28" i="21"/>
  <c r="P28" i="21"/>
  <c r="Q28" i="21"/>
  <c r="R28" i="21"/>
  <c r="S28" i="21"/>
  <c r="C29" i="21"/>
  <c r="D29" i="21"/>
  <c r="E29" i="21"/>
  <c r="F29" i="21"/>
  <c r="G29" i="21"/>
  <c r="H29" i="21"/>
  <c r="I29" i="21"/>
  <c r="J29" i="21"/>
  <c r="K29" i="21"/>
  <c r="L29" i="21"/>
  <c r="M29" i="21"/>
  <c r="N29" i="21"/>
  <c r="O29" i="21"/>
  <c r="P29" i="21"/>
  <c r="Q29" i="21"/>
  <c r="R29" i="21"/>
  <c r="S29" i="21"/>
  <c r="C30" i="21"/>
  <c r="D30" i="21"/>
  <c r="E30" i="21"/>
  <c r="F30" i="21"/>
  <c r="G30" i="21"/>
  <c r="H30" i="21"/>
  <c r="I30" i="21"/>
  <c r="J30" i="21"/>
  <c r="K30" i="21"/>
  <c r="L30" i="21"/>
  <c r="M30" i="21"/>
  <c r="N30" i="21"/>
  <c r="O30" i="21"/>
  <c r="P30" i="21"/>
  <c r="Q30" i="21"/>
  <c r="R30" i="21"/>
  <c r="S30" i="21"/>
  <c r="C31" i="21"/>
  <c r="D31" i="21"/>
  <c r="E31" i="21"/>
  <c r="F31" i="21"/>
  <c r="G31" i="21"/>
  <c r="H31" i="21"/>
  <c r="I31" i="21"/>
  <c r="J31" i="21"/>
  <c r="K31" i="21"/>
  <c r="L31" i="21"/>
  <c r="M31" i="21"/>
  <c r="N31" i="21"/>
  <c r="O31" i="21"/>
  <c r="P31" i="21"/>
  <c r="Q31" i="21"/>
  <c r="R31" i="21"/>
  <c r="S31" i="21"/>
  <c r="C32" i="21"/>
  <c r="D32" i="21"/>
  <c r="E32" i="21"/>
  <c r="F32" i="21"/>
  <c r="G32" i="21"/>
  <c r="H32" i="21"/>
  <c r="I32" i="21"/>
  <c r="J32" i="21"/>
  <c r="K32" i="21"/>
  <c r="L32" i="21"/>
  <c r="M32" i="21"/>
  <c r="N32" i="21"/>
  <c r="O32" i="21"/>
  <c r="P32" i="21"/>
  <c r="Q32" i="21"/>
  <c r="R32" i="21"/>
  <c r="S32" i="21"/>
  <c r="C33" i="21"/>
  <c r="D33" i="21"/>
  <c r="E33" i="21"/>
  <c r="F33" i="21"/>
  <c r="G33" i="21"/>
  <c r="H33" i="21"/>
  <c r="I33" i="21"/>
  <c r="J33" i="21"/>
  <c r="K33" i="21"/>
  <c r="L33" i="21"/>
  <c r="M33" i="21"/>
  <c r="N33" i="21"/>
  <c r="O33" i="21"/>
  <c r="P33" i="21"/>
  <c r="Q33" i="21"/>
  <c r="R33" i="21"/>
  <c r="S33" i="21"/>
  <c r="C34" i="21"/>
  <c r="D34" i="21"/>
  <c r="E34" i="21"/>
  <c r="F34" i="21"/>
  <c r="G34" i="21"/>
  <c r="H34" i="21"/>
  <c r="I34" i="21"/>
  <c r="J34" i="21"/>
  <c r="K34" i="21"/>
  <c r="L34" i="21"/>
  <c r="M34" i="21"/>
  <c r="N34" i="21"/>
  <c r="O34" i="21"/>
  <c r="P34" i="21"/>
  <c r="Q34" i="21"/>
  <c r="R34" i="21"/>
  <c r="S34" i="21"/>
  <c r="C35" i="21"/>
  <c r="D35" i="21"/>
  <c r="E35" i="21"/>
  <c r="F35" i="21"/>
  <c r="G35" i="21"/>
  <c r="H35" i="21"/>
  <c r="I35" i="21"/>
  <c r="J35" i="21"/>
  <c r="K35" i="21"/>
  <c r="L35" i="21"/>
  <c r="M35" i="21"/>
  <c r="N35" i="21"/>
  <c r="O35" i="21"/>
  <c r="P35" i="21"/>
  <c r="Q35" i="21"/>
  <c r="R35" i="21"/>
  <c r="S35" i="21"/>
  <c r="C36" i="21"/>
  <c r="D36" i="21"/>
  <c r="E36" i="21"/>
  <c r="F36" i="21"/>
  <c r="G36" i="21"/>
  <c r="H36" i="21"/>
  <c r="I36" i="21"/>
  <c r="J36" i="21"/>
  <c r="K36" i="21"/>
  <c r="L36" i="21"/>
  <c r="M36" i="21"/>
  <c r="N36" i="21"/>
  <c r="O36" i="21"/>
  <c r="P36" i="21"/>
  <c r="Q36" i="21"/>
  <c r="R36" i="21"/>
  <c r="S36" i="21"/>
  <c r="C37" i="21"/>
  <c r="D37" i="21"/>
  <c r="E37" i="21"/>
  <c r="F37" i="21"/>
  <c r="G37" i="21"/>
  <c r="H37" i="21"/>
  <c r="I37" i="21"/>
  <c r="J37" i="21"/>
  <c r="K37" i="21"/>
  <c r="L37" i="21"/>
  <c r="M37" i="21"/>
  <c r="N37" i="21"/>
  <c r="O37" i="21"/>
  <c r="P37" i="21"/>
  <c r="Q37" i="21"/>
  <c r="R37" i="21"/>
  <c r="S37" i="21"/>
  <c r="C38" i="21"/>
  <c r="D38" i="21"/>
  <c r="E38" i="21"/>
  <c r="F38" i="21"/>
  <c r="G38" i="21"/>
  <c r="H38" i="21"/>
  <c r="I38" i="21"/>
  <c r="J38" i="21"/>
  <c r="K38" i="21"/>
  <c r="L38" i="21"/>
  <c r="M38" i="21"/>
  <c r="N38" i="21"/>
  <c r="O38" i="21"/>
  <c r="P38" i="21"/>
  <c r="Q38" i="21"/>
  <c r="R38" i="21"/>
  <c r="S38" i="21"/>
  <c r="C39" i="21"/>
  <c r="D39" i="21"/>
  <c r="E39" i="21"/>
  <c r="F39" i="21"/>
  <c r="G39" i="21"/>
  <c r="H39" i="21"/>
  <c r="I39" i="21"/>
  <c r="J39" i="21"/>
  <c r="K39" i="21"/>
  <c r="L39" i="21"/>
  <c r="M39" i="21"/>
  <c r="N39" i="21"/>
  <c r="O39" i="21"/>
  <c r="P39" i="21"/>
  <c r="Q39" i="21"/>
  <c r="R39" i="21"/>
  <c r="S39" i="21"/>
  <c r="C40" i="21"/>
  <c r="D40" i="21"/>
  <c r="E40" i="21"/>
  <c r="F40" i="21"/>
  <c r="G40" i="21"/>
  <c r="H40" i="21"/>
  <c r="I40" i="21"/>
  <c r="J40" i="21"/>
  <c r="K40" i="21"/>
  <c r="L40" i="21"/>
  <c r="M40" i="21"/>
  <c r="N40" i="21"/>
  <c r="O40" i="21"/>
  <c r="P40" i="21"/>
  <c r="Q40" i="21"/>
  <c r="R40" i="21"/>
  <c r="S40" i="21"/>
  <c r="C41" i="21"/>
  <c r="D41" i="21"/>
  <c r="E41" i="21"/>
  <c r="F41" i="21"/>
  <c r="G41" i="21"/>
  <c r="H41" i="21"/>
  <c r="I41" i="21"/>
  <c r="J41" i="21"/>
  <c r="K41" i="21"/>
  <c r="L41" i="21"/>
  <c r="M41" i="21"/>
  <c r="N41" i="21"/>
  <c r="O41" i="21"/>
  <c r="P41" i="21"/>
  <c r="Q41" i="21"/>
  <c r="R41" i="21"/>
  <c r="S41" i="21"/>
  <c r="C42" i="21"/>
  <c r="D42" i="21"/>
  <c r="E42" i="21"/>
  <c r="F42" i="21"/>
  <c r="G42" i="21"/>
  <c r="H42" i="21"/>
  <c r="I42" i="21"/>
  <c r="J42" i="21"/>
  <c r="K42" i="21"/>
  <c r="L42" i="21"/>
  <c r="M42" i="21"/>
  <c r="N42" i="21"/>
  <c r="O42" i="21"/>
  <c r="P42" i="21"/>
  <c r="Q42" i="21"/>
  <c r="R42" i="21"/>
  <c r="S42" i="21"/>
  <c r="C43" i="21"/>
  <c r="D43" i="21"/>
  <c r="E43" i="21"/>
  <c r="F43" i="21"/>
  <c r="G43" i="21"/>
  <c r="H43" i="21"/>
  <c r="I43" i="21"/>
  <c r="J43" i="21"/>
  <c r="K43" i="21"/>
  <c r="L43" i="21"/>
  <c r="M43" i="21"/>
  <c r="N43" i="21"/>
  <c r="O43" i="21"/>
  <c r="P43" i="21"/>
  <c r="Q43" i="21"/>
  <c r="R43" i="21"/>
  <c r="S43" i="21"/>
  <c r="C44" i="21"/>
  <c r="D44" i="21"/>
  <c r="E44" i="21"/>
  <c r="F44" i="21"/>
  <c r="G44" i="21"/>
  <c r="H44" i="21"/>
  <c r="I44" i="21"/>
  <c r="J44" i="21"/>
  <c r="K44" i="21"/>
  <c r="L44" i="21"/>
  <c r="M44" i="21"/>
  <c r="N44" i="21"/>
  <c r="O44" i="21"/>
  <c r="P44" i="21"/>
  <c r="Q44" i="21"/>
  <c r="R44" i="21"/>
  <c r="S44" i="21"/>
  <c r="C45" i="21"/>
  <c r="D45" i="21"/>
  <c r="E45" i="21"/>
  <c r="F45" i="21"/>
  <c r="G45" i="21"/>
  <c r="H45" i="21"/>
  <c r="I45" i="21"/>
  <c r="J45" i="21"/>
  <c r="K45" i="21"/>
  <c r="L45" i="21"/>
  <c r="M45" i="21"/>
  <c r="N45" i="21"/>
  <c r="O45" i="21"/>
  <c r="P45" i="21"/>
  <c r="Q45" i="21"/>
  <c r="R45" i="21"/>
  <c r="S45" i="21"/>
  <c r="C46" i="21"/>
  <c r="D46" i="21"/>
  <c r="E46" i="21"/>
  <c r="F46" i="21"/>
  <c r="G46" i="21"/>
  <c r="H46" i="21"/>
  <c r="I46" i="21"/>
  <c r="J46" i="21"/>
  <c r="K46" i="21"/>
  <c r="L46" i="21"/>
  <c r="M46" i="21"/>
  <c r="N46" i="21"/>
  <c r="O46" i="21"/>
  <c r="P46" i="21"/>
  <c r="Q46" i="21"/>
  <c r="R46" i="21"/>
  <c r="S46" i="21"/>
  <c r="C47" i="21"/>
  <c r="D47" i="21"/>
  <c r="E47" i="21"/>
  <c r="F47" i="21"/>
  <c r="G47" i="21"/>
  <c r="H47" i="21"/>
  <c r="I47" i="21"/>
  <c r="J47" i="21"/>
  <c r="K47" i="21"/>
  <c r="L47" i="21"/>
  <c r="M47" i="21"/>
  <c r="N47" i="21"/>
  <c r="O47" i="21"/>
  <c r="P47" i="21"/>
  <c r="Q47" i="21"/>
  <c r="R47" i="21"/>
  <c r="S47" i="21"/>
  <c r="C48" i="21"/>
  <c r="D48" i="21"/>
  <c r="E48" i="21"/>
  <c r="F48" i="21"/>
  <c r="G48" i="21"/>
  <c r="H48" i="21"/>
  <c r="I48" i="21"/>
  <c r="J48" i="21"/>
  <c r="K48" i="21"/>
  <c r="L48" i="21"/>
  <c r="M48" i="21"/>
  <c r="N48" i="21"/>
  <c r="O48" i="21"/>
  <c r="P48" i="21"/>
  <c r="Q48" i="21"/>
  <c r="R48" i="21"/>
  <c r="S48" i="21"/>
  <c r="C49" i="21"/>
  <c r="D49" i="21"/>
  <c r="E49" i="21"/>
  <c r="F49" i="21"/>
  <c r="G49" i="21"/>
  <c r="H49" i="21"/>
  <c r="I49" i="21"/>
  <c r="J49" i="21"/>
  <c r="K49" i="21"/>
  <c r="L49" i="21"/>
  <c r="M49" i="21"/>
  <c r="N49" i="21"/>
  <c r="O49" i="21"/>
  <c r="P49" i="21"/>
  <c r="Q49" i="21"/>
  <c r="R49" i="21"/>
  <c r="S49" i="21"/>
  <c r="C50" i="21"/>
  <c r="D50" i="21"/>
  <c r="E50" i="21"/>
  <c r="F50" i="21"/>
  <c r="G50" i="21"/>
  <c r="H50" i="21"/>
  <c r="I50" i="21"/>
  <c r="J50" i="21"/>
  <c r="K50" i="21"/>
  <c r="L50" i="21"/>
  <c r="M50" i="21"/>
  <c r="N50" i="21"/>
  <c r="O50" i="21"/>
  <c r="P50" i="21"/>
  <c r="Q50" i="21"/>
  <c r="R50" i="21"/>
  <c r="S50" i="21"/>
  <c r="C51" i="21"/>
  <c r="D51" i="21"/>
  <c r="E51" i="21"/>
  <c r="F51" i="21"/>
  <c r="G51" i="21"/>
  <c r="H51" i="21"/>
  <c r="I51" i="21"/>
  <c r="J51" i="21"/>
  <c r="K51" i="21"/>
  <c r="L51" i="21"/>
  <c r="M51" i="21"/>
  <c r="N51" i="21"/>
  <c r="O51" i="21"/>
  <c r="P51" i="21"/>
  <c r="Q51" i="21"/>
  <c r="R51" i="21"/>
  <c r="S51" i="21"/>
  <c r="C52" i="21"/>
  <c r="D52" i="21"/>
  <c r="E52" i="21"/>
  <c r="F52" i="21"/>
  <c r="G52" i="21"/>
  <c r="H52" i="21"/>
  <c r="I52" i="21"/>
  <c r="J52" i="21"/>
  <c r="K52" i="21"/>
  <c r="L52" i="21"/>
  <c r="M52" i="21"/>
  <c r="N52" i="21"/>
  <c r="O52" i="21"/>
  <c r="P52" i="21"/>
  <c r="Q52" i="21"/>
  <c r="R52" i="21"/>
  <c r="S52" i="21"/>
  <c r="C53" i="21"/>
  <c r="D53" i="21"/>
  <c r="E53" i="21"/>
  <c r="F53" i="21"/>
  <c r="G53" i="21"/>
  <c r="H53" i="21"/>
  <c r="I53" i="21"/>
  <c r="J53" i="21"/>
  <c r="K53" i="21"/>
  <c r="L53" i="21"/>
  <c r="M53" i="21"/>
  <c r="N53" i="21"/>
  <c r="O53" i="21"/>
  <c r="P53" i="21"/>
  <c r="Q53" i="21"/>
  <c r="R53" i="21"/>
  <c r="S53" i="21"/>
  <c r="C54" i="21"/>
  <c r="D54" i="21"/>
  <c r="E54" i="21"/>
  <c r="F54" i="21"/>
  <c r="G54" i="21"/>
  <c r="H54" i="21"/>
  <c r="I54" i="21"/>
  <c r="J54" i="21"/>
  <c r="K54" i="21"/>
  <c r="L54" i="21"/>
  <c r="M54" i="21"/>
  <c r="N54" i="21"/>
  <c r="O54" i="21"/>
  <c r="P54" i="21"/>
  <c r="Q54" i="21"/>
  <c r="R54" i="21"/>
  <c r="S54" i="21"/>
  <c r="C55" i="21"/>
  <c r="D55" i="21"/>
  <c r="E55" i="21"/>
  <c r="F55" i="21"/>
  <c r="G55" i="21"/>
  <c r="H55" i="21"/>
  <c r="I55" i="21"/>
  <c r="J55" i="21"/>
  <c r="K55" i="21"/>
  <c r="L55" i="21"/>
  <c r="M55" i="21"/>
  <c r="N55" i="21"/>
  <c r="O55" i="21"/>
  <c r="P55" i="21"/>
  <c r="Q55" i="21"/>
  <c r="R55" i="21"/>
  <c r="S55" i="21"/>
  <c r="C56" i="21"/>
  <c r="D56" i="21"/>
  <c r="E56" i="21"/>
  <c r="F56" i="21"/>
  <c r="G56" i="21"/>
  <c r="H56" i="21"/>
  <c r="I56" i="21"/>
  <c r="J56" i="21"/>
  <c r="K56" i="21"/>
  <c r="L56" i="21"/>
  <c r="M56" i="21"/>
  <c r="N56" i="21"/>
  <c r="O56" i="21"/>
  <c r="P56" i="21"/>
  <c r="Q56" i="21"/>
  <c r="R56" i="21"/>
  <c r="S56" i="21"/>
  <c r="C57" i="21"/>
  <c r="D57" i="21"/>
  <c r="E57" i="21"/>
  <c r="F57" i="21"/>
  <c r="G57" i="21"/>
  <c r="H57" i="21"/>
  <c r="I57" i="21"/>
  <c r="J57" i="21"/>
  <c r="K57" i="21"/>
  <c r="L57" i="21"/>
  <c r="M57" i="21"/>
  <c r="N57" i="21"/>
  <c r="O57" i="21"/>
  <c r="P57" i="21"/>
  <c r="Q57" i="21"/>
  <c r="R57" i="21"/>
  <c r="S57" i="21"/>
  <c r="C58" i="21"/>
  <c r="D58" i="21"/>
  <c r="E58" i="21"/>
  <c r="F58" i="21"/>
  <c r="G58" i="21"/>
  <c r="H58" i="21"/>
  <c r="I58" i="21"/>
  <c r="J58" i="21"/>
  <c r="K58" i="21"/>
  <c r="L58" i="21"/>
  <c r="M58" i="21"/>
  <c r="N58" i="21"/>
  <c r="O58" i="21"/>
  <c r="P58" i="21"/>
  <c r="Q58" i="21"/>
  <c r="R58" i="21"/>
  <c r="S58" i="21"/>
  <c r="C59" i="21"/>
  <c r="D59" i="21"/>
  <c r="E59" i="21"/>
  <c r="F59" i="21"/>
  <c r="G59" i="21"/>
  <c r="H59" i="21"/>
  <c r="I59" i="21"/>
  <c r="J59" i="21"/>
  <c r="K59" i="21"/>
  <c r="L59" i="21"/>
  <c r="M59" i="21"/>
  <c r="N59" i="21"/>
  <c r="O59" i="21"/>
  <c r="P59" i="21"/>
  <c r="Q59" i="21"/>
  <c r="R59" i="21"/>
  <c r="S59" i="21"/>
  <c r="C60" i="21"/>
  <c r="D60" i="21"/>
  <c r="E60" i="21"/>
  <c r="F60" i="21"/>
  <c r="G60" i="21"/>
  <c r="H60" i="21"/>
  <c r="I60" i="21"/>
  <c r="J60" i="21"/>
  <c r="K60" i="21"/>
  <c r="L60" i="21"/>
  <c r="M60" i="21"/>
  <c r="N60" i="21"/>
  <c r="O60" i="21"/>
  <c r="P60" i="21"/>
  <c r="Q60" i="21"/>
  <c r="R60" i="21"/>
  <c r="S60" i="21"/>
  <c r="C61" i="21"/>
  <c r="D61" i="21"/>
  <c r="E61" i="21"/>
  <c r="F61" i="21"/>
  <c r="G61" i="21"/>
  <c r="H61" i="21"/>
  <c r="I61" i="21"/>
  <c r="J61" i="21"/>
  <c r="K61" i="21"/>
  <c r="L61" i="21"/>
  <c r="M61" i="21"/>
  <c r="N61" i="21"/>
  <c r="O61" i="21"/>
  <c r="P61" i="21"/>
  <c r="Q61" i="21"/>
  <c r="R61" i="21"/>
  <c r="S61" i="21"/>
  <c r="C62" i="21"/>
  <c r="D62" i="21"/>
  <c r="E62" i="21"/>
  <c r="F62" i="21"/>
  <c r="G62" i="21"/>
  <c r="H62" i="21"/>
  <c r="I62" i="21"/>
  <c r="J62" i="21"/>
  <c r="K62" i="21"/>
  <c r="L62" i="21"/>
  <c r="M62" i="21"/>
  <c r="N62" i="21"/>
  <c r="O62" i="21"/>
  <c r="P62" i="21"/>
  <c r="Q62" i="21"/>
  <c r="R62" i="21"/>
  <c r="S62" i="21"/>
  <c r="C63" i="21"/>
  <c r="D63" i="21"/>
  <c r="E63" i="21"/>
  <c r="F63" i="21"/>
  <c r="G63" i="21"/>
  <c r="H63" i="21"/>
  <c r="I63" i="21"/>
  <c r="J63" i="21"/>
  <c r="K63" i="21"/>
  <c r="L63" i="21"/>
  <c r="M63" i="21"/>
  <c r="N63" i="21"/>
  <c r="O63" i="21"/>
  <c r="P63" i="21"/>
  <c r="Q63" i="21"/>
  <c r="R63" i="21"/>
  <c r="S63" i="21"/>
  <c r="C64" i="21"/>
  <c r="D64" i="21"/>
  <c r="E64" i="21"/>
  <c r="F64" i="21"/>
  <c r="G64" i="21"/>
  <c r="H64" i="21"/>
  <c r="I64" i="21"/>
  <c r="J64" i="21"/>
  <c r="K64" i="21"/>
  <c r="L64" i="21"/>
  <c r="M64" i="21"/>
  <c r="N64" i="21"/>
  <c r="O64" i="21"/>
  <c r="P64" i="21"/>
  <c r="Q64" i="21"/>
  <c r="R64" i="21"/>
  <c r="S64" i="21"/>
  <c r="C65" i="21"/>
  <c r="D65" i="21"/>
  <c r="E65" i="21"/>
  <c r="F65" i="21"/>
  <c r="G65" i="21"/>
  <c r="H65" i="21"/>
  <c r="I65" i="21"/>
  <c r="J65" i="21"/>
  <c r="K65" i="21"/>
  <c r="L65" i="21"/>
  <c r="M65" i="21"/>
  <c r="N65" i="21"/>
  <c r="O65" i="21"/>
  <c r="P65" i="21"/>
  <c r="Q65" i="21"/>
  <c r="R65" i="21"/>
  <c r="S65" i="21"/>
  <c r="C66" i="21"/>
  <c r="D66" i="21"/>
  <c r="E66" i="21"/>
  <c r="F66" i="21"/>
  <c r="G66" i="21"/>
  <c r="H66" i="21"/>
  <c r="I66" i="21"/>
  <c r="J66" i="21"/>
  <c r="K66" i="21"/>
  <c r="L66" i="21"/>
  <c r="M66" i="21"/>
  <c r="N66" i="21"/>
  <c r="O66" i="21"/>
  <c r="P66" i="21"/>
  <c r="Q66" i="21"/>
  <c r="R66" i="21"/>
  <c r="S66" i="21"/>
  <c r="C67" i="21"/>
  <c r="D67" i="21"/>
  <c r="E67" i="21"/>
  <c r="F67" i="21"/>
  <c r="G67" i="21"/>
  <c r="H67" i="21"/>
  <c r="I67" i="21"/>
  <c r="J67" i="21"/>
  <c r="K67" i="21"/>
  <c r="L67" i="21"/>
  <c r="M67" i="21"/>
  <c r="N67" i="21"/>
  <c r="O67" i="21"/>
  <c r="P67" i="21"/>
  <c r="Q67" i="21"/>
  <c r="R67" i="21"/>
  <c r="S67" i="21"/>
  <c r="C68" i="21"/>
  <c r="D68" i="21"/>
  <c r="E68" i="21"/>
  <c r="F68" i="21"/>
  <c r="G68" i="21"/>
  <c r="H68" i="21"/>
  <c r="I68" i="21"/>
  <c r="J68" i="21"/>
  <c r="K68" i="21"/>
  <c r="L68" i="21"/>
  <c r="M68" i="21"/>
  <c r="N68" i="21"/>
  <c r="O68" i="21"/>
  <c r="P68" i="21"/>
  <c r="Q68" i="21"/>
  <c r="R68" i="21"/>
  <c r="S68" i="21"/>
  <c r="C69" i="21"/>
  <c r="D69" i="21"/>
  <c r="E69" i="21"/>
  <c r="F69" i="21"/>
  <c r="G69" i="21"/>
  <c r="H69" i="21"/>
  <c r="I69" i="21"/>
  <c r="J69" i="21"/>
  <c r="K69" i="21"/>
  <c r="L69" i="21"/>
  <c r="M69" i="21"/>
  <c r="N69" i="21"/>
  <c r="O69" i="21"/>
  <c r="P69" i="21"/>
  <c r="Q69" i="21"/>
  <c r="R69" i="21"/>
  <c r="S69" i="21"/>
  <c r="C70" i="21"/>
  <c r="D70" i="21"/>
  <c r="E70" i="21"/>
  <c r="F70" i="21"/>
  <c r="G70" i="21"/>
  <c r="H70" i="21"/>
  <c r="I70" i="21"/>
  <c r="J70" i="21"/>
  <c r="K70" i="21"/>
  <c r="L70" i="21"/>
  <c r="M70" i="21"/>
  <c r="N70" i="21"/>
  <c r="O70" i="21"/>
  <c r="P70" i="21"/>
  <c r="Q70" i="21"/>
  <c r="R70" i="21"/>
  <c r="S70" i="21"/>
  <c r="C71" i="21"/>
  <c r="D71" i="21"/>
  <c r="E71" i="21"/>
  <c r="F71" i="21"/>
  <c r="G71" i="21"/>
  <c r="H71" i="21"/>
  <c r="I71" i="21"/>
  <c r="J71" i="21"/>
  <c r="K71" i="21"/>
  <c r="L71" i="21"/>
  <c r="M71" i="21"/>
  <c r="N71" i="21"/>
  <c r="O71" i="21"/>
  <c r="P71" i="21"/>
  <c r="Q71" i="21"/>
  <c r="R71" i="21"/>
  <c r="S71" i="21"/>
  <c r="C72" i="21"/>
  <c r="D72" i="21"/>
  <c r="E72" i="21"/>
  <c r="F72" i="21"/>
  <c r="G72" i="21"/>
  <c r="H72" i="21"/>
  <c r="I72" i="21"/>
  <c r="J72" i="21"/>
  <c r="K72" i="21"/>
  <c r="L72" i="21"/>
  <c r="M72" i="21"/>
  <c r="N72" i="21"/>
  <c r="O72" i="21"/>
  <c r="P72" i="21"/>
  <c r="Q72" i="21"/>
  <c r="R72" i="21"/>
  <c r="S72" i="21"/>
  <c r="C73" i="21"/>
  <c r="D73" i="21"/>
  <c r="E73" i="21"/>
  <c r="F73" i="21"/>
  <c r="G73" i="21"/>
  <c r="H73" i="21"/>
  <c r="I73" i="21"/>
  <c r="J73" i="21"/>
  <c r="K73" i="21"/>
  <c r="L73" i="21"/>
  <c r="M73" i="21"/>
  <c r="N73" i="21"/>
  <c r="O73" i="21"/>
  <c r="P73" i="21"/>
  <c r="Q73" i="21"/>
  <c r="R73" i="21"/>
  <c r="S73" i="21"/>
  <c r="C74" i="21"/>
  <c r="D74" i="21"/>
  <c r="E74" i="21"/>
  <c r="F74" i="21"/>
  <c r="G74" i="21"/>
  <c r="H74" i="21"/>
  <c r="I74" i="21"/>
  <c r="J74" i="21"/>
  <c r="K74" i="21"/>
  <c r="L74" i="21"/>
  <c r="M74" i="21"/>
  <c r="N74" i="21"/>
  <c r="O74" i="21"/>
  <c r="P74" i="21"/>
  <c r="Q74" i="21"/>
  <c r="R74" i="21"/>
  <c r="S74" i="21"/>
  <c r="C75" i="21"/>
  <c r="D75" i="21"/>
  <c r="E75" i="21"/>
  <c r="F75" i="21"/>
  <c r="G75" i="21"/>
  <c r="H75" i="21"/>
  <c r="I75" i="21"/>
  <c r="J75" i="21"/>
  <c r="K75" i="21"/>
  <c r="L75" i="21"/>
  <c r="M75" i="21"/>
  <c r="N75" i="21"/>
  <c r="O75" i="21"/>
  <c r="P75" i="21"/>
  <c r="Q75" i="21"/>
  <c r="R75" i="21"/>
  <c r="S75" i="21"/>
  <c r="C76" i="21"/>
  <c r="D76" i="21"/>
  <c r="E76" i="21"/>
  <c r="F76" i="21"/>
  <c r="G76" i="21"/>
  <c r="H76" i="21"/>
  <c r="I76" i="21"/>
  <c r="J76" i="21"/>
  <c r="K76" i="21"/>
  <c r="L76" i="21"/>
  <c r="M76" i="21"/>
  <c r="N76" i="21"/>
  <c r="O76" i="21"/>
  <c r="P76" i="21"/>
  <c r="Q76" i="21"/>
  <c r="R76" i="21"/>
  <c r="S76" i="21"/>
  <c r="C77" i="21"/>
  <c r="D77" i="21"/>
  <c r="E77" i="21"/>
  <c r="F77" i="21"/>
  <c r="G77" i="21"/>
  <c r="H77" i="21"/>
  <c r="I77" i="21"/>
  <c r="J77" i="21"/>
  <c r="K77" i="21"/>
  <c r="L77" i="21"/>
  <c r="M77" i="21"/>
  <c r="N77" i="21"/>
  <c r="O77" i="21"/>
  <c r="P77" i="21"/>
  <c r="Q77" i="21"/>
  <c r="R77" i="21"/>
  <c r="S77" i="21"/>
  <c r="C78" i="21"/>
  <c r="D78" i="21"/>
  <c r="E78" i="21"/>
  <c r="F78" i="21"/>
  <c r="G78" i="21"/>
  <c r="H78" i="21"/>
  <c r="I78" i="21"/>
  <c r="J78" i="21"/>
  <c r="K78" i="21"/>
  <c r="L78" i="21"/>
  <c r="M78" i="21"/>
  <c r="N78" i="21"/>
  <c r="O78" i="21"/>
  <c r="P78" i="21"/>
  <c r="Q78" i="21"/>
  <c r="R78" i="21"/>
  <c r="S78" i="21"/>
  <c r="C79" i="21"/>
  <c r="D79" i="21"/>
  <c r="E79" i="21"/>
  <c r="F79" i="21"/>
  <c r="G79" i="21"/>
  <c r="H79" i="21"/>
  <c r="I79" i="21"/>
  <c r="J79" i="21"/>
  <c r="K79" i="21"/>
  <c r="L79" i="21"/>
  <c r="M79" i="21"/>
  <c r="N79" i="21"/>
  <c r="O79" i="21"/>
  <c r="P79" i="21"/>
  <c r="Q79" i="21"/>
  <c r="R79" i="21"/>
  <c r="S79" i="21"/>
  <c r="C80" i="21"/>
  <c r="D80" i="21"/>
  <c r="E80" i="21"/>
  <c r="F80" i="21"/>
  <c r="G80" i="21"/>
  <c r="H80" i="21"/>
  <c r="I80" i="21"/>
  <c r="J80" i="21"/>
  <c r="K80" i="21"/>
  <c r="L80" i="21"/>
  <c r="M80" i="21"/>
  <c r="N80" i="21"/>
  <c r="O80" i="21"/>
  <c r="P80" i="21"/>
  <c r="Q80" i="21"/>
  <c r="R80" i="21"/>
  <c r="S80" i="21"/>
  <c r="C81" i="21"/>
  <c r="D81" i="21"/>
  <c r="E81" i="21"/>
  <c r="F81" i="21"/>
  <c r="G81" i="21"/>
  <c r="H81" i="21"/>
  <c r="I81" i="21"/>
  <c r="J81" i="21"/>
  <c r="K81" i="21"/>
  <c r="L81" i="21"/>
  <c r="M81" i="21"/>
  <c r="N81" i="21"/>
  <c r="O81" i="21"/>
  <c r="P81" i="21"/>
  <c r="Q81" i="21"/>
  <c r="R81" i="21"/>
  <c r="S81" i="21"/>
  <c r="C82" i="21"/>
  <c r="D82" i="21"/>
  <c r="E82" i="21"/>
  <c r="F82" i="21"/>
  <c r="G82" i="21"/>
  <c r="H82" i="21"/>
  <c r="I82" i="21"/>
  <c r="J82" i="21"/>
  <c r="K82" i="21"/>
  <c r="L82" i="21"/>
  <c r="M82" i="21"/>
  <c r="N82" i="21"/>
  <c r="O82" i="21"/>
  <c r="P82" i="21"/>
  <c r="Q82" i="21"/>
  <c r="R82" i="21"/>
  <c r="S82" i="21"/>
  <c r="C83" i="21"/>
  <c r="D83" i="21"/>
  <c r="E83" i="21"/>
  <c r="F83" i="21"/>
  <c r="G83" i="21"/>
  <c r="H83" i="21"/>
  <c r="I83" i="21"/>
  <c r="J83" i="21"/>
  <c r="K83" i="21"/>
  <c r="L83" i="21"/>
  <c r="M83" i="21"/>
  <c r="N83" i="21"/>
  <c r="O83" i="21"/>
  <c r="P83" i="21"/>
  <c r="Q83" i="21"/>
  <c r="R83" i="21"/>
  <c r="S83" i="21"/>
  <c r="C84" i="21"/>
  <c r="D84" i="21"/>
  <c r="E84" i="21"/>
  <c r="F84" i="21"/>
  <c r="G84" i="21"/>
  <c r="H84" i="21"/>
  <c r="I84" i="21"/>
  <c r="J84" i="21"/>
  <c r="K84" i="21"/>
  <c r="L84" i="21"/>
  <c r="M84" i="21"/>
  <c r="N84" i="21"/>
  <c r="O84" i="21"/>
  <c r="P84" i="21"/>
  <c r="Q84" i="21"/>
  <c r="R84" i="21"/>
  <c r="S84" i="21"/>
  <c r="C85" i="21"/>
  <c r="D85" i="21"/>
  <c r="E85" i="21"/>
  <c r="F85" i="21"/>
  <c r="G85" i="21"/>
  <c r="H85" i="21"/>
  <c r="I85" i="21"/>
  <c r="J85" i="21"/>
  <c r="K85" i="21"/>
  <c r="L85" i="21"/>
  <c r="M85" i="21"/>
  <c r="N85" i="21"/>
  <c r="O85" i="21"/>
  <c r="P85" i="21"/>
  <c r="Q85" i="21"/>
  <c r="R85" i="21"/>
  <c r="S85" i="21"/>
  <c r="C86" i="21"/>
  <c r="D86" i="21"/>
  <c r="E86" i="21"/>
  <c r="F86" i="21"/>
  <c r="G86" i="21"/>
  <c r="H86" i="21"/>
  <c r="I86" i="21"/>
  <c r="J86" i="21"/>
  <c r="K86" i="21"/>
  <c r="L86" i="21"/>
  <c r="M86" i="21"/>
  <c r="N86" i="21"/>
  <c r="O86" i="21"/>
  <c r="P86" i="21"/>
  <c r="Q86" i="21"/>
  <c r="R86" i="21"/>
  <c r="S86" i="21"/>
  <c r="C87" i="21"/>
  <c r="D87" i="21"/>
  <c r="E87" i="21"/>
  <c r="F87" i="21"/>
  <c r="G87" i="21"/>
  <c r="H87" i="21"/>
  <c r="I87" i="21"/>
  <c r="J87" i="21"/>
  <c r="K87" i="21"/>
  <c r="L87" i="21"/>
  <c r="M87" i="21"/>
  <c r="N87" i="21"/>
  <c r="O87" i="21"/>
  <c r="P87" i="21"/>
  <c r="Q87" i="21"/>
  <c r="R87" i="21"/>
  <c r="S87" i="21"/>
  <c r="C88" i="21"/>
  <c r="D88" i="21"/>
  <c r="E88" i="21"/>
  <c r="F88" i="21"/>
  <c r="G88" i="21"/>
  <c r="H88" i="21"/>
  <c r="I88" i="21"/>
  <c r="J88" i="21"/>
  <c r="K88" i="21"/>
  <c r="L88" i="21"/>
  <c r="M88" i="21"/>
  <c r="N88" i="21"/>
  <c r="O88" i="21"/>
  <c r="P88" i="21"/>
  <c r="Q88" i="21"/>
  <c r="R88" i="21"/>
  <c r="S88" i="21"/>
  <c r="C89" i="21"/>
  <c r="D89" i="21"/>
  <c r="E89" i="21"/>
  <c r="F89" i="21"/>
  <c r="G89" i="21"/>
  <c r="H89" i="21"/>
  <c r="I89" i="21"/>
  <c r="J89" i="21"/>
  <c r="K89" i="21"/>
  <c r="L89" i="21"/>
  <c r="M89" i="21"/>
  <c r="N89" i="21"/>
  <c r="O89" i="21"/>
  <c r="P89" i="21"/>
  <c r="Q89" i="21"/>
  <c r="R89" i="21"/>
  <c r="S89" i="21"/>
  <c r="C90" i="21"/>
  <c r="D90" i="21"/>
  <c r="E90" i="21"/>
  <c r="F90" i="21"/>
  <c r="G90" i="21"/>
  <c r="H90" i="21"/>
  <c r="I90" i="21"/>
  <c r="J90" i="21"/>
  <c r="K90" i="21"/>
  <c r="L90" i="21"/>
  <c r="M90" i="21"/>
  <c r="N90" i="21"/>
  <c r="O90" i="21"/>
  <c r="P90" i="21"/>
  <c r="Q90" i="21"/>
  <c r="R90" i="21"/>
  <c r="S90" i="21"/>
  <c r="C91" i="21"/>
  <c r="D91" i="21"/>
  <c r="E91" i="21"/>
  <c r="F91" i="21"/>
  <c r="G91" i="21"/>
  <c r="H91" i="21"/>
  <c r="I91" i="21"/>
  <c r="J91" i="21"/>
  <c r="K91" i="21"/>
  <c r="L91" i="21"/>
  <c r="M91" i="21"/>
  <c r="N91" i="21"/>
  <c r="O91" i="21"/>
  <c r="P91" i="21"/>
  <c r="Q91" i="21"/>
  <c r="R91" i="21"/>
  <c r="S91" i="21"/>
  <c r="C92" i="21"/>
  <c r="D92" i="21"/>
  <c r="E92" i="21"/>
  <c r="F92" i="21"/>
  <c r="G92" i="21"/>
  <c r="H92" i="21"/>
  <c r="I92" i="21"/>
  <c r="J92" i="21"/>
  <c r="K92" i="21"/>
  <c r="L92" i="21"/>
  <c r="M92" i="21"/>
  <c r="N92" i="21"/>
  <c r="O92" i="21"/>
  <c r="P92" i="21"/>
  <c r="Q92" i="21"/>
  <c r="R92" i="21"/>
  <c r="S92" i="21"/>
  <c r="C93" i="21"/>
  <c r="D93" i="21"/>
  <c r="E93" i="21"/>
  <c r="F93" i="21"/>
  <c r="G93" i="21"/>
  <c r="H93" i="21"/>
  <c r="I93" i="21"/>
  <c r="J93" i="21"/>
  <c r="K93" i="21"/>
  <c r="L93" i="21"/>
  <c r="M93" i="21"/>
  <c r="N93" i="21"/>
  <c r="O93" i="21"/>
  <c r="P93" i="21"/>
  <c r="Q93" i="21"/>
  <c r="R93" i="21"/>
  <c r="S93" i="21"/>
  <c r="C94" i="21"/>
  <c r="D94" i="21"/>
  <c r="E94" i="21"/>
  <c r="F94" i="21"/>
  <c r="G94" i="21"/>
  <c r="H94" i="21"/>
  <c r="I94" i="21"/>
  <c r="J94" i="21"/>
  <c r="K94" i="21"/>
  <c r="L94" i="21"/>
  <c r="M94" i="21"/>
  <c r="N94" i="21"/>
  <c r="O94" i="21"/>
  <c r="P94" i="21"/>
  <c r="Q94" i="21"/>
  <c r="R94" i="21"/>
  <c r="S94" i="21"/>
  <c r="C95" i="21"/>
  <c r="D95" i="21"/>
  <c r="E95" i="21"/>
  <c r="F95" i="21"/>
  <c r="G95" i="21"/>
  <c r="H95" i="21"/>
  <c r="I95" i="21"/>
  <c r="J95" i="21"/>
  <c r="K95" i="21"/>
  <c r="L95" i="21"/>
  <c r="M95" i="21"/>
  <c r="N95" i="21"/>
  <c r="O95" i="21"/>
  <c r="P95" i="21"/>
  <c r="Q95" i="21"/>
  <c r="R95" i="21"/>
  <c r="S95" i="21"/>
  <c r="C96" i="21"/>
  <c r="D96" i="21"/>
  <c r="E96" i="21"/>
  <c r="F96" i="21"/>
  <c r="G96" i="21"/>
  <c r="H96" i="21"/>
  <c r="I96" i="21"/>
  <c r="J96" i="21"/>
  <c r="K96" i="21"/>
  <c r="L96" i="21"/>
  <c r="M96" i="21"/>
  <c r="N96" i="21"/>
  <c r="O96" i="21"/>
  <c r="P96" i="21"/>
  <c r="Q96" i="21"/>
  <c r="R96" i="21"/>
  <c r="S96" i="21"/>
  <c r="C97" i="21"/>
  <c r="D97" i="21"/>
  <c r="E97" i="21"/>
  <c r="F97" i="21"/>
  <c r="G97" i="21"/>
  <c r="H97" i="21"/>
  <c r="I97" i="21"/>
  <c r="J97" i="21"/>
  <c r="K97" i="21"/>
  <c r="L97" i="21"/>
  <c r="M97" i="21"/>
  <c r="N97" i="21"/>
  <c r="O97" i="21"/>
  <c r="P97" i="21"/>
  <c r="Q97" i="21"/>
  <c r="R97" i="21"/>
  <c r="S97" i="21"/>
  <c r="C98" i="21"/>
  <c r="D98" i="21"/>
  <c r="E98" i="21"/>
  <c r="F98" i="21"/>
  <c r="G98" i="21"/>
  <c r="H98" i="21"/>
  <c r="I98" i="21"/>
  <c r="J98" i="21"/>
  <c r="K98" i="21"/>
  <c r="L98" i="21"/>
  <c r="M98" i="21"/>
  <c r="N98" i="21"/>
  <c r="O98" i="21"/>
  <c r="P98" i="21"/>
  <c r="Q98" i="21"/>
  <c r="R98" i="21"/>
  <c r="S98" i="21"/>
  <c r="C99" i="21"/>
  <c r="D99" i="21"/>
  <c r="E99" i="21"/>
  <c r="F99" i="21"/>
  <c r="G99" i="21"/>
  <c r="H99" i="21"/>
  <c r="I99" i="21"/>
  <c r="J99" i="21"/>
  <c r="K99" i="21"/>
  <c r="L99" i="21"/>
  <c r="M99" i="21"/>
  <c r="N99" i="21"/>
  <c r="O99" i="21"/>
  <c r="P99" i="21"/>
  <c r="Q99" i="21"/>
  <c r="R99" i="21"/>
  <c r="S99" i="21"/>
  <c r="C100" i="21"/>
  <c r="D100" i="21"/>
  <c r="E100" i="21"/>
  <c r="F100" i="21"/>
  <c r="G100" i="21"/>
  <c r="H100" i="21"/>
  <c r="I100" i="21"/>
  <c r="J100" i="21"/>
  <c r="K100" i="21"/>
  <c r="L100" i="21"/>
  <c r="M100" i="21"/>
  <c r="N100" i="21"/>
  <c r="O100" i="21"/>
  <c r="P100" i="21"/>
  <c r="Q100" i="21"/>
  <c r="R100" i="21"/>
  <c r="S100" i="21"/>
  <c r="C101" i="21"/>
  <c r="D101" i="21"/>
  <c r="E101" i="21"/>
  <c r="F101" i="21"/>
  <c r="G101" i="21"/>
  <c r="H101" i="21"/>
  <c r="I101" i="21"/>
  <c r="J101" i="21"/>
  <c r="K101" i="21"/>
  <c r="L101" i="21"/>
  <c r="M101" i="21"/>
  <c r="N101" i="21"/>
  <c r="O101" i="21"/>
  <c r="P101" i="21"/>
  <c r="Q101" i="21"/>
  <c r="R101" i="21"/>
  <c r="S101" i="21"/>
  <c r="C102" i="21"/>
  <c r="D102" i="21"/>
  <c r="E102" i="21"/>
  <c r="F102" i="21"/>
  <c r="G102" i="21"/>
  <c r="H102" i="21"/>
  <c r="I102" i="21"/>
  <c r="J102" i="21"/>
  <c r="K102" i="21"/>
  <c r="L102" i="21"/>
  <c r="M102" i="21"/>
  <c r="N102" i="21"/>
  <c r="O102" i="21"/>
  <c r="P102" i="21"/>
  <c r="Q102" i="21"/>
  <c r="R102" i="21"/>
  <c r="S102" i="21"/>
  <c r="C103" i="21"/>
  <c r="D103" i="21"/>
  <c r="E103" i="21"/>
  <c r="F103" i="21"/>
  <c r="G103" i="21"/>
  <c r="H103" i="21"/>
  <c r="I103" i="21"/>
  <c r="J103" i="21"/>
  <c r="K103" i="21"/>
  <c r="L103" i="21"/>
  <c r="M103" i="21"/>
  <c r="N103" i="21"/>
  <c r="O103" i="21"/>
  <c r="P103" i="21"/>
  <c r="Q103" i="21"/>
  <c r="R103" i="21"/>
  <c r="S103" i="21"/>
  <c r="C104" i="21"/>
  <c r="D104" i="21"/>
  <c r="E104" i="21"/>
  <c r="F104" i="21"/>
  <c r="G104" i="21"/>
  <c r="H104" i="21"/>
  <c r="I104" i="21"/>
  <c r="J104" i="21"/>
  <c r="K104" i="21"/>
  <c r="L104" i="21"/>
  <c r="M104" i="21"/>
  <c r="N104" i="21"/>
  <c r="O104" i="21"/>
  <c r="P104" i="21"/>
  <c r="Q104" i="21"/>
  <c r="R104" i="21"/>
  <c r="S104" i="21"/>
  <c r="C105" i="21"/>
  <c r="D105" i="21"/>
  <c r="E105" i="21"/>
  <c r="F105" i="21"/>
  <c r="G105" i="21"/>
  <c r="H105" i="21"/>
  <c r="I105" i="21"/>
  <c r="J105" i="21"/>
  <c r="K105" i="21"/>
  <c r="L105" i="21"/>
  <c r="M105" i="21"/>
  <c r="N105" i="21"/>
  <c r="O105" i="21"/>
  <c r="P105" i="21"/>
  <c r="Q105" i="21"/>
  <c r="R105" i="21"/>
  <c r="S105" i="21"/>
  <c r="C106" i="21"/>
  <c r="D106" i="21"/>
  <c r="E106" i="21"/>
  <c r="F106" i="21"/>
  <c r="G106" i="21"/>
  <c r="H106" i="21"/>
  <c r="I106" i="21"/>
  <c r="J106" i="21"/>
  <c r="K106" i="21"/>
  <c r="L106" i="21"/>
  <c r="M106" i="21"/>
  <c r="N106" i="21"/>
  <c r="O106" i="21"/>
  <c r="P106" i="21"/>
  <c r="Q106" i="21"/>
  <c r="R106" i="21"/>
  <c r="S106" i="21"/>
  <c r="C107" i="21"/>
  <c r="D107" i="21"/>
  <c r="E107" i="21"/>
  <c r="F107" i="21"/>
  <c r="G107" i="21"/>
  <c r="H107" i="21"/>
  <c r="I107" i="21"/>
  <c r="J107" i="21"/>
  <c r="K107" i="21"/>
  <c r="L107" i="21"/>
  <c r="M107" i="21"/>
  <c r="N107" i="21"/>
  <c r="O107" i="21"/>
  <c r="P107" i="21"/>
  <c r="Q107" i="21"/>
  <c r="R107" i="21"/>
  <c r="S107" i="21"/>
  <c r="C108" i="21"/>
  <c r="D108" i="21"/>
  <c r="E108" i="21"/>
  <c r="F108" i="21"/>
  <c r="G108" i="21"/>
  <c r="H108" i="21"/>
  <c r="I108" i="21"/>
  <c r="J108" i="21"/>
  <c r="K108" i="21"/>
  <c r="L108" i="21"/>
  <c r="M108" i="21"/>
  <c r="N108" i="21"/>
  <c r="O108" i="21"/>
  <c r="P108" i="21"/>
  <c r="Q108" i="21"/>
  <c r="R108" i="21"/>
  <c r="S108" i="21"/>
  <c r="C109" i="21"/>
  <c r="D109" i="21"/>
  <c r="E109" i="21"/>
  <c r="F109" i="21"/>
  <c r="G109" i="21"/>
  <c r="H109" i="21"/>
  <c r="I109" i="21"/>
  <c r="J109" i="21"/>
  <c r="K109" i="21"/>
  <c r="L109" i="21"/>
  <c r="M109" i="21"/>
  <c r="N109" i="21"/>
  <c r="O109" i="21"/>
  <c r="P109" i="21"/>
  <c r="Q109" i="21"/>
  <c r="R109" i="21"/>
  <c r="S109" i="21"/>
  <c r="C110" i="21"/>
  <c r="D110" i="21"/>
  <c r="E110" i="21"/>
  <c r="F110" i="21"/>
  <c r="G110" i="21"/>
  <c r="H110" i="21"/>
  <c r="I110" i="21"/>
  <c r="J110" i="21"/>
  <c r="K110" i="21"/>
  <c r="L110" i="21"/>
  <c r="M110" i="21"/>
  <c r="N110" i="21"/>
  <c r="O110" i="21"/>
  <c r="P110" i="21"/>
  <c r="Q110" i="21"/>
  <c r="R110" i="21"/>
  <c r="S110" i="21"/>
  <c r="C111" i="21"/>
  <c r="D111" i="21"/>
  <c r="E111" i="21"/>
  <c r="F111" i="21"/>
  <c r="G111" i="21"/>
  <c r="H111" i="21"/>
  <c r="I111" i="21"/>
  <c r="J111" i="21"/>
  <c r="K111" i="21"/>
  <c r="L111" i="21"/>
  <c r="M111" i="21"/>
  <c r="N111" i="21"/>
  <c r="O111" i="21"/>
  <c r="P111" i="21"/>
  <c r="Q111" i="21"/>
  <c r="R111" i="21"/>
  <c r="S111" i="21"/>
  <c r="C112" i="21"/>
  <c r="D112" i="21"/>
  <c r="E112" i="21"/>
  <c r="F112" i="21"/>
  <c r="G112" i="21"/>
  <c r="H112" i="21"/>
  <c r="I112" i="21"/>
  <c r="J112" i="21"/>
  <c r="K112" i="21"/>
  <c r="L112" i="21"/>
  <c r="M112" i="21"/>
  <c r="N112" i="21"/>
  <c r="O112" i="21"/>
  <c r="P112" i="21"/>
  <c r="Q112" i="21"/>
  <c r="R112" i="21"/>
  <c r="S112" i="21"/>
  <c r="C113" i="21"/>
  <c r="D113" i="21"/>
  <c r="E113" i="21"/>
  <c r="F113" i="21"/>
  <c r="G113" i="21"/>
  <c r="H113" i="21"/>
  <c r="I113" i="21"/>
  <c r="J113" i="21"/>
  <c r="K113" i="21"/>
  <c r="L113" i="21"/>
  <c r="M113" i="21"/>
  <c r="N113" i="21"/>
  <c r="O113" i="21"/>
  <c r="P113" i="21"/>
  <c r="Q113" i="21"/>
  <c r="R113" i="21"/>
  <c r="S113" i="21"/>
  <c r="C114" i="21"/>
  <c r="D114" i="21"/>
  <c r="E114" i="21"/>
  <c r="F114" i="21"/>
  <c r="G114" i="21"/>
  <c r="H114" i="21"/>
  <c r="I114" i="21"/>
  <c r="J114" i="21"/>
  <c r="K114" i="21"/>
  <c r="L114" i="21"/>
  <c r="M114" i="21"/>
  <c r="N114" i="21"/>
  <c r="O114" i="21"/>
  <c r="P114" i="21"/>
  <c r="Q114" i="21"/>
  <c r="R114" i="21"/>
  <c r="S114" i="21"/>
  <c r="C115" i="21"/>
  <c r="D115" i="21"/>
  <c r="E115" i="21"/>
  <c r="F115" i="21"/>
  <c r="G115" i="21"/>
  <c r="H115" i="21"/>
  <c r="I115" i="21"/>
  <c r="J115" i="21"/>
  <c r="K115" i="21"/>
  <c r="L115" i="21"/>
  <c r="M115" i="21"/>
  <c r="N115" i="21"/>
  <c r="O115" i="21"/>
  <c r="P115" i="21"/>
  <c r="Q115" i="21"/>
  <c r="R115" i="21"/>
  <c r="S115" i="21"/>
  <c r="C116" i="21"/>
  <c r="D116" i="21"/>
  <c r="E116" i="21"/>
  <c r="F116" i="21"/>
  <c r="G116" i="21"/>
  <c r="H116" i="21"/>
  <c r="I116" i="21"/>
  <c r="J116" i="21"/>
  <c r="K116" i="21"/>
  <c r="L116" i="21"/>
  <c r="M116" i="21"/>
  <c r="N116" i="21"/>
  <c r="O116" i="21"/>
  <c r="P116" i="21"/>
  <c r="Q116" i="21"/>
  <c r="R116" i="21"/>
  <c r="S116" i="21"/>
  <c r="C117" i="21"/>
  <c r="D117" i="21"/>
  <c r="E117" i="21"/>
  <c r="F117" i="21"/>
  <c r="G117" i="21"/>
  <c r="H117" i="21"/>
  <c r="I117" i="21"/>
  <c r="J117" i="21"/>
  <c r="K117" i="21"/>
  <c r="L117" i="21"/>
  <c r="M117" i="21"/>
  <c r="N117" i="21"/>
  <c r="O117" i="21"/>
  <c r="P117" i="21"/>
  <c r="Q117" i="21"/>
  <c r="R117" i="21"/>
  <c r="S117" i="21"/>
  <c r="C118" i="21"/>
  <c r="D118" i="21"/>
  <c r="E118" i="21"/>
  <c r="F118" i="21"/>
  <c r="G118" i="21"/>
  <c r="H118" i="21"/>
  <c r="I118" i="21"/>
  <c r="J118" i="21"/>
  <c r="K118" i="21"/>
  <c r="L118" i="21"/>
  <c r="M118" i="21"/>
  <c r="N118" i="21"/>
  <c r="O118" i="21"/>
  <c r="P118" i="21"/>
  <c r="Q118" i="21"/>
  <c r="R118" i="21"/>
  <c r="S118" i="21"/>
  <c r="C119" i="21"/>
  <c r="D119" i="21"/>
  <c r="E119" i="21"/>
  <c r="F119" i="21"/>
  <c r="G119" i="21"/>
  <c r="H119" i="21"/>
  <c r="I119" i="21"/>
  <c r="J119" i="21"/>
  <c r="K119" i="21"/>
  <c r="L119" i="21"/>
  <c r="M119" i="21"/>
  <c r="N119" i="21"/>
  <c r="O119" i="21"/>
  <c r="P119" i="21"/>
  <c r="Q119" i="21"/>
  <c r="R119" i="21"/>
  <c r="S119" i="21"/>
  <c r="C120" i="21"/>
  <c r="D120" i="21"/>
  <c r="E120" i="21"/>
  <c r="F120" i="21"/>
  <c r="G120" i="21"/>
  <c r="H120" i="21"/>
  <c r="I120" i="21"/>
  <c r="J120" i="21"/>
  <c r="K120" i="21"/>
  <c r="L120" i="21"/>
  <c r="M120" i="21"/>
  <c r="N120" i="21"/>
  <c r="O120" i="21"/>
  <c r="P120" i="21"/>
  <c r="Q120" i="21"/>
  <c r="R120" i="21"/>
  <c r="S120" i="21"/>
  <c r="C121" i="21"/>
  <c r="D121" i="21"/>
  <c r="E121" i="21"/>
  <c r="F121" i="21"/>
  <c r="G121" i="21"/>
  <c r="H121" i="21"/>
  <c r="I121" i="21"/>
  <c r="J121" i="21"/>
  <c r="K121" i="21"/>
  <c r="L121" i="21"/>
  <c r="M121" i="21"/>
  <c r="N121" i="21"/>
  <c r="O121" i="21"/>
  <c r="P121" i="21"/>
  <c r="Q121" i="21"/>
  <c r="R121" i="21"/>
  <c r="S121" i="21"/>
  <c r="C122" i="21"/>
  <c r="D122" i="21"/>
  <c r="E122" i="21"/>
  <c r="F122" i="21"/>
  <c r="G122" i="21"/>
  <c r="H122" i="21"/>
  <c r="I122" i="21"/>
  <c r="J122" i="21"/>
  <c r="K122" i="21"/>
  <c r="L122" i="21"/>
  <c r="M122" i="21"/>
  <c r="N122" i="21"/>
  <c r="O122" i="21"/>
  <c r="P122" i="21"/>
  <c r="Q122" i="21"/>
  <c r="R122" i="21"/>
  <c r="S122" i="21"/>
  <c r="C123" i="21"/>
  <c r="D123" i="21"/>
  <c r="E123" i="21"/>
  <c r="F123" i="21"/>
  <c r="G123" i="21"/>
  <c r="H123" i="21"/>
  <c r="I123" i="21"/>
  <c r="J123" i="21"/>
  <c r="K123" i="21"/>
  <c r="L123" i="21"/>
  <c r="M123" i="21"/>
  <c r="N123" i="21"/>
  <c r="O123" i="21"/>
  <c r="P123" i="21"/>
  <c r="Q123" i="21"/>
  <c r="R123" i="21"/>
  <c r="S123" i="21"/>
  <c r="C124" i="21"/>
  <c r="D124" i="21"/>
  <c r="E124" i="21"/>
  <c r="F124" i="21"/>
  <c r="G124" i="21"/>
  <c r="H124" i="21"/>
  <c r="I124" i="21"/>
  <c r="J124" i="21"/>
  <c r="K124" i="21"/>
  <c r="L124" i="21"/>
  <c r="M124" i="21"/>
  <c r="N124" i="21"/>
  <c r="O124" i="21"/>
  <c r="P124" i="21"/>
  <c r="Q124" i="21"/>
  <c r="R124" i="21"/>
  <c r="S124" i="21"/>
  <c r="C125" i="21"/>
  <c r="D125" i="21"/>
  <c r="E125" i="21"/>
  <c r="F125" i="21"/>
  <c r="G125" i="21"/>
  <c r="H125" i="21"/>
  <c r="I125" i="21"/>
  <c r="J125" i="21"/>
  <c r="K125" i="21"/>
  <c r="L125" i="21"/>
  <c r="M125" i="21"/>
  <c r="N125" i="21"/>
  <c r="O125" i="21"/>
  <c r="P125" i="21"/>
  <c r="Q125" i="21"/>
  <c r="R125" i="21"/>
  <c r="S125" i="21"/>
  <c r="C126" i="21"/>
  <c r="D126" i="21"/>
  <c r="E126" i="21"/>
  <c r="F126" i="21"/>
  <c r="G126" i="21"/>
  <c r="H126" i="21"/>
  <c r="I126" i="21"/>
  <c r="J126" i="21"/>
  <c r="K126" i="21"/>
  <c r="L126" i="21"/>
  <c r="M126" i="21"/>
  <c r="N126" i="21"/>
  <c r="O126" i="21"/>
  <c r="P126" i="21"/>
  <c r="Q126" i="21"/>
  <c r="R126" i="21"/>
  <c r="S126" i="21"/>
  <c r="C127" i="21"/>
  <c r="D127" i="21"/>
  <c r="E127" i="21"/>
  <c r="F127" i="21"/>
  <c r="G127" i="21"/>
  <c r="H127" i="21"/>
  <c r="I127" i="21"/>
  <c r="J127" i="21"/>
  <c r="K127" i="21"/>
  <c r="L127" i="21"/>
  <c r="M127" i="21"/>
  <c r="N127" i="21"/>
  <c r="O127" i="21"/>
  <c r="P127" i="21"/>
  <c r="Q127" i="21"/>
  <c r="R127" i="21"/>
  <c r="S127" i="21"/>
  <c r="C128" i="21"/>
  <c r="D128" i="21"/>
  <c r="E128" i="21"/>
  <c r="F128" i="21"/>
  <c r="G128" i="21"/>
  <c r="H128" i="21"/>
  <c r="I128" i="21"/>
  <c r="J128" i="21"/>
  <c r="K128" i="21"/>
  <c r="L128" i="21"/>
  <c r="M128" i="21"/>
  <c r="N128" i="21"/>
  <c r="O128" i="21"/>
  <c r="P128" i="21"/>
  <c r="Q128" i="21"/>
  <c r="R128" i="21"/>
  <c r="S128" i="21"/>
  <c r="C129" i="21"/>
  <c r="D129" i="21"/>
  <c r="E129" i="21"/>
  <c r="F129" i="21"/>
  <c r="G129" i="21"/>
  <c r="H129" i="21"/>
  <c r="I129" i="21"/>
  <c r="J129" i="21"/>
  <c r="K129" i="21"/>
  <c r="L129" i="21"/>
  <c r="M129" i="21"/>
  <c r="N129" i="21"/>
  <c r="O129" i="21"/>
  <c r="P129" i="21"/>
  <c r="Q129" i="21"/>
  <c r="R129" i="21"/>
  <c r="S129" i="21"/>
  <c r="C130" i="21"/>
  <c r="D130" i="21"/>
  <c r="E130" i="21"/>
  <c r="F130" i="21"/>
  <c r="G130" i="21"/>
  <c r="H130" i="21"/>
  <c r="I130" i="21"/>
  <c r="J130" i="21"/>
  <c r="K130" i="21"/>
  <c r="L130" i="21"/>
  <c r="M130" i="21"/>
  <c r="N130" i="21"/>
  <c r="O130" i="21"/>
  <c r="P130" i="21"/>
  <c r="Q130" i="21"/>
  <c r="R130" i="21"/>
  <c r="S130" i="21"/>
  <c r="C131" i="21"/>
  <c r="D131" i="21"/>
  <c r="E131" i="21"/>
  <c r="F131" i="21"/>
  <c r="G131" i="21"/>
  <c r="H131" i="21"/>
  <c r="I131" i="21"/>
  <c r="J131" i="21"/>
  <c r="K131" i="21"/>
  <c r="L131" i="21"/>
  <c r="M131" i="21"/>
  <c r="N131" i="21"/>
  <c r="O131" i="21"/>
  <c r="P131" i="21"/>
  <c r="Q131" i="21"/>
  <c r="R131" i="21"/>
  <c r="S131" i="21"/>
  <c r="C132" i="21"/>
  <c r="D132" i="21"/>
  <c r="E132" i="21"/>
  <c r="F132" i="21"/>
  <c r="G132" i="21"/>
  <c r="H132" i="21"/>
  <c r="I132" i="21"/>
  <c r="J132" i="21"/>
  <c r="K132" i="21"/>
  <c r="L132" i="21"/>
  <c r="M132" i="21"/>
  <c r="N132" i="21"/>
  <c r="O132" i="21"/>
  <c r="P132" i="21"/>
  <c r="Q132" i="21"/>
  <c r="R132" i="21"/>
  <c r="S132" i="21"/>
  <c r="C133" i="21"/>
  <c r="D133" i="21"/>
  <c r="E133" i="21"/>
  <c r="F133" i="21"/>
  <c r="G133" i="21"/>
  <c r="H133" i="21"/>
  <c r="I133" i="21"/>
  <c r="J133" i="21"/>
  <c r="K133" i="21"/>
  <c r="L133" i="21"/>
  <c r="M133" i="21"/>
  <c r="N133" i="21"/>
  <c r="O133" i="21"/>
  <c r="P133" i="21"/>
  <c r="Q133" i="21"/>
  <c r="R133" i="21"/>
  <c r="S133" i="21"/>
  <c r="C134" i="21"/>
  <c r="D134" i="21"/>
  <c r="E134" i="21"/>
  <c r="F134" i="21"/>
  <c r="G134" i="21"/>
  <c r="H134" i="21"/>
  <c r="I134" i="21"/>
  <c r="J134" i="21"/>
  <c r="K134" i="21"/>
  <c r="L134" i="21"/>
  <c r="M134" i="21"/>
  <c r="N134" i="21"/>
  <c r="O134" i="21"/>
  <c r="P134" i="21"/>
  <c r="Q134" i="21"/>
  <c r="R134" i="21"/>
  <c r="S134" i="21"/>
  <c r="C135" i="21"/>
  <c r="D135" i="21"/>
  <c r="E135" i="21"/>
  <c r="F135" i="21"/>
  <c r="G135" i="21"/>
  <c r="H135" i="21"/>
  <c r="I135" i="21"/>
  <c r="J135" i="21"/>
  <c r="K135" i="21"/>
  <c r="L135" i="21"/>
  <c r="M135" i="21"/>
  <c r="N135" i="21"/>
  <c r="O135" i="21"/>
  <c r="P135" i="21"/>
  <c r="Q135" i="21"/>
  <c r="R135" i="21"/>
  <c r="S135" i="21"/>
  <c r="C136" i="21"/>
  <c r="D136" i="21"/>
  <c r="E136" i="21"/>
  <c r="F136" i="21"/>
  <c r="G136" i="21"/>
  <c r="H136" i="21"/>
  <c r="I136" i="21"/>
  <c r="J136" i="21"/>
  <c r="K136" i="21"/>
  <c r="L136" i="21"/>
  <c r="M136" i="21"/>
  <c r="N136" i="21"/>
  <c r="O136" i="21"/>
  <c r="P136" i="21"/>
  <c r="Q136" i="21"/>
  <c r="R136" i="21"/>
  <c r="S136" i="21"/>
  <c r="C137" i="21"/>
  <c r="D137" i="21"/>
  <c r="E137" i="21"/>
  <c r="F137" i="21"/>
  <c r="G137" i="21"/>
  <c r="H137" i="21"/>
  <c r="I137" i="21"/>
  <c r="J137" i="21"/>
  <c r="K137" i="21"/>
  <c r="L137" i="21"/>
  <c r="M137" i="21"/>
  <c r="N137" i="21"/>
  <c r="O137" i="21"/>
  <c r="P137" i="21"/>
  <c r="Q137" i="21"/>
  <c r="R137" i="21"/>
  <c r="S137" i="21"/>
  <c r="C138" i="21"/>
  <c r="D138" i="21"/>
  <c r="E138" i="21"/>
  <c r="F138" i="21"/>
  <c r="G138" i="21"/>
  <c r="H138" i="21"/>
  <c r="I138" i="21"/>
  <c r="J138" i="21"/>
  <c r="K138" i="21"/>
  <c r="L138" i="21"/>
  <c r="M138" i="21"/>
  <c r="N138" i="21"/>
  <c r="O138" i="21"/>
  <c r="P138" i="21"/>
  <c r="Q138" i="21"/>
  <c r="R138" i="21"/>
  <c r="S138" i="21"/>
  <c r="C139" i="21"/>
  <c r="D139" i="21"/>
  <c r="E139" i="21"/>
  <c r="F139" i="21"/>
  <c r="G139" i="21"/>
  <c r="H139" i="21"/>
  <c r="I139" i="21"/>
  <c r="J139" i="21"/>
  <c r="K139" i="21"/>
  <c r="L139" i="21"/>
  <c r="M139" i="21"/>
  <c r="N139" i="21"/>
  <c r="O139" i="21"/>
  <c r="P139" i="21"/>
  <c r="Q139" i="21"/>
  <c r="R139" i="21"/>
  <c r="S139" i="21"/>
  <c r="C140" i="21"/>
  <c r="D140" i="21"/>
  <c r="E140" i="21"/>
  <c r="F140" i="21"/>
  <c r="G140" i="21"/>
  <c r="H140" i="21"/>
  <c r="I140" i="21"/>
  <c r="J140" i="21"/>
  <c r="K140" i="21"/>
  <c r="L140" i="21"/>
  <c r="M140" i="21"/>
  <c r="N140" i="21"/>
  <c r="O140" i="21"/>
  <c r="P140" i="21"/>
  <c r="Q140" i="21"/>
  <c r="R140" i="21"/>
  <c r="S140" i="21"/>
  <c r="C141" i="21"/>
  <c r="D141" i="21"/>
  <c r="E141" i="21"/>
  <c r="F141" i="21"/>
  <c r="G141" i="21"/>
  <c r="H141" i="21"/>
  <c r="I141" i="21"/>
  <c r="J141" i="21"/>
  <c r="K141" i="21"/>
  <c r="L141" i="21"/>
  <c r="M141" i="21"/>
  <c r="N141" i="21"/>
  <c r="O141" i="21"/>
  <c r="P141" i="21"/>
  <c r="Q141" i="21"/>
  <c r="R141" i="21"/>
  <c r="S141" i="21"/>
  <c r="C142" i="21"/>
  <c r="D142" i="21"/>
  <c r="E142" i="21"/>
  <c r="F142" i="21"/>
  <c r="G142" i="21"/>
  <c r="H142" i="21"/>
  <c r="I142" i="21"/>
  <c r="J142" i="21"/>
  <c r="K142" i="21"/>
  <c r="L142" i="21"/>
  <c r="M142" i="21"/>
  <c r="N142" i="21"/>
  <c r="O142" i="21"/>
  <c r="P142" i="21"/>
  <c r="Q142" i="21"/>
  <c r="R142" i="21"/>
  <c r="S142" i="21"/>
  <c r="C143" i="21"/>
  <c r="D143" i="21"/>
  <c r="E143" i="21"/>
  <c r="F143" i="21"/>
  <c r="G143" i="21"/>
  <c r="H143" i="21"/>
  <c r="I143" i="21"/>
  <c r="J143" i="21"/>
  <c r="K143" i="21"/>
  <c r="L143" i="21"/>
  <c r="M143" i="21"/>
  <c r="N143" i="21"/>
  <c r="O143" i="21"/>
  <c r="P143" i="21"/>
  <c r="Q143" i="21"/>
  <c r="R143" i="21"/>
  <c r="S143" i="21"/>
  <c r="C144" i="21"/>
  <c r="D144" i="21"/>
  <c r="E144" i="21"/>
  <c r="F144" i="21"/>
  <c r="G144" i="21"/>
  <c r="H144" i="21"/>
  <c r="I144" i="21"/>
  <c r="J144" i="21"/>
  <c r="K144" i="21"/>
  <c r="L144" i="21"/>
  <c r="M144" i="21"/>
  <c r="N144" i="21"/>
  <c r="O144" i="21"/>
  <c r="P144" i="21"/>
  <c r="Q144" i="21"/>
  <c r="R144" i="21"/>
  <c r="S144" i="21"/>
  <c r="C145" i="21"/>
  <c r="D145" i="21"/>
  <c r="E145" i="21"/>
  <c r="F145" i="21"/>
  <c r="G145" i="21"/>
  <c r="H145" i="21"/>
  <c r="I145" i="21"/>
  <c r="J145" i="21"/>
  <c r="K145" i="21"/>
  <c r="L145" i="21"/>
  <c r="M145" i="21"/>
  <c r="N145" i="21"/>
  <c r="O145" i="21"/>
  <c r="P145" i="21"/>
  <c r="Q145" i="21"/>
  <c r="R145" i="21"/>
  <c r="S145" i="21"/>
  <c r="C146" i="21"/>
  <c r="D146" i="21"/>
  <c r="E146" i="21"/>
  <c r="F146" i="21"/>
  <c r="G146" i="21"/>
  <c r="H146" i="21"/>
  <c r="I146" i="21"/>
  <c r="J146" i="21"/>
  <c r="K146" i="21"/>
  <c r="L146" i="21"/>
  <c r="M146" i="21"/>
  <c r="N146" i="21"/>
  <c r="O146" i="21"/>
  <c r="P146" i="21"/>
  <c r="Q146" i="21"/>
  <c r="R146" i="21"/>
  <c r="S146" i="21"/>
  <c r="C147" i="21"/>
  <c r="D147" i="21"/>
  <c r="E147" i="21"/>
  <c r="F147" i="21"/>
  <c r="G147" i="21"/>
  <c r="H147" i="21"/>
  <c r="I147" i="21"/>
  <c r="J147" i="21"/>
  <c r="K147" i="21"/>
  <c r="L147" i="21"/>
  <c r="M147" i="21"/>
  <c r="N147" i="21"/>
  <c r="O147" i="21"/>
  <c r="P147" i="21"/>
  <c r="Q147" i="21"/>
  <c r="R147" i="21"/>
  <c r="S147" i="21"/>
  <c r="C148" i="21"/>
  <c r="D148" i="21"/>
  <c r="E148" i="21"/>
  <c r="F148" i="21"/>
  <c r="G148" i="21"/>
  <c r="H148" i="21"/>
  <c r="I148" i="21"/>
  <c r="J148" i="21"/>
  <c r="K148" i="21"/>
  <c r="L148" i="21"/>
  <c r="M148" i="21"/>
  <c r="N148" i="21"/>
  <c r="O148" i="21"/>
  <c r="P148" i="21"/>
  <c r="Q148" i="21"/>
  <c r="R148" i="21"/>
  <c r="S148" i="21"/>
  <c r="C149" i="21"/>
  <c r="D149" i="21"/>
  <c r="E149" i="21"/>
  <c r="F149" i="21"/>
  <c r="G149" i="21"/>
  <c r="H149" i="21"/>
  <c r="I149" i="21"/>
  <c r="J149" i="21"/>
  <c r="K149" i="21"/>
  <c r="L149" i="21"/>
  <c r="M149" i="21"/>
  <c r="N149" i="21"/>
  <c r="O149" i="21"/>
  <c r="P149" i="21"/>
  <c r="Q149" i="21"/>
  <c r="R149" i="21"/>
  <c r="S149" i="21"/>
  <c r="C150" i="21"/>
  <c r="D150" i="21"/>
  <c r="E150" i="21"/>
  <c r="F150" i="21"/>
  <c r="G150" i="21"/>
  <c r="H150" i="21"/>
  <c r="I150" i="21"/>
  <c r="J150" i="21"/>
  <c r="K150" i="21"/>
  <c r="L150" i="21"/>
  <c r="M150" i="21"/>
  <c r="N150" i="21"/>
  <c r="O150" i="21"/>
  <c r="P150" i="21"/>
  <c r="Q150" i="21"/>
  <c r="R150" i="21"/>
  <c r="S150" i="21"/>
  <c r="C151" i="21"/>
  <c r="D151" i="21"/>
  <c r="E151" i="21"/>
  <c r="F151" i="21"/>
  <c r="G151" i="21"/>
  <c r="H151" i="21"/>
  <c r="I151" i="21"/>
  <c r="J151" i="21"/>
  <c r="K151" i="21"/>
  <c r="L151" i="21"/>
  <c r="M151" i="21"/>
  <c r="N151" i="21"/>
  <c r="O151" i="21"/>
  <c r="P151" i="21"/>
  <c r="Q151" i="21"/>
  <c r="R151" i="21"/>
  <c r="S151" i="21"/>
  <c r="C152" i="21"/>
  <c r="D152" i="21"/>
  <c r="E152" i="21"/>
  <c r="F152" i="21"/>
  <c r="G152" i="21"/>
  <c r="H152" i="21"/>
  <c r="I152" i="21"/>
  <c r="J152" i="21"/>
  <c r="K152" i="21"/>
  <c r="L152" i="21"/>
  <c r="M152" i="21"/>
  <c r="N152" i="21"/>
  <c r="O152" i="21"/>
  <c r="P152" i="21"/>
  <c r="Q152" i="21"/>
  <c r="R152" i="21"/>
  <c r="S152" i="21"/>
  <c r="C153" i="21"/>
  <c r="D153" i="21"/>
  <c r="E153" i="21"/>
  <c r="F153" i="21"/>
  <c r="G153" i="21"/>
  <c r="H153" i="21"/>
  <c r="I153" i="21"/>
  <c r="J153" i="21"/>
  <c r="K153" i="21"/>
  <c r="L153" i="21"/>
  <c r="M153" i="21"/>
  <c r="N153" i="21"/>
  <c r="O153" i="21"/>
  <c r="P153" i="21"/>
  <c r="Q153" i="21"/>
  <c r="R153" i="21"/>
  <c r="S153" i="21"/>
  <c r="C154" i="21"/>
  <c r="D154" i="21"/>
  <c r="E154" i="21"/>
  <c r="F154" i="21"/>
  <c r="G154" i="21"/>
  <c r="H154" i="21"/>
  <c r="I154" i="21"/>
  <c r="J154" i="21"/>
  <c r="K154" i="21"/>
  <c r="L154" i="21"/>
  <c r="M154" i="21"/>
  <c r="N154" i="21"/>
  <c r="O154" i="21"/>
  <c r="P154" i="21"/>
  <c r="Q154" i="21"/>
  <c r="R154" i="21"/>
  <c r="S154" i="21"/>
  <c r="C155" i="21"/>
  <c r="D155" i="21"/>
  <c r="E155" i="21"/>
  <c r="F155" i="21"/>
  <c r="G155" i="21"/>
  <c r="H155" i="21"/>
  <c r="I155" i="21"/>
  <c r="J155" i="21"/>
  <c r="K155" i="21"/>
  <c r="L155" i="21"/>
  <c r="M155" i="21"/>
  <c r="N155" i="21"/>
  <c r="O155" i="21"/>
  <c r="P155" i="21"/>
  <c r="Q155" i="21"/>
  <c r="R155" i="21"/>
  <c r="S155" i="21"/>
  <c r="C156" i="21"/>
  <c r="D156" i="21"/>
  <c r="E156" i="21"/>
  <c r="F156" i="21"/>
  <c r="G156" i="21"/>
  <c r="H156" i="21"/>
  <c r="I156" i="21"/>
  <c r="J156" i="21"/>
  <c r="K156" i="21"/>
  <c r="L156" i="21"/>
  <c r="M156" i="21"/>
  <c r="N156" i="21"/>
  <c r="O156" i="21"/>
  <c r="P156" i="21"/>
  <c r="Q156" i="21"/>
  <c r="R156" i="21"/>
  <c r="S156" i="21"/>
  <c r="C157" i="21"/>
  <c r="D157" i="21"/>
  <c r="E157" i="21"/>
  <c r="F157" i="21"/>
  <c r="G157" i="21"/>
  <c r="H157" i="21"/>
  <c r="I157" i="21"/>
  <c r="J157" i="21"/>
  <c r="K157" i="21"/>
  <c r="L157" i="21"/>
  <c r="M157" i="21"/>
  <c r="N157" i="21"/>
  <c r="O157" i="21"/>
  <c r="P157" i="21"/>
  <c r="Q157" i="21"/>
  <c r="R157" i="21"/>
  <c r="S157" i="21"/>
  <c r="C158" i="21"/>
  <c r="D158" i="21"/>
  <c r="E158" i="21"/>
  <c r="F158" i="21"/>
  <c r="G158" i="21"/>
  <c r="H158" i="21"/>
  <c r="I158" i="21"/>
  <c r="J158" i="21"/>
  <c r="K158" i="21"/>
  <c r="L158" i="21"/>
  <c r="M158" i="21"/>
  <c r="N158" i="21"/>
  <c r="O158" i="21"/>
  <c r="P158" i="21"/>
  <c r="Q158" i="21"/>
  <c r="R158" i="21"/>
  <c r="S158" i="21"/>
  <c r="C159" i="21"/>
  <c r="D159" i="21"/>
  <c r="E159" i="21"/>
  <c r="F159" i="21"/>
  <c r="G159" i="21"/>
  <c r="H159" i="21"/>
  <c r="I159" i="21"/>
  <c r="J159" i="21"/>
  <c r="K159" i="21"/>
  <c r="L159" i="21"/>
  <c r="M159" i="21"/>
  <c r="N159" i="21"/>
  <c r="O159" i="21"/>
  <c r="P159" i="21"/>
  <c r="Q159" i="21"/>
  <c r="R159" i="21"/>
  <c r="S159" i="21"/>
  <c r="C160" i="21"/>
  <c r="D160" i="21"/>
  <c r="E160" i="21"/>
  <c r="F160" i="21"/>
  <c r="G160" i="21"/>
  <c r="H160" i="21"/>
  <c r="I160" i="21"/>
  <c r="J160" i="21"/>
  <c r="K160" i="21"/>
  <c r="L160" i="21"/>
  <c r="M160" i="21"/>
  <c r="N160" i="21"/>
  <c r="O160" i="21"/>
  <c r="P160" i="21"/>
  <c r="Q160" i="21"/>
  <c r="R160" i="21"/>
  <c r="S160" i="21"/>
  <c r="C161" i="21"/>
  <c r="D161" i="21"/>
  <c r="E161" i="21"/>
  <c r="F161" i="21"/>
  <c r="G161" i="21"/>
  <c r="H161" i="21"/>
  <c r="I161" i="21"/>
  <c r="J161" i="21"/>
  <c r="K161" i="21"/>
  <c r="L161" i="21"/>
  <c r="M161" i="21"/>
  <c r="N161" i="21"/>
  <c r="O161" i="21"/>
  <c r="P161" i="21"/>
  <c r="Q161" i="21"/>
  <c r="R161" i="21"/>
  <c r="S161" i="21"/>
  <c r="C162" i="21"/>
  <c r="D162" i="21"/>
  <c r="E162" i="21"/>
  <c r="F162" i="21"/>
  <c r="G162" i="21"/>
  <c r="H162" i="21"/>
  <c r="I162" i="21"/>
  <c r="J162" i="21"/>
  <c r="K162" i="21"/>
  <c r="L162" i="21"/>
  <c r="M162" i="21"/>
  <c r="N162" i="21"/>
  <c r="O162" i="21"/>
  <c r="P162" i="21"/>
  <c r="Q162" i="21"/>
  <c r="R162" i="21"/>
  <c r="S162" i="21"/>
  <c r="C163" i="21"/>
  <c r="D163" i="21"/>
  <c r="E163" i="21"/>
  <c r="F163" i="21"/>
  <c r="G163" i="21"/>
  <c r="H163" i="21"/>
  <c r="I163" i="21"/>
  <c r="J163" i="21"/>
  <c r="K163" i="21"/>
  <c r="L163" i="21"/>
  <c r="M163" i="21"/>
  <c r="N163" i="21"/>
  <c r="O163" i="21"/>
  <c r="P163" i="21"/>
  <c r="Q163" i="21"/>
  <c r="R163" i="21"/>
  <c r="S163" i="21"/>
  <c r="C164" i="21"/>
  <c r="D164" i="21"/>
  <c r="E164" i="21"/>
  <c r="F164" i="21"/>
  <c r="G164" i="21"/>
  <c r="H164" i="21"/>
  <c r="I164" i="21"/>
  <c r="J164" i="21"/>
  <c r="K164" i="21"/>
  <c r="L164" i="21"/>
  <c r="M164" i="21"/>
  <c r="N164" i="21"/>
  <c r="O164" i="21"/>
  <c r="P164" i="21"/>
  <c r="Q164" i="21"/>
  <c r="R164" i="21"/>
  <c r="S164" i="21"/>
  <c r="C165" i="21"/>
  <c r="D165" i="21"/>
  <c r="E165" i="21"/>
  <c r="F165" i="21"/>
  <c r="G165" i="21"/>
  <c r="H165" i="21"/>
  <c r="I165" i="21"/>
  <c r="J165" i="21"/>
  <c r="K165" i="21"/>
  <c r="L165" i="21"/>
  <c r="M165" i="21"/>
  <c r="N165" i="21"/>
  <c r="O165" i="21"/>
  <c r="P165" i="21"/>
  <c r="Q165" i="21"/>
  <c r="R165" i="21"/>
  <c r="S165" i="21"/>
  <c r="C166" i="21"/>
  <c r="D166" i="21"/>
  <c r="E166" i="21"/>
  <c r="F166" i="21"/>
  <c r="G166" i="21"/>
  <c r="H166" i="21"/>
  <c r="I166" i="21"/>
  <c r="J166" i="21"/>
  <c r="K166" i="21"/>
  <c r="L166" i="21"/>
  <c r="M166" i="21"/>
  <c r="N166" i="21"/>
  <c r="O166" i="21"/>
  <c r="P166" i="21"/>
  <c r="Q166" i="21"/>
  <c r="R166" i="21"/>
  <c r="S166" i="21"/>
  <c r="C167" i="21"/>
  <c r="D167" i="21"/>
  <c r="E167" i="21"/>
  <c r="F167" i="21"/>
  <c r="G167" i="21"/>
  <c r="H167" i="21"/>
  <c r="I167" i="21"/>
  <c r="J167" i="21"/>
  <c r="K167" i="21"/>
  <c r="L167" i="21"/>
  <c r="M167" i="21"/>
  <c r="N167" i="21"/>
  <c r="O167" i="21"/>
  <c r="P167" i="21"/>
  <c r="Q167" i="21"/>
  <c r="R167" i="21"/>
  <c r="S167" i="21"/>
  <c r="C168" i="21"/>
  <c r="D168" i="21"/>
  <c r="E168" i="21"/>
  <c r="F168" i="21"/>
  <c r="G168" i="21"/>
  <c r="H168" i="21"/>
  <c r="I168" i="21"/>
  <c r="J168" i="21"/>
  <c r="K168" i="21"/>
  <c r="L168" i="21"/>
  <c r="M168" i="21"/>
  <c r="N168" i="21"/>
  <c r="O168" i="21"/>
  <c r="P168" i="21"/>
  <c r="Q168" i="21"/>
  <c r="R168" i="21"/>
  <c r="S168" i="21"/>
  <c r="C169" i="21"/>
  <c r="D169" i="21"/>
  <c r="E169" i="21"/>
  <c r="F169" i="21"/>
  <c r="G169" i="21"/>
  <c r="H169" i="21"/>
  <c r="I169" i="21"/>
  <c r="J169" i="21"/>
  <c r="K169" i="21"/>
  <c r="L169" i="21"/>
  <c r="M169" i="21"/>
  <c r="N169" i="21"/>
  <c r="O169" i="21"/>
  <c r="P169" i="21"/>
  <c r="Q169" i="21"/>
  <c r="R169" i="21"/>
  <c r="S169" i="21"/>
  <c r="C170" i="21"/>
  <c r="D170" i="21"/>
  <c r="E170" i="21"/>
  <c r="F170" i="21"/>
  <c r="G170" i="21"/>
  <c r="H170" i="21"/>
  <c r="I170" i="21"/>
  <c r="J170" i="21"/>
  <c r="K170" i="21"/>
  <c r="L170" i="21"/>
  <c r="M170" i="21"/>
  <c r="N170" i="21"/>
  <c r="O170" i="21"/>
  <c r="P170" i="21"/>
  <c r="Q170" i="21"/>
  <c r="R170" i="21"/>
  <c r="S170" i="21"/>
  <c r="C171" i="21"/>
  <c r="D171" i="21"/>
  <c r="E171" i="21"/>
  <c r="F171" i="21"/>
  <c r="G171" i="21"/>
  <c r="H171" i="21"/>
  <c r="I171" i="21"/>
  <c r="J171" i="21"/>
  <c r="K171" i="21"/>
  <c r="L171" i="21"/>
  <c r="M171" i="21"/>
  <c r="N171" i="21"/>
  <c r="O171" i="21"/>
  <c r="P171" i="21"/>
  <c r="Q171" i="21"/>
  <c r="R171" i="21"/>
  <c r="S171" i="21"/>
  <c r="C172" i="21"/>
  <c r="D172" i="21"/>
  <c r="E172" i="21"/>
  <c r="F172" i="21"/>
  <c r="G172" i="21"/>
  <c r="H172" i="21"/>
  <c r="I172" i="21"/>
  <c r="J172" i="21"/>
  <c r="K172" i="21"/>
  <c r="L172" i="21"/>
  <c r="M172" i="21"/>
  <c r="N172" i="21"/>
  <c r="O172" i="21"/>
  <c r="P172" i="21"/>
  <c r="Q172" i="21"/>
  <c r="R172" i="21"/>
  <c r="S172" i="21"/>
  <c r="C173" i="21"/>
  <c r="D173" i="21"/>
  <c r="E173" i="21"/>
  <c r="F173" i="21"/>
  <c r="G173" i="21"/>
  <c r="H173" i="21"/>
  <c r="I173" i="21"/>
  <c r="J173" i="21"/>
  <c r="K173" i="21"/>
  <c r="L173" i="21"/>
  <c r="M173" i="21"/>
  <c r="N173" i="21"/>
  <c r="O173" i="21"/>
  <c r="P173" i="21"/>
  <c r="Q173" i="21"/>
  <c r="R173" i="21"/>
  <c r="S173" i="21"/>
  <c r="C174" i="21"/>
  <c r="D174" i="21"/>
  <c r="E174" i="21"/>
  <c r="F174" i="21"/>
  <c r="G174" i="21"/>
  <c r="H174" i="21"/>
  <c r="I174" i="21"/>
  <c r="J174" i="21"/>
  <c r="K174" i="21"/>
  <c r="L174" i="21"/>
  <c r="M174" i="21"/>
  <c r="N174" i="21"/>
  <c r="O174" i="21"/>
  <c r="P174" i="21"/>
  <c r="Q174" i="21"/>
  <c r="R174" i="21"/>
  <c r="S174" i="21"/>
  <c r="C175" i="21"/>
  <c r="D175" i="21"/>
  <c r="E175" i="21"/>
  <c r="F175" i="21"/>
  <c r="G175" i="21"/>
  <c r="H175" i="21"/>
  <c r="I175" i="21"/>
  <c r="J175" i="21"/>
  <c r="K175" i="21"/>
  <c r="L175" i="21"/>
  <c r="M175" i="21"/>
  <c r="N175" i="21"/>
  <c r="O175" i="21"/>
  <c r="P175" i="21"/>
  <c r="Q175" i="21"/>
  <c r="R175" i="21"/>
  <c r="S175" i="21"/>
  <c r="C176" i="21"/>
  <c r="D176" i="21"/>
  <c r="E176" i="21"/>
  <c r="F176" i="21"/>
  <c r="G176" i="21"/>
  <c r="H176" i="21"/>
  <c r="I176" i="21"/>
  <c r="J176" i="21"/>
  <c r="K176" i="21"/>
  <c r="L176" i="21"/>
  <c r="M176" i="21"/>
  <c r="N176" i="21"/>
  <c r="O176" i="21"/>
  <c r="P176" i="21"/>
  <c r="Q176" i="21"/>
  <c r="R176" i="21"/>
  <c r="S176" i="21"/>
  <c r="C177" i="21"/>
  <c r="D177" i="21"/>
  <c r="E177" i="21"/>
  <c r="F177" i="21"/>
  <c r="G177" i="21"/>
  <c r="H177" i="21"/>
  <c r="I177" i="21"/>
  <c r="J177" i="21"/>
  <c r="K177" i="21"/>
  <c r="L177" i="21"/>
  <c r="M177" i="21"/>
  <c r="N177" i="21"/>
  <c r="O177" i="21"/>
  <c r="P177" i="21"/>
  <c r="Q177" i="21"/>
  <c r="R177" i="21"/>
  <c r="S177" i="21"/>
  <c r="C178" i="21"/>
  <c r="D178" i="21"/>
  <c r="E178" i="21"/>
  <c r="F178" i="21"/>
  <c r="G178" i="21"/>
  <c r="H178" i="21"/>
  <c r="I178" i="21"/>
  <c r="J178" i="21"/>
  <c r="K178" i="21"/>
  <c r="L178" i="21"/>
  <c r="M178" i="21"/>
  <c r="N178" i="21"/>
  <c r="O178" i="21"/>
  <c r="P178" i="21"/>
  <c r="Q178" i="21"/>
  <c r="R178" i="21"/>
  <c r="S178" i="21"/>
  <c r="C179" i="21"/>
  <c r="D179" i="21"/>
  <c r="E179" i="21"/>
  <c r="F179" i="21"/>
  <c r="G179" i="21"/>
  <c r="H179" i="21"/>
  <c r="I179" i="21"/>
  <c r="J179" i="21"/>
  <c r="K179" i="21"/>
  <c r="L179" i="21"/>
  <c r="M179" i="21"/>
  <c r="N179" i="21"/>
  <c r="O179" i="21"/>
  <c r="P179" i="21"/>
  <c r="Q179" i="21"/>
  <c r="R179" i="21"/>
  <c r="S179" i="21"/>
  <c r="C180" i="21"/>
  <c r="D180" i="21"/>
  <c r="E180" i="21"/>
  <c r="F180" i="21"/>
  <c r="G180" i="21"/>
  <c r="H180" i="21"/>
  <c r="I180" i="21"/>
  <c r="J180" i="21"/>
  <c r="K180" i="21"/>
  <c r="L180" i="21"/>
  <c r="M180" i="21"/>
  <c r="N180" i="21"/>
  <c r="O180" i="21"/>
  <c r="P180" i="21"/>
  <c r="Q180" i="21"/>
  <c r="R180" i="21"/>
  <c r="S180" i="21"/>
  <c r="C181" i="21"/>
  <c r="D181" i="21"/>
  <c r="E181" i="21"/>
  <c r="F181" i="21"/>
  <c r="G181" i="21"/>
  <c r="H181" i="21"/>
  <c r="I181" i="21"/>
  <c r="J181" i="21"/>
  <c r="K181" i="21"/>
  <c r="L181" i="21"/>
  <c r="M181" i="21"/>
  <c r="N181" i="21"/>
  <c r="O181" i="21"/>
  <c r="P181" i="21"/>
  <c r="Q181" i="21"/>
  <c r="R181" i="21"/>
  <c r="S181" i="21"/>
  <c r="C182" i="21"/>
  <c r="D182" i="21"/>
  <c r="E182" i="21"/>
  <c r="F182" i="21"/>
  <c r="G182" i="21"/>
  <c r="H182" i="21"/>
  <c r="I182" i="21"/>
  <c r="J182" i="21"/>
  <c r="K182" i="21"/>
  <c r="L182" i="21"/>
  <c r="M182" i="21"/>
  <c r="N182" i="21"/>
  <c r="O182" i="21"/>
  <c r="P182" i="21"/>
  <c r="Q182" i="21"/>
  <c r="R182" i="21"/>
  <c r="S182" i="21"/>
  <c r="C183" i="21"/>
  <c r="D183" i="21"/>
  <c r="E183" i="21"/>
  <c r="F183" i="21"/>
  <c r="G183" i="21"/>
  <c r="H183" i="21"/>
  <c r="I183" i="21"/>
  <c r="J183" i="21"/>
  <c r="K183" i="21"/>
  <c r="L183" i="21"/>
  <c r="M183" i="21"/>
  <c r="N183" i="21"/>
  <c r="O183" i="21"/>
  <c r="P183" i="21"/>
  <c r="Q183" i="21"/>
  <c r="R183" i="21"/>
  <c r="S183" i="21"/>
  <c r="C184" i="21"/>
  <c r="D184" i="21"/>
  <c r="E184" i="21"/>
  <c r="F184" i="21"/>
  <c r="G184" i="21"/>
  <c r="H184" i="21"/>
  <c r="I184" i="21"/>
  <c r="J184" i="21"/>
  <c r="K184" i="21"/>
  <c r="L184" i="21"/>
  <c r="M184" i="21"/>
  <c r="N184" i="21"/>
  <c r="O184" i="21"/>
  <c r="P184" i="21"/>
  <c r="Q184" i="21"/>
  <c r="R184" i="21"/>
  <c r="S184" i="21"/>
  <c r="C185" i="21"/>
  <c r="D185" i="21"/>
  <c r="E185" i="21"/>
  <c r="F185" i="21"/>
  <c r="G185" i="21"/>
  <c r="H185" i="21"/>
  <c r="I185" i="21"/>
  <c r="J185" i="21"/>
  <c r="K185" i="21"/>
  <c r="L185" i="21"/>
  <c r="M185" i="21"/>
  <c r="N185" i="21"/>
  <c r="O185" i="21"/>
  <c r="P185" i="21"/>
  <c r="Q185" i="21"/>
  <c r="R185" i="21"/>
  <c r="S185" i="21"/>
  <c r="C186" i="21"/>
  <c r="D186" i="21"/>
  <c r="E186" i="21"/>
  <c r="F186" i="21"/>
  <c r="G186" i="21"/>
  <c r="H186" i="21"/>
  <c r="I186" i="21"/>
  <c r="J186" i="21"/>
  <c r="K186" i="21"/>
  <c r="L186" i="21"/>
  <c r="M186" i="21"/>
  <c r="N186" i="21"/>
  <c r="O186" i="21"/>
  <c r="P186" i="21"/>
  <c r="Q186" i="21"/>
  <c r="R186" i="21"/>
  <c r="S186" i="21"/>
  <c r="C187" i="21"/>
  <c r="D187" i="21"/>
  <c r="E187" i="21"/>
  <c r="F187" i="21"/>
  <c r="G187" i="21"/>
  <c r="H187" i="21"/>
  <c r="I187" i="21"/>
  <c r="J187" i="21"/>
  <c r="K187" i="21"/>
  <c r="L187" i="21"/>
  <c r="M187" i="21"/>
  <c r="N187" i="21"/>
  <c r="O187" i="21"/>
  <c r="P187" i="21"/>
  <c r="Q187" i="21"/>
  <c r="R187" i="21"/>
  <c r="S187" i="21"/>
  <c r="C188" i="21"/>
  <c r="D188" i="21"/>
  <c r="E188" i="21"/>
  <c r="F188" i="21"/>
  <c r="G188" i="21"/>
  <c r="H188" i="21"/>
  <c r="I188" i="21"/>
  <c r="J188" i="21"/>
  <c r="K188" i="21"/>
  <c r="L188" i="21"/>
  <c r="M188" i="21"/>
  <c r="N188" i="21"/>
  <c r="O188" i="21"/>
  <c r="P188" i="21"/>
  <c r="Q188" i="21"/>
  <c r="R188" i="21"/>
  <c r="S188" i="21"/>
  <c r="C189" i="21"/>
  <c r="D189" i="21"/>
  <c r="E189" i="21"/>
  <c r="F189" i="21"/>
  <c r="G189" i="21"/>
  <c r="H189" i="21"/>
  <c r="I189" i="21"/>
  <c r="J189" i="21"/>
  <c r="K189" i="21"/>
  <c r="L189" i="21"/>
  <c r="M189" i="21"/>
  <c r="N189" i="21"/>
  <c r="O189" i="21"/>
  <c r="P189" i="21"/>
  <c r="Q189" i="21"/>
  <c r="R189" i="21"/>
  <c r="S189" i="21"/>
  <c r="C190" i="21"/>
  <c r="D190" i="21"/>
  <c r="E190" i="21"/>
  <c r="F190" i="21"/>
  <c r="G190" i="21"/>
  <c r="H190" i="21"/>
  <c r="I190" i="21"/>
  <c r="J190" i="21"/>
  <c r="K190" i="21"/>
  <c r="L190" i="21"/>
  <c r="M190" i="21"/>
  <c r="N190" i="21"/>
  <c r="O190" i="21"/>
  <c r="P190" i="21"/>
  <c r="Q190" i="21"/>
  <c r="R190" i="21"/>
  <c r="S190" i="21"/>
  <c r="C191" i="21"/>
  <c r="D191" i="21"/>
  <c r="E191" i="21"/>
  <c r="F191" i="21"/>
  <c r="G191" i="21"/>
  <c r="H191" i="21"/>
  <c r="I191" i="21"/>
  <c r="J191" i="21"/>
  <c r="K191" i="21"/>
  <c r="L191" i="21"/>
  <c r="M191" i="21"/>
  <c r="N191" i="21"/>
  <c r="O191" i="21"/>
  <c r="P191" i="21"/>
  <c r="Q191" i="21"/>
  <c r="R191" i="21"/>
  <c r="S191" i="21"/>
  <c r="C192" i="21"/>
  <c r="D192" i="21"/>
  <c r="E192" i="21"/>
  <c r="F192" i="21"/>
  <c r="G192" i="21"/>
  <c r="H192" i="21"/>
  <c r="I192" i="21"/>
  <c r="J192" i="21"/>
  <c r="K192" i="21"/>
  <c r="L192" i="21"/>
  <c r="M192" i="21"/>
  <c r="N192" i="21"/>
  <c r="O192" i="21"/>
  <c r="P192" i="21"/>
  <c r="Q192" i="21"/>
  <c r="R192" i="21"/>
  <c r="S192" i="21"/>
  <c r="C193" i="21"/>
  <c r="D193" i="21"/>
  <c r="E193" i="21"/>
  <c r="F193" i="21"/>
  <c r="G193" i="21"/>
  <c r="H193" i="21"/>
  <c r="I193" i="21"/>
  <c r="J193" i="21"/>
  <c r="K193" i="21"/>
  <c r="L193" i="21"/>
  <c r="M193" i="21"/>
  <c r="N193" i="21"/>
  <c r="O193" i="21"/>
  <c r="P193" i="21"/>
  <c r="Q193" i="21"/>
  <c r="R193" i="21"/>
  <c r="S193" i="21"/>
  <c r="C194" i="21"/>
  <c r="D194" i="21"/>
  <c r="E194" i="21"/>
  <c r="F194" i="21"/>
  <c r="G194" i="21"/>
  <c r="H194" i="21"/>
  <c r="I194" i="21"/>
  <c r="J194" i="21"/>
  <c r="K194" i="21"/>
  <c r="L194" i="21"/>
  <c r="M194" i="21"/>
  <c r="N194" i="21"/>
  <c r="O194" i="21"/>
  <c r="P194" i="21"/>
  <c r="Q194" i="21"/>
  <c r="R194" i="21"/>
  <c r="S194" i="21"/>
  <c r="C195" i="21"/>
  <c r="D195" i="21"/>
  <c r="E195" i="21"/>
  <c r="F195" i="21"/>
  <c r="G195" i="21"/>
  <c r="H195" i="21"/>
  <c r="I195" i="21"/>
  <c r="J195" i="21"/>
  <c r="K195" i="21"/>
  <c r="L195" i="21"/>
  <c r="M195" i="21"/>
  <c r="N195" i="21"/>
  <c r="O195" i="21"/>
  <c r="P195" i="21"/>
  <c r="Q195" i="21"/>
  <c r="R195" i="21"/>
  <c r="S195" i="21"/>
  <c r="C196" i="21"/>
  <c r="D196" i="21"/>
  <c r="E196" i="21"/>
  <c r="F196" i="21"/>
  <c r="G196" i="21"/>
  <c r="H196" i="21"/>
  <c r="I196" i="21"/>
  <c r="J196" i="21"/>
  <c r="K196" i="21"/>
  <c r="L196" i="21"/>
  <c r="M196" i="21"/>
  <c r="N196" i="21"/>
  <c r="O196" i="21"/>
  <c r="P196" i="21"/>
  <c r="Q196" i="21"/>
  <c r="R196" i="21"/>
  <c r="S196" i="21"/>
  <c r="C197" i="21"/>
  <c r="D197" i="21"/>
  <c r="E197" i="21"/>
  <c r="F197" i="21"/>
  <c r="G197" i="21"/>
  <c r="H197" i="21"/>
  <c r="I197" i="21"/>
  <c r="J197" i="21"/>
  <c r="K197" i="21"/>
  <c r="L197" i="21"/>
  <c r="M197" i="21"/>
  <c r="N197" i="21"/>
  <c r="O197" i="21"/>
  <c r="P197" i="21"/>
  <c r="Q197" i="21"/>
  <c r="R197" i="21"/>
  <c r="S197" i="21"/>
  <c r="C198" i="21"/>
  <c r="D198" i="21"/>
  <c r="E198" i="21"/>
  <c r="F198" i="21"/>
  <c r="G198" i="21"/>
  <c r="H198" i="21"/>
  <c r="I198" i="21"/>
  <c r="J198" i="21"/>
  <c r="K198" i="21"/>
  <c r="L198" i="21"/>
  <c r="M198" i="21"/>
  <c r="N198" i="21"/>
  <c r="O198" i="21"/>
  <c r="P198" i="21"/>
  <c r="Q198" i="21"/>
  <c r="R198" i="21"/>
  <c r="S198" i="21"/>
  <c r="C199" i="21"/>
  <c r="D199" i="21"/>
  <c r="E199" i="21"/>
  <c r="F199" i="21"/>
  <c r="G199" i="21"/>
  <c r="H199" i="21"/>
  <c r="I199" i="21"/>
  <c r="J199" i="21"/>
  <c r="K199" i="21"/>
  <c r="L199" i="21"/>
  <c r="M199" i="21"/>
  <c r="N199" i="21"/>
  <c r="O199" i="21"/>
  <c r="P199" i="21"/>
  <c r="Q199" i="21"/>
  <c r="R199" i="21"/>
  <c r="S199" i="21"/>
  <c r="C200" i="21"/>
  <c r="D200" i="21"/>
  <c r="E200" i="21"/>
  <c r="F200" i="21"/>
  <c r="G200" i="21"/>
  <c r="H200" i="21"/>
  <c r="I200" i="21"/>
  <c r="J200" i="21"/>
  <c r="K200" i="21"/>
  <c r="L200" i="21"/>
  <c r="M200" i="21"/>
  <c r="N200" i="21"/>
  <c r="O200" i="21"/>
  <c r="P200" i="21"/>
  <c r="Q200" i="21"/>
  <c r="R200" i="21"/>
  <c r="S200" i="21"/>
  <c r="C201" i="21"/>
  <c r="D201" i="21"/>
  <c r="E201" i="21"/>
  <c r="F201" i="21"/>
  <c r="G201" i="21"/>
  <c r="H201" i="21"/>
  <c r="I201" i="21"/>
  <c r="J201" i="21"/>
  <c r="K201" i="21"/>
  <c r="L201" i="21"/>
  <c r="M201" i="21"/>
  <c r="N201" i="21"/>
  <c r="O201" i="21"/>
  <c r="P201" i="21"/>
  <c r="Q201" i="21"/>
  <c r="R201" i="21"/>
  <c r="S201" i="21"/>
  <c r="C202" i="21"/>
  <c r="D202" i="21"/>
  <c r="E202" i="21"/>
  <c r="F202" i="21"/>
  <c r="G202" i="21"/>
  <c r="H202" i="21"/>
  <c r="I202" i="21"/>
  <c r="J202" i="21"/>
  <c r="K202" i="21"/>
  <c r="L202" i="21"/>
  <c r="M202" i="21"/>
  <c r="N202" i="21"/>
  <c r="O202" i="21"/>
  <c r="P202" i="21"/>
  <c r="Q202" i="21"/>
  <c r="R202" i="21"/>
  <c r="S202" i="21"/>
  <c r="C203" i="21"/>
  <c r="D203" i="21"/>
  <c r="E203" i="21"/>
  <c r="F203" i="21"/>
  <c r="G203" i="21"/>
  <c r="H203" i="21"/>
  <c r="I203" i="21"/>
  <c r="J203" i="21"/>
  <c r="K203" i="21"/>
  <c r="L203" i="21"/>
  <c r="M203" i="21"/>
  <c r="N203" i="21"/>
  <c r="O203" i="21"/>
  <c r="P203" i="21"/>
  <c r="Q203" i="21"/>
  <c r="R203" i="21"/>
  <c r="S203" i="21"/>
  <c r="C204" i="21"/>
  <c r="D204" i="21"/>
  <c r="E204" i="21"/>
  <c r="F204" i="21"/>
  <c r="G204" i="21"/>
  <c r="H204" i="21"/>
  <c r="I204" i="21"/>
  <c r="J204" i="21"/>
  <c r="K204" i="21"/>
  <c r="L204" i="21"/>
  <c r="M204" i="21"/>
  <c r="N204" i="21"/>
  <c r="O204" i="21"/>
  <c r="P204" i="21"/>
  <c r="Q204" i="21"/>
  <c r="R204" i="21"/>
  <c r="S204" i="21"/>
  <c r="C205" i="21"/>
  <c r="D205" i="21"/>
  <c r="E205" i="21"/>
  <c r="F205" i="21"/>
  <c r="G205" i="21"/>
  <c r="H205" i="21"/>
  <c r="I205" i="21"/>
  <c r="J205" i="21"/>
  <c r="K205" i="21"/>
  <c r="L205" i="21"/>
  <c r="M205" i="21"/>
  <c r="N205" i="21"/>
  <c r="O205" i="21"/>
  <c r="P205" i="21"/>
  <c r="Q205" i="21"/>
  <c r="R205" i="21"/>
  <c r="S205" i="21"/>
  <c r="C206" i="21"/>
  <c r="D206" i="21"/>
  <c r="E206" i="21"/>
  <c r="F206" i="21"/>
  <c r="G206" i="21"/>
  <c r="H206" i="21"/>
  <c r="I206" i="21"/>
  <c r="J206" i="21"/>
  <c r="K206" i="21"/>
  <c r="L206" i="21"/>
  <c r="M206" i="21"/>
  <c r="N206" i="21"/>
  <c r="O206" i="21"/>
  <c r="P206" i="21"/>
  <c r="Q206" i="21"/>
  <c r="R206" i="21"/>
  <c r="S206" i="21"/>
  <c r="C207" i="21"/>
  <c r="D207" i="21"/>
  <c r="E207" i="21"/>
  <c r="F207" i="21"/>
  <c r="G207" i="21"/>
  <c r="H207" i="21"/>
  <c r="I207" i="21"/>
  <c r="J207" i="21"/>
  <c r="K207" i="21"/>
  <c r="L207" i="21"/>
  <c r="M207" i="21"/>
  <c r="N207" i="21"/>
  <c r="O207" i="21"/>
  <c r="P207" i="21"/>
  <c r="Q207" i="21"/>
  <c r="R207" i="21"/>
  <c r="S207" i="21"/>
  <c r="C208" i="21"/>
  <c r="D208" i="21"/>
  <c r="E208" i="21"/>
  <c r="F208" i="21"/>
  <c r="G208" i="21"/>
  <c r="H208" i="21"/>
  <c r="I208" i="21"/>
  <c r="J208" i="21"/>
  <c r="K208" i="21"/>
  <c r="L208" i="21"/>
  <c r="M208" i="21"/>
  <c r="N208" i="21"/>
  <c r="O208" i="21"/>
  <c r="P208" i="21"/>
  <c r="Q208" i="21"/>
  <c r="R208" i="21"/>
  <c r="S208" i="21"/>
  <c r="C209" i="21"/>
  <c r="D209" i="21"/>
  <c r="E209" i="21"/>
  <c r="F209" i="21"/>
  <c r="G209" i="21"/>
  <c r="H209" i="21"/>
  <c r="I209" i="21"/>
  <c r="J209" i="21"/>
  <c r="K209" i="21"/>
  <c r="L209" i="21"/>
  <c r="M209" i="21"/>
  <c r="N209" i="21"/>
  <c r="O209" i="21"/>
  <c r="P209" i="21"/>
  <c r="Q209" i="21"/>
  <c r="R209" i="21"/>
  <c r="S209" i="21"/>
  <c r="C210" i="21"/>
  <c r="D210" i="21"/>
  <c r="E210" i="21"/>
  <c r="F210" i="21"/>
  <c r="G210" i="21"/>
  <c r="H210" i="21"/>
  <c r="I210" i="21"/>
  <c r="J210" i="21"/>
  <c r="K210" i="21"/>
  <c r="L210" i="21"/>
  <c r="M210" i="21"/>
  <c r="N210" i="21"/>
  <c r="O210" i="21"/>
  <c r="P210" i="21"/>
  <c r="Q210" i="21"/>
  <c r="R210" i="21"/>
  <c r="S210" i="21"/>
  <c r="C211" i="21"/>
  <c r="D211" i="21"/>
  <c r="E211" i="21"/>
  <c r="F211" i="21"/>
  <c r="G211" i="21"/>
  <c r="H211" i="21"/>
  <c r="I211" i="21"/>
  <c r="J211" i="21"/>
  <c r="K211" i="21"/>
  <c r="L211" i="21"/>
  <c r="M211" i="21"/>
  <c r="N211" i="21"/>
  <c r="O211" i="21"/>
  <c r="P211" i="21"/>
  <c r="Q211" i="21"/>
  <c r="R211" i="21"/>
  <c r="S211" i="21"/>
  <c r="C212" i="21"/>
  <c r="D212" i="21"/>
  <c r="E212" i="21"/>
  <c r="F212" i="21"/>
  <c r="G212" i="21"/>
  <c r="H212" i="21"/>
  <c r="I212" i="21"/>
  <c r="J212" i="21"/>
  <c r="K212" i="21"/>
  <c r="L212" i="21"/>
  <c r="M212" i="21"/>
  <c r="N212" i="21"/>
  <c r="O212" i="21"/>
  <c r="P212" i="21"/>
  <c r="Q212" i="21"/>
  <c r="R212" i="21"/>
  <c r="S212" i="21"/>
  <c r="C213" i="21"/>
  <c r="D213" i="21"/>
  <c r="E213" i="21"/>
  <c r="F213" i="21"/>
  <c r="G213" i="21"/>
  <c r="H213" i="21"/>
  <c r="I213" i="21"/>
  <c r="J213" i="21"/>
  <c r="K213" i="21"/>
  <c r="L213" i="21"/>
  <c r="M213" i="21"/>
  <c r="N213" i="21"/>
  <c r="O213" i="21"/>
  <c r="P213" i="21"/>
  <c r="Q213" i="21"/>
  <c r="R213" i="21"/>
  <c r="S213" i="21"/>
  <c r="C214" i="21"/>
  <c r="D214" i="21"/>
  <c r="E214" i="21"/>
  <c r="F214" i="21"/>
  <c r="G214" i="21"/>
  <c r="H214" i="21"/>
  <c r="I214" i="21"/>
  <c r="J214" i="21"/>
  <c r="K214" i="21"/>
  <c r="L214" i="21"/>
  <c r="M214" i="21"/>
  <c r="N214" i="21"/>
  <c r="O214" i="21"/>
  <c r="P214" i="21"/>
  <c r="Q214" i="21"/>
  <c r="R214" i="21"/>
  <c r="S214" i="21"/>
  <c r="C215" i="21"/>
  <c r="D215" i="21"/>
  <c r="E215" i="21"/>
  <c r="F215" i="21"/>
  <c r="G215" i="21"/>
  <c r="H215" i="21"/>
  <c r="I215" i="21"/>
  <c r="J215" i="21"/>
  <c r="K215" i="21"/>
  <c r="L215" i="21"/>
  <c r="M215" i="21"/>
  <c r="N215" i="21"/>
  <c r="O215" i="21"/>
  <c r="P215" i="21"/>
  <c r="Q215" i="21"/>
  <c r="R215" i="21"/>
  <c r="S215" i="21"/>
  <c r="C216" i="21"/>
  <c r="D216" i="21"/>
  <c r="E216" i="21"/>
  <c r="F216" i="21"/>
  <c r="G216" i="21"/>
  <c r="H216" i="21"/>
  <c r="I216" i="21"/>
  <c r="J216" i="21"/>
  <c r="K216" i="21"/>
  <c r="L216" i="21"/>
  <c r="M216" i="21"/>
  <c r="N216" i="21"/>
  <c r="O216" i="21"/>
  <c r="P216" i="21"/>
  <c r="Q216" i="21"/>
  <c r="R216" i="21"/>
  <c r="S216" i="21"/>
  <c r="C217" i="21"/>
  <c r="D217" i="21"/>
  <c r="E217" i="21"/>
  <c r="F217" i="21"/>
  <c r="G217" i="21"/>
  <c r="H217" i="21"/>
  <c r="I217" i="21"/>
  <c r="J217" i="21"/>
  <c r="K217" i="21"/>
  <c r="L217" i="21"/>
  <c r="M217" i="21"/>
  <c r="N217" i="21"/>
  <c r="O217" i="21"/>
  <c r="P217" i="21"/>
  <c r="Q217" i="21"/>
  <c r="R217" i="21"/>
  <c r="S217" i="21"/>
  <c r="C218" i="21"/>
  <c r="D218" i="21"/>
  <c r="E218" i="21"/>
  <c r="F218" i="21"/>
  <c r="G218" i="21"/>
  <c r="H218" i="21"/>
  <c r="I218" i="21"/>
  <c r="J218" i="21"/>
  <c r="K218" i="21"/>
  <c r="L218" i="21"/>
  <c r="M218" i="21"/>
  <c r="N218" i="21"/>
  <c r="O218" i="21"/>
  <c r="P218" i="21"/>
  <c r="Q218" i="21"/>
  <c r="R218" i="21"/>
  <c r="S218" i="21"/>
  <c r="C219" i="21"/>
  <c r="D219" i="21"/>
  <c r="E219" i="21"/>
  <c r="F219" i="21"/>
  <c r="G219" i="21"/>
  <c r="H219" i="21"/>
  <c r="I219" i="21"/>
  <c r="J219" i="21"/>
  <c r="K219" i="21"/>
  <c r="L219" i="21"/>
  <c r="M219" i="21"/>
  <c r="N219" i="21"/>
  <c r="O219" i="21"/>
  <c r="P219" i="21"/>
  <c r="Q219" i="21"/>
  <c r="R219" i="21"/>
  <c r="S219" i="21"/>
  <c r="C220" i="21"/>
  <c r="D220" i="21"/>
  <c r="E220" i="21"/>
  <c r="F220" i="21"/>
  <c r="G220" i="21"/>
  <c r="H220" i="21"/>
  <c r="I220" i="21"/>
  <c r="J220" i="21"/>
  <c r="K220" i="21"/>
  <c r="L220" i="21"/>
  <c r="M220" i="21"/>
  <c r="N220" i="21"/>
  <c r="O220" i="21"/>
  <c r="P220" i="21"/>
  <c r="Q220" i="21"/>
  <c r="R220" i="21"/>
  <c r="S220" i="21"/>
  <c r="C221" i="21"/>
  <c r="D221" i="21"/>
  <c r="E221" i="21"/>
  <c r="F221" i="21"/>
  <c r="G221" i="21"/>
  <c r="H221" i="21"/>
  <c r="I221" i="21"/>
  <c r="J221" i="21"/>
  <c r="K221" i="21"/>
  <c r="L221" i="21"/>
  <c r="M221" i="21"/>
  <c r="N221" i="21"/>
  <c r="O221" i="21"/>
  <c r="P221" i="21"/>
  <c r="Q221" i="21"/>
  <c r="R221" i="21"/>
  <c r="S221" i="21"/>
  <c r="C222" i="21"/>
  <c r="D222" i="21"/>
  <c r="E222" i="21"/>
  <c r="F222" i="21"/>
  <c r="G222" i="21"/>
  <c r="H222" i="21"/>
  <c r="I222" i="21"/>
  <c r="J222" i="21"/>
  <c r="K222" i="21"/>
  <c r="L222" i="21"/>
  <c r="M222" i="21"/>
  <c r="N222" i="21"/>
  <c r="O222" i="21"/>
  <c r="P222" i="21"/>
  <c r="Q222" i="21"/>
  <c r="R222" i="21"/>
  <c r="S222" i="21"/>
  <c r="C223" i="21"/>
  <c r="D223" i="21"/>
  <c r="E223" i="21"/>
  <c r="F223" i="21"/>
  <c r="G223" i="21"/>
  <c r="H223" i="21"/>
  <c r="I223" i="21"/>
  <c r="J223" i="21"/>
  <c r="K223" i="21"/>
  <c r="L223" i="21"/>
  <c r="M223" i="21"/>
  <c r="N223" i="21"/>
  <c r="O223" i="21"/>
  <c r="P223" i="21"/>
  <c r="Q223" i="21"/>
  <c r="R223" i="21"/>
  <c r="S223" i="21"/>
  <c r="C224" i="21"/>
  <c r="D224" i="21"/>
  <c r="E224" i="21"/>
  <c r="F224" i="21"/>
  <c r="G224" i="21"/>
  <c r="H224" i="21"/>
  <c r="I224" i="21"/>
  <c r="J224" i="21"/>
  <c r="K224" i="21"/>
  <c r="L224" i="21"/>
  <c r="M224" i="21"/>
  <c r="N224" i="21"/>
  <c r="O224" i="21"/>
  <c r="P224" i="21"/>
  <c r="Q224" i="21"/>
  <c r="R224" i="21"/>
  <c r="S224" i="21"/>
  <c r="C225" i="21"/>
  <c r="D225" i="21"/>
  <c r="E225" i="21"/>
  <c r="F225" i="21"/>
  <c r="G225" i="21"/>
  <c r="H225" i="21"/>
  <c r="I225" i="21"/>
  <c r="J225" i="21"/>
  <c r="K225" i="21"/>
  <c r="L225" i="21"/>
  <c r="M225" i="21"/>
  <c r="N225" i="21"/>
  <c r="O225" i="21"/>
  <c r="P225" i="21"/>
  <c r="Q225" i="21"/>
  <c r="R225" i="21"/>
  <c r="S225" i="21"/>
  <c r="C226" i="21"/>
  <c r="D226" i="21"/>
  <c r="E226" i="21"/>
  <c r="F226" i="21"/>
  <c r="G226" i="21"/>
  <c r="H226" i="21"/>
  <c r="I226" i="21"/>
  <c r="J226" i="21"/>
  <c r="K226" i="21"/>
  <c r="L226" i="21"/>
  <c r="M226" i="21"/>
  <c r="N226" i="21"/>
  <c r="O226" i="21"/>
  <c r="P226" i="21"/>
  <c r="Q226" i="21"/>
  <c r="R226" i="21"/>
  <c r="S226" i="21"/>
  <c r="C227" i="21"/>
  <c r="D227" i="21"/>
  <c r="E227" i="21"/>
  <c r="F227" i="21"/>
  <c r="G227" i="21"/>
  <c r="H227" i="21"/>
  <c r="I227" i="21"/>
  <c r="J227" i="21"/>
  <c r="K227" i="21"/>
  <c r="L227" i="21"/>
  <c r="M227" i="21"/>
  <c r="N227" i="21"/>
  <c r="O227" i="21"/>
  <c r="P227" i="21"/>
  <c r="Q227" i="21"/>
  <c r="R227" i="21"/>
  <c r="S227" i="21"/>
  <c r="C228" i="21"/>
  <c r="D228" i="21"/>
  <c r="E228" i="21"/>
  <c r="F228" i="21"/>
  <c r="G228" i="21"/>
  <c r="H228" i="21"/>
  <c r="I228" i="21"/>
  <c r="J228" i="21"/>
  <c r="K228" i="21"/>
  <c r="L228" i="21"/>
  <c r="M228" i="21"/>
  <c r="N228" i="21"/>
  <c r="O228" i="21"/>
  <c r="P228" i="21"/>
  <c r="Q228" i="21"/>
  <c r="R228" i="21"/>
  <c r="S228" i="21"/>
  <c r="C229" i="21"/>
  <c r="D229" i="21"/>
  <c r="E229" i="21"/>
  <c r="F229" i="21"/>
  <c r="G229" i="21"/>
  <c r="H229" i="21"/>
  <c r="I229" i="21"/>
  <c r="J229" i="21"/>
  <c r="K229" i="21"/>
  <c r="L229" i="21"/>
  <c r="M229" i="21"/>
  <c r="N229" i="21"/>
  <c r="O229" i="21"/>
  <c r="P229" i="21"/>
  <c r="Q229" i="21"/>
  <c r="R229" i="21"/>
  <c r="S229" i="21"/>
  <c r="C230" i="21"/>
  <c r="D230" i="21"/>
  <c r="E230" i="21"/>
  <c r="F230" i="21"/>
  <c r="G230" i="21"/>
  <c r="H230" i="21"/>
  <c r="I230" i="21"/>
  <c r="J230" i="21"/>
  <c r="K230" i="21"/>
  <c r="L230" i="21"/>
  <c r="M230" i="21"/>
  <c r="N230" i="21"/>
  <c r="O230" i="21"/>
  <c r="P230" i="21"/>
  <c r="Q230" i="21"/>
  <c r="R230" i="21"/>
  <c r="S230" i="21"/>
  <c r="C231" i="21"/>
  <c r="D231" i="21"/>
  <c r="E231" i="21"/>
  <c r="F231" i="21"/>
  <c r="G231" i="21"/>
  <c r="H231" i="21"/>
  <c r="I231" i="21"/>
  <c r="J231" i="21"/>
  <c r="K231" i="21"/>
  <c r="L231" i="21"/>
  <c r="M231" i="21"/>
  <c r="N231" i="21"/>
  <c r="O231" i="21"/>
  <c r="P231" i="21"/>
  <c r="Q231" i="21"/>
  <c r="R231" i="21"/>
  <c r="S231" i="21"/>
  <c r="C232" i="21"/>
  <c r="D232" i="21"/>
  <c r="E232" i="21"/>
  <c r="F232" i="21"/>
  <c r="G232" i="21"/>
  <c r="H232" i="21"/>
  <c r="I232" i="21"/>
  <c r="J232" i="21"/>
  <c r="K232" i="21"/>
  <c r="L232" i="21"/>
  <c r="M232" i="21"/>
  <c r="N232" i="21"/>
  <c r="O232" i="21"/>
  <c r="P232" i="21"/>
  <c r="Q232" i="21"/>
  <c r="R232" i="21"/>
  <c r="S232" i="21"/>
  <c r="C233" i="21"/>
  <c r="D233" i="21"/>
  <c r="E233" i="21"/>
  <c r="F233" i="21"/>
  <c r="G233" i="21"/>
  <c r="H233" i="21"/>
  <c r="I233" i="21"/>
  <c r="J233" i="21"/>
  <c r="K233" i="21"/>
  <c r="L233" i="21"/>
  <c r="M233" i="21"/>
  <c r="N233" i="21"/>
  <c r="O233" i="21"/>
  <c r="P233" i="21"/>
  <c r="Q233" i="21"/>
  <c r="R233" i="21"/>
  <c r="S233" i="21"/>
  <c r="C234" i="21"/>
  <c r="D234" i="21"/>
  <c r="E234" i="21"/>
  <c r="F234" i="21"/>
  <c r="G234" i="21"/>
  <c r="H234" i="21"/>
  <c r="I234" i="21"/>
  <c r="J234" i="21"/>
  <c r="K234" i="21"/>
  <c r="L234" i="21"/>
  <c r="M234" i="21"/>
  <c r="N234" i="21"/>
  <c r="O234" i="21"/>
  <c r="P234" i="21"/>
  <c r="Q234" i="21"/>
  <c r="R234" i="21"/>
  <c r="S234" i="21"/>
  <c r="C235" i="21"/>
  <c r="D235" i="21"/>
  <c r="E235" i="21"/>
  <c r="F235" i="21"/>
  <c r="G235" i="21"/>
  <c r="H235" i="21"/>
  <c r="I235" i="21"/>
  <c r="J235" i="21"/>
  <c r="K235" i="21"/>
  <c r="L235" i="21"/>
  <c r="M235" i="21"/>
  <c r="N235" i="21"/>
  <c r="O235" i="21"/>
  <c r="P235" i="21"/>
  <c r="Q235" i="21"/>
  <c r="R235" i="21"/>
  <c r="S235" i="21"/>
  <c r="C236" i="21"/>
  <c r="D236" i="21"/>
  <c r="E236" i="21"/>
  <c r="F236" i="21"/>
  <c r="G236" i="21"/>
  <c r="H236" i="21"/>
  <c r="I236" i="21"/>
  <c r="J236" i="21"/>
  <c r="K236" i="21"/>
  <c r="L236" i="21"/>
  <c r="M236" i="21"/>
  <c r="N236" i="21"/>
  <c r="O236" i="21"/>
  <c r="P236" i="21"/>
  <c r="Q236" i="21"/>
  <c r="R236" i="21"/>
  <c r="S236" i="21"/>
  <c r="C237" i="21"/>
  <c r="D237" i="21"/>
  <c r="E237" i="21"/>
  <c r="F237" i="21"/>
  <c r="G237" i="21"/>
  <c r="H237" i="21"/>
  <c r="I237" i="21"/>
  <c r="J237" i="21"/>
  <c r="K237" i="21"/>
  <c r="L237" i="21"/>
  <c r="M237" i="21"/>
  <c r="N237" i="21"/>
  <c r="O237" i="21"/>
  <c r="P237" i="21"/>
  <c r="Q237" i="21"/>
  <c r="R237" i="21"/>
  <c r="S237" i="21"/>
  <c r="C238" i="21"/>
  <c r="D238" i="21"/>
  <c r="E238" i="21"/>
  <c r="F238" i="21"/>
  <c r="G238" i="21"/>
  <c r="H238" i="21"/>
  <c r="I238" i="21"/>
  <c r="J238" i="21"/>
  <c r="K238" i="21"/>
  <c r="L238" i="21"/>
  <c r="M238" i="21"/>
  <c r="N238" i="21"/>
  <c r="O238" i="21"/>
  <c r="P238" i="21"/>
  <c r="Q238" i="21"/>
  <c r="R238" i="21"/>
  <c r="S238" i="21"/>
  <c r="C239" i="21"/>
  <c r="D239" i="21"/>
  <c r="E239" i="21"/>
  <c r="F239" i="21"/>
  <c r="G239" i="21"/>
  <c r="H239" i="21"/>
  <c r="I239" i="21"/>
  <c r="J239" i="21"/>
  <c r="K239" i="21"/>
  <c r="L239" i="21"/>
  <c r="M239" i="21"/>
  <c r="N239" i="21"/>
  <c r="O239" i="21"/>
  <c r="P239" i="21"/>
  <c r="Q239" i="21"/>
  <c r="R239" i="21"/>
  <c r="S239" i="21"/>
  <c r="C240" i="21"/>
  <c r="D240" i="21"/>
  <c r="E240" i="21"/>
  <c r="F240" i="21"/>
  <c r="G240" i="21"/>
  <c r="H240" i="21"/>
  <c r="I240" i="21"/>
  <c r="J240" i="21"/>
  <c r="K240" i="21"/>
  <c r="L240" i="21"/>
  <c r="M240" i="21"/>
  <c r="N240" i="21"/>
  <c r="O240" i="21"/>
  <c r="P240" i="21"/>
  <c r="Q240" i="21"/>
  <c r="R240" i="21"/>
  <c r="S240" i="21"/>
  <c r="C241" i="21"/>
  <c r="D241" i="21"/>
  <c r="E241" i="21"/>
  <c r="F241" i="21"/>
  <c r="G241" i="21"/>
  <c r="H241" i="21"/>
  <c r="I241" i="21"/>
  <c r="J241" i="21"/>
  <c r="K241" i="21"/>
  <c r="L241" i="21"/>
  <c r="M241" i="21"/>
  <c r="N241" i="21"/>
  <c r="O241" i="21"/>
  <c r="P241" i="21"/>
  <c r="Q241" i="21"/>
  <c r="R241" i="21"/>
  <c r="S241" i="21"/>
  <c r="C242" i="21"/>
  <c r="D242" i="21"/>
  <c r="E242" i="21"/>
  <c r="F242" i="21"/>
  <c r="G242" i="21"/>
  <c r="H242" i="21"/>
  <c r="I242" i="21"/>
  <c r="J242" i="21"/>
  <c r="K242" i="21"/>
  <c r="L242" i="21"/>
  <c r="M242" i="21"/>
  <c r="N242" i="21"/>
  <c r="O242" i="21"/>
  <c r="P242" i="21"/>
  <c r="Q242" i="21"/>
  <c r="R242" i="21"/>
  <c r="S242" i="21"/>
  <c r="C243" i="21"/>
  <c r="D243" i="21"/>
  <c r="E243" i="21"/>
  <c r="F243" i="21"/>
  <c r="G243" i="21"/>
  <c r="H243" i="21"/>
  <c r="I243" i="21"/>
  <c r="J243" i="21"/>
  <c r="K243" i="21"/>
  <c r="L243" i="21"/>
  <c r="M243" i="21"/>
  <c r="N243" i="21"/>
  <c r="O243" i="21"/>
  <c r="P243" i="21"/>
  <c r="Q243" i="21"/>
  <c r="R243" i="21"/>
  <c r="S243" i="21"/>
  <c r="C244" i="21"/>
  <c r="D244" i="21"/>
  <c r="E244" i="21"/>
  <c r="F244" i="21"/>
  <c r="G244" i="21"/>
  <c r="H244" i="21"/>
  <c r="I244" i="21"/>
  <c r="J244" i="21"/>
  <c r="K244" i="21"/>
  <c r="L244" i="21"/>
  <c r="M244" i="21"/>
  <c r="N244" i="21"/>
  <c r="O244" i="21"/>
  <c r="P244" i="21"/>
  <c r="Q244" i="21"/>
  <c r="R244" i="21"/>
  <c r="S244" i="21"/>
  <c r="C245" i="21"/>
  <c r="D245" i="21"/>
  <c r="E245" i="21"/>
  <c r="F245" i="21"/>
  <c r="G245" i="21"/>
  <c r="H245" i="21"/>
  <c r="I245" i="21"/>
  <c r="J245" i="21"/>
  <c r="K245" i="21"/>
  <c r="L245" i="21"/>
  <c r="M245" i="21"/>
  <c r="N245" i="21"/>
  <c r="O245" i="21"/>
  <c r="P245" i="21"/>
  <c r="Q245" i="21"/>
  <c r="R245" i="21"/>
  <c r="S245" i="21"/>
  <c r="C246" i="21"/>
  <c r="D246" i="21"/>
  <c r="E246" i="21"/>
  <c r="F246" i="21"/>
  <c r="G246" i="21"/>
  <c r="H246" i="21"/>
  <c r="I246" i="21"/>
  <c r="J246" i="21"/>
  <c r="K246" i="21"/>
  <c r="L246" i="21"/>
  <c r="M246" i="21"/>
  <c r="N246" i="21"/>
  <c r="O246" i="21"/>
  <c r="P246" i="21"/>
  <c r="Q246" i="21"/>
  <c r="R246" i="21"/>
  <c r="S246" i="21"/>
  <c r="C247" i="21"/>
  <c r="D247" i="21"/>
  <c r="E247" i="21"/>
  <c r="F247" i="21"/>
  <c r="G247" i="21"/>
  <c r="H247" i="21"/>
  <c r="I247" i="21"/>
  <c r="J247" i="21"/>
  <c r="K247" i="21"/>
  <c r="L247" i="21"/>
  <c r="M247" i="21"/>
  <c r="N247" i="21"/>
  <c r="O247" i="21"/>
  <c r="P247" i="21"/>
  <c r="Q247" i="21"/>
  <c r="R247" i="21"/>
  <c r="S247" i="21"/>
  <c r="C248" i="21"/>
  <c r="D248" i="21"/>
  <c r="E248" i="21"/>
  <c r="F248" i="21"/>
  <c r="G248" i="21"/>
  <c r="H248" i="21"/>
  <c r="I248" i="21"/>
  <c r="J248" i="21"/>
  <c r="K248" i="21"/>
  <c r="L248" i="21"/>
  <c r="M248" i="21"/>
  <c r="N248" i="21"/>
  <c r="O248" i="21"/>
  <c r="P248" i="21"/>
  <c r="Q248" i="21"/>
  <c r="R248" i="21"/>
  <c r="S248" i="21"/>
  <c r="C249" i="21"/>
  <c r="D249" i="21"/>
  <c r="E249" i="21"/>
  <c r="F249" i="21"/>
  <c r="G249" i="21"/>
  <c r="H249" i="21"/>
  <c r="I249" i="21"/>
  <c r="J249" i="21"/>
  <c r="K249" i="21"/>
  <c r="L249" i="21"/>
  <c r="M249" i="21"/>
  <c r="N249" i="21"/>
  <c r="O249" i="21"/>
  <c r="P249" i="21"/>
  <c r="Q249" i="21"/>
  <c r="R249" i="21"/>
  <c r="S249" i="21"/>
  <c r="C250" i="21"/>
  <c r="D250" i="21"/>
  <c r="E250" i="21"/>
  <c r="F250" i="21"/>
  <c r="G250" i="21"/>
  <c r="H250" i="21"/>
  <c r="I250" i="21"/>
  <c r="J250" i="21"/>
  <c r="K250" i="21"/>
  <c r="L250" i="21"/>
  <c r="M250" i="21"/>
  <c r="N250" i="21"/>
  <c r="O250" i="21"/>
  <c r="P250" i="21"/>
  <c r="Q250" i="21"/>
  <c r="R250" i="21"/>
  <c r="S250" i="21"/>
  <c r="C251" i="21"/>
  <c r="D251" i="21"/>
  <c r="E251" i="21"/>
  <c r="F251" i="21"/>
  <c r="G251" i="21"/>
  <c r="H251" i="21"/>
  <c r="I251" i="21"/>
  <c r="J251" i="21"/>
  <c r="K251" i="21"/>
  <c r="L251" i="21"/>
  <c r="M251" i="21"/>
  <c r="N251" i="21"/>
  <c r="O251" i="21"/>
  <c r="P251" i="21"/>
  <c r="Q251" i="21"/>
  <c r="R251" i="21"/>
  <c r="S251" i="21"/>
  <c r="C252" i="21"/>
  <c r="D252" i="21"/>
  <c r="E252" i="21"/>
  <c r="F252" i="21"/>
  <c r="G252" i="21"/>
  <c r="H252" i="21"/>
  <c r="I252" i="21"/>
  <c r="J252" i="21"/>
  <c r="K252" i="21"/>
  <c r="L252" i="21"/>
  <c r="M252" i="21"/>
  <c r="N252" i="21"/>
  <c r="O252" i="21"/>
  <c r="P252" i="21"/>
  <c r="Q252" i="21"/>
  <c r="R252" i="21"/>
  <c r="S252" i="21"/>
  <c r="C253" i="21"/>
  <c r="D253" i="21"/>
  <c r="E253" i="21"/>
  <c r="F253" i="21"/>
  <c r="G253" i="21"/>
  <c r="H253" i="21"/>
  <c r="I253" i="21"/>
  <c r="J253" i="21"/>
  <c r="K253" i="21"/>
  <c r="L253" i="21"/>
  <c r="M253" i="21"/>
  <c r="N253" i="21"/>
  <c r="O253" i="21"/>
  <c r="P253" i="21"/>
  <c r="Q253" i="21"/>
  <c r="R253" i="21"/>
  <c r="S253" i="21"/>
  <c r="C254" i="21"/>
  <c r="D254" i="21"/>
  <c r="E254" i="21"/>
  <c r="F254" i="21"/>
  <c r="G254" i="21"/>
  <c r="H254" i="21"/>
  <c r="I254" i="21"/>
  <c r="J254" i="21"/>
  <c r="K254" i="21"/>
  <c r="L254" i="21"/>
  <c r="M254" i="21"/>
  <c r="N254" i="21"/>
  <c r="O254" i="21"/>
  <c r="P254" i="21"/>
  <c r="Q254" i="21"/>
  <c r="R254" i="21"/>
  <c r="S254" i="21"/>
  <c r="C255" i="21"/>
  <c r="D255" i="21"/>
  <c r="E255" i="21"/>
  <c r="F255" i="21"/>
  <c r="G255" i="21"/>
  <c r="H255" i="21"/>
  <c r="I255" i="21"/>
  <c r="J255" i="21"/>
  <c r="K255" i="21"/>
  <c r="L255" i="21"/>
  <c r="M255" i="21"/>
  <c r="N255" i="21"/>
  <c r="O255" i="21"/>
  <c r="P255" i="21"/>
  <c r="Q255" i="21"/>
  <c r="R255" i="21"/>
  <c r="S255" i="21"/>
  <c r="C256" i="21"/>
  <c r="D256" i="21"/>
  <c r="E256" i="21"/>
  <c r="F256" i="21"/>
  <c r="G256" i="21"/>
  <c r="H256" i="21"/>
  <c r="I256" i="21"/>
  <c r="J256" i="21"/>
  <c r="K256" i="21"/>
  <c r="L256" i="21"/>
  <c r="M256" i="21"/>
  <c r="N256" i="21"/>
  <c r="O256" i="21"/>
  <c r="P256" i="21"/>
  <c r="Q256" i="21"/>
  <c r="R256" i="21"/>
  <c r="S256" i="21"/>
  <c r="C257" i="21"/>
  <c r="D257" i="21"/>
  <c r="E257" i="21"/>
  <c r="F257" i="21"/>
  <c r="G257" i="21"/>
  <c r="H257" i="21"/>
  <c r="I257" i="21"/>
  <c r="J257" i="21"/>
  <c r="K257" i="21"/>
  <c r="L257" i="21"/>
  <c r="M257" i="21"/>
  <c r="N257" i="21"/>
  <c r="O257" i="21"/>
  <c r="P257" i="21"/>
  <c r="Q257" i="21"/>
  <c r="R257" i="21"/>
  <c r="S257" i="21"/>
  <c r="C258" i="21"/>
  <c r="D258" i="21"/>
  <c r="E258" i="21"/>
  <c r="F258" i="21"/>
  <c r="G258" i="21"/>
  <c r="H258" i="21"/>
  <c r="I258" i="21"/>
  <c r="J258" i="21"/>
  <c r="K258" i="21"/>
  <c r="L258" i="21"/>
  <c r="M258" i="21"/>
  <c r="N258" i="21"/>
  <c r="O258" i="21"/>
  <c r="P258" i="21"/>
  <c r="Q258" i="21"/>
  <c r="R258" i="21"/>
  <c r="S258" i="21"/>
  <c r="C259" i="21"/>
  <c r="D259" i="21"/>
  <c r="E259" i="21"/>
  <c r="F259" i="21"/>
  <c r="G259" i="21"/>
  <c r="H259" i="21"/>
  <c r="I259" i="21"/>
  <c r="J259" i="21"/>
  <c r="K259" i="21"/>
  <c r="L259" i="21"/>
  <c r="M259" i="21"/>
  <c r="N259" i="21"/>
  <c r="O259" i="21"/>
  <c r="P259" i="21"/>
  <c r="Q259" i="21"/>
  <c r="R259" i="21"/>
  <c r="S259" i="21"/>
  <c r="C260" i="21"/>
  <c r="D260" i="21"/>
  <c r="E260" i="21"/>
  <c r="F260" i="21"/>
  <c r="G260" i="21"/>
  <c r="H260" i="21"/>
  <c r="I260" i="21"/>
  <c r="J260" i="21"/>
  <c r="K260" i="21"/>
  <c r="L260" i="21"/>
  <c r="M260" i="21"/>
  <c r="N260" i="21"/>
  <c r="O260" i="21"/>
  <c r="P260" i="21"/>
  <c r="Q260" i="21"/>
  <c r="R260" i="21"/>
  <c r="S260" i="21"/>
  <c r="C261" i="21"/>
  <c r="D261" i="21"/>
  <c r="E261" i="21"/>
  <c r="F261" i="21"/>
  <c r="G261" i="21"/>
  <c r="H261" i="21"/>
  <c r="I261" i="21"/>
  <c r="J261" i="21"/>
  <c r="K261" i="21"/>
  <c r="L261" i="21"/>
  <c r="M261" i="21"/>
  <c r="N261" i="21"/>
  <c r="O261" i="21"/>
  <c r="P261" i="21"/>
  <c r="Q261" i="21"/>
  <c r="R261" i="21"/>
  <c r="S261" i="21"/>
  <c r="C262" i="21"/>
  <c r="D262" i="21"/>
  <c r="E262" i="21"/>
  <c r="F262" i="21"/>
  <c r="G262" i="21"/>
  <c r="H262" i="21"/>
  <c r="I262" i="21"/>
  <c r="J262" i="21"/>
  <c r="K262" i="21"/>
  <c r="L262" i="21"/>
  <c r="M262" i="21"/>
  <c r="N262" i="21"/>
  <c r="O262" i="21"/>
  <c r="P262" i="21"/>
  <c r="Q262" i="21"/>
  <c r="R262" i="21"/>
  <c r="S262" i="21"/>
  <c r="C263" i="21"/>
  <c r="D263" i="21"/>
  <c r="E263" i="21"/>
  <c r="F263" i="21"/>
  <c r="G263" i="21"/>
  <c r="H263" i="21"/>
  <c r="I263" i="21"/>
  <c r="J263" i="21"/>
  <c r="K263" i="21"/>
  <c r="L263" i="21"/>
  <c r="M263" i="21"/>
  <c r="N263" i="21"/>
  <c r="O263" i="21"/>
  <c r="P263" i="21"/>
  <c r="Q263" i="21"/>
  <c r="R263" i="21"/>
  <c r="S263" i="21"/>
  <c r="C264" i="21"/>
  <c r="D264" i="21"/>
  <c r="E264" i="21"/>
  <c r="F264" i="21"/>
  <c r="G264" i="21"/>
  <c r="H264" i="21"/>
  <c r="I264" i="21"/>
  <c r="J264" i="21"/>
  <c r="K264" i="21"/>
  <c r="L264" i="21"/>
  <c r="M264" i="21"/>
  <c r="N264" i="21"/>
  <c r="O264" i="21"/>
  <c r="P264" i="21"/>
  <c r="Q264" i="21"/>
  <c r="R264" i="21"/>
  <c r="S264" i="21"/>
  <c r="C265" i="21"/>
  <c r="D265" i="21"/>
  <c r="E265" i="21"/>
  <c r="F265" i="21"/>
  <c r="G265" i="21"/>
  <c r="H265" i="21"/>
  <c r="I265" i="21"/>
  <c r="J265" i="21"/>
  <c r="K265" i="21"/>
  <c r="L265" i="21"/>
  <c r="M265" i="21"/>
  <c r="N265" i="21"/>
  <c r="O265" i="21"/>
  <c r="P265" i="21"/>
  <c r="Q265" i="21"/>
  <c r="R265" i="21"/>
  <c r="S265" i="21"/>
  <c r="C266" i="21"/>
  <c r="D266" i="21"/>
  <c r="E266" i="21"/>
  <c r="F266" i="21"/>
  <c r="G266" i="21"/>
  <c r="H266" i="21"/>
  <c r="I266" i="21"/>
  <c r="J266" i="21"/>
  <c r="K266" i="21"/>
  <c r="L266" i="21"/>
  <c r="M266" i="21"/>
  <c r="N266" i="21"/>
  <c r="O266" i="21"/>
  <c r="P266" i="21"/>
  <c r="Q266" i="21"/>
  <c r="R266" i="21"/>
  <c r="S266" i="21"/>
  <c r="C267" i="21"/>
  <c r="D267" i="21"/>
  <c r="E267" i="21"/>
  <c r="F267" i="21"/>
  <c r="G267" i="21"/>
  <c r="H267" i="21"/>
  <c r="I267" i="21"/>
  <c r="J267" i="21"/>
  <c r="K267" i="21"/>
  <c r="L267" i="21"/>
  <c r="M267" i="21"/>
  <c r="N267" i="21"/>
  <c r="O267" i="21"/>
  <c r="P267" i="21"/>
  <c r="Q267" i="21"/>
  <c r="R267" i="21"/>
  <c r="S267" i="21"/>
  <c r="C268" i="21"/>
  <c r="D268" i="21"/>
  <c r="E268" i="21"/>
  <c r="F268" i="21"/>
  <c r="G268" i="21"/>
  <c r="H268" i="21"/>
  <c r="I268" i="21"/>
  <c r="J268" i="21"/>
  <c r="K268" i="21"/>
  <c r="L268" i="21"/>
  <c r="M268" i="21"/>
  <c r="N268" i="21"/>
  <c r="O268" i="21"/>
  <c r="P268" i="21"/>
  <c r="Q268" i="21"/>
  <c r="R268" i="21"/>
  <c r="S268" i="21"/>
  <c r="C269" i="21"/>
  <c r="D269" i="21"/>
  <c r="E269" i="21"/>
  <c r="F269" i="21"/>
  <c r="G269" i="21"/>
  <c r="H269" i="21"/>
  <c r="I269" i="21"/>
  <c r="J269" i="21"/>
  <c r="K269" i="21"/>
  <c r="L269" i="21"/>
  <c r="M269" i="21"/>
  <c r="N269" i="21"/>
  <c r="O269" i="21"/>
  <c r="P269" i="21"/>
  <c r="Q269" i="21"/>
  <c r="R269" i="21"/>
  <c r="S269" i="21"/>
  <c r="C270" i="21"/>
  <c r="D270" i="21"/>
  <c r="E270" i="21"/>
  <c r="F270" i="21"/>
  <c r="G270" i="21"/>
  <c r="H270" i="21"/>
  <c r="I270" i="21"/>
  <c r="J270" i="21"/>
  <c r="K270" i="21"/>
  <c r="L270" i="21"/>
  <c r="M270" i="21"/>
  <c r="N270" i="21"/>
  <c r="O270" i="21"/>
  <c r="P270" i="21"/>
  <c r="Q270" i="21"/>
  <c r="R270" i="21"/>
  <c r="S270" i="21"/>
  <c r="C271" i="21"/>
  <c r="D271" i="21"/>
  <c r="E271" i="21"/>
  <c r="F271" i="21"/>
  <c r="G271" i="21"/>
  <c r="H271" i="21"/>
  <c r="I271" i="21"/>
  <c r="J271" i="21"/>
  <c r="K271" i="21"/>
  <c r="L271" i="21"/>
  <c r="M271" i="21"/>
  <c r="N271" i="21"/>
  <c r="O271" i="21"/>
  <c r="P271" i="21"/>
  <c r="Q271" i="21"/>
  <c r="R271" i="21"/>
  <c r="S271" i="21"/>
  <c r="C272" i="21"/>
  <c r="D272" i="21"/>
  <c r="E272" i="21"/>
  <c r="F272" i="21"/>
  <c r="G272" i="21"/>
  <c r="H272" i="21"/>
  <c r="I272" i="21"/>
  <c r="J272" i="21"/>
  <c r="K272" i="21"/>
  <c r="L272" i="21"/>
  <c r="M272" i="21"/>
  <c r="N272" i="21"/>
  <c r="O272" i="21"/>
  <c r="P272" i="21"/>
  <c r="Q272" i="21"/>
  <c r="R272" i="21"/>
  <c r="S272" i="21"/>
  <c r="C273" i="21"/>
  <c r="D273" i="21"/>
  <c r="E273" i="21"/>
  <c r="F273" i="21"/>
  <c r="G273" i="21"/>
  <c r="H273" i="21"/>
  <c r="I273" i="21"/>
  <c r="J273" i="21"/>
  <c r="K273" i="21"/>
  <c r="L273" i="21"/>
  <c r="M273" i="21"/>
  <c r="N273" i="21"/>
  <c r="O273" i="21"/>
  <c r="P273" i="21"/>
  <c r="Q273" i="21"/>
  <c r="R273" i="21"/>
  <c r="S273" i="21"/>
  <c r="C274" i="21"/>
  <c r="D274" i="21"/>
  <c r="E274" i="21"/>
  <c r="F274" i="21"/>
  <c r="G274" i="21"/>
  <c r="H274" i="21"/>
  <c r="I274" i="21"/>
  <c r="J274" i="21"/>
  <c r="K274" i="21"/>
  <c r="L274" i="21"/>
  <c r="M274" i="21"/>
  <c r="N274" i="21"/>
  <c r="O274" i="21"/>
  <c r="P274" i="21"/>
  <c r="Q274" i="21"/>
  <c r="R274" i="21"/>
  <c r="S274" i="21"/>
  <c r="C275" i="21"/>
  <c r="D275" i="21"/>
  <c r="E275" i="21"/>
  <c r="F275" i="21"/>
  <c r="G275" i="21"/>
  <c r="H275" i="21"/>
  <c r="I275" i="21"/>
  <c r="J275" i="21"/>
  <c r="K275" i="21"/>
  <c r="L275" i="21"/>
  <c r="M275" i="21"/>
  <c r="N275" i="21"/>
  <c r="O275" i="21"/>
  <c r="P275" i="21"/>
  <c r="Q275" i="21"/>
  <c r="R275" i="21"/>
  <c r="S275" i="21"/>
  <c r="C276" i="21"/>
  <c r="D276" i="21"/>
  <c r="E276" i="21"/>
  <c r="F276" i="21"/>
  <c r="G276" i="21"/>
  <c r="H276" i="21"/>
  <c r="I276" i="21"/>
  <c r="J276" i="21"/>
  <c r="K276" i="21"/>
  <c r="L276" i="21"/>
  <c r="M276" i="21"/>
  <c r="N276" i="21"/>
  <c r="O276" i="21"/>
  <c r="P276" i="21"/>
  <c r="Q276" i="21"/>
  <c r="R276" i="21"/>
  <c r="S276" i="21"/>
  <c r="C277" i="21"/>
  <c r="D277" i="21"/>
  <c r="E277" i="21"/>
  <c r="F277" i="21"/>
  <c r="G277" i="21"/>
  <c r="H277" i="21"/>
  <c r="I277" i="21"/>
  <c r="J277" i="21"/>
  <c r="K277" i="21"/>
  <c r="L277" i="21"/>
  <c r="M277" i="21"/>
  <c r="N277" i="21"/>
  <c r="O277" i="21"/>
  <c r="P277" i="21"/>
  <c r="Q277" i="21"/>
  <c r="R277" i="21"/>
  <c r="S277" i="21"/>
  <c r="C278" i="21"/>
  <c r="D278" i="21"/>
  <c r="E278" i="21"/>
  <c r="F278" i="21"/>
  <c r="G278" i="21"/>
  <c r="H278" i="21"/>
  <c r="I278" i="21"/>
  <c r="J278" i="21"/>
  <c r="K278" i="21"/>
  <c r="L278" i="21"/>
  <c r="M278" i="21"/>
  <c r="N278" i="21"/>
  <c r="O278" i="21"/>
  <c r="P278" i="21"/>
  <c r="Q278" i="21"/>
  <c r="R278" i="21"/>
  <c r="S278" i="21"/>
  <c r="C279" i="21"/>
  <c r="D279" i="21"/>
  <c r="E279" i="21"/>
  <c r="F279" i="21"/>
  <c r="G279" i="21"/>
  <c r="H279" i="21"/>
  <c r="I279" i="21"/>
  <c r="J279" i="21"/>
  <c r="K279" i="21"/>
  <c r="L279" i="21"/>
  <c r="M279" i="21"/>
  <c r="N279" i="21"/>
  <c r="O279" i="21"/>
  <c r="P279" i="21"/>
  <c r="Q279" i="21"/>
  <c r="R279" i="21"/>
  <c r="S279" i="21"/>
  <c r="C280" i="21"/>
  <c r="D280" i="21"/>
  <c r="E280" i="21"/>
  <c r="F280" i="21"/>
  <c r="G280" i="21"/>
  <c r="H280" i="21"/>
  <c r="I280" i="21"/>
  <c r="J280" i="21"/>
  <c r="K280" i="21"/>
  <c r="L280" i="21"/>
  <c r="M280" i="21"/>
  <c r="N280" i="21"/>
  <c r="O280" i="21"/>
  <c r="P280" i="21"/>
  <c r="Q280" i="21"/>
  <c r="R280" i="21"/>
  <c r="S280" i="21"/>
  <c r="C281" i="21"/>
  <c r="D281" i="21"/>
  <c r="E281" i="21"/>
  <c r="F281" i="21"/>
  <c r="G281" i="21"/>
  <c r="H281" i="21"/>
  <c r="I281" i="21"/>
  <c r="J281" i="21"/>
  <c r="K281" i="21"/>
  <c r="L281" i="21"/>
  <c r="M281" i="21"/>
  <c r="N281" i="21"/>
  <c r="O281" i="21"/>
  <c r="P281" i="21"/>
  <c r="Q281" i="21"/>
  <c r="R281" i="21"/>
  <c r="S281" i="21"/>
  <c r="C282" i="21"/>
  <c r="D282" i="21"/>
  <c r="E282" i="21"/>
  <c r="F282" i="21"/>
  <c r="G282" i="21"/>
  <c r="H282" i="21"/>
  <c r="I282" i="21"/>
  <c r="J282" i="21"/>
  <c r="K282" i="21"/>
  <c r="L282" i="21"/>
  <c r="M282" i="21"/>
  <c r="N282" i="21"/>
  <c r="O282" i="21"/>
  <c r="P282" i="21"/>
  <c r="Q282" i="21"/>
  <c r="R282" i="21"/>
  <c r="S282" i="21"/>
  <c r="C283" i="21"/>
  <c r="D283" i="21"/>
  <c r="E283" i="21"/>
  <c r="F283" i="21"/>
  <c r="G283" i="21"/>
  <c r="H283" i="21"/>
  <c r="I283" i="21"/>
  <c r="J283" i="21"/>
  <c r="K283" i="21"/>
  <c r="L283" i="21"/>
  <c r="M283" i="21"/>
  <c r="N283" i="21"/>
  <c r="O283" i="21"/>
  <c r="P283" i="21"/>
  <c r="Q283" i="21"/>
  <c r="R283" i="21"/>
  <c r="S283" i="21"/>
  <c r="C284" i="21"/>
  <c r="D284" i="21"/>
  <c r="E284" i="21"/>
  <c r="F284" i="21"/>
  <c r="G284" i="21"/>
  <c r="H284" i="21"/>
  <c r="I284" i="21"/>
  <c r="J284" i="21"/>
  <c r="K284" i="21"/>
  <c r="L284" i="21"/>
  <c r="M284" i="21"/>
  <c r="N284" i="21"/>
  <c r="O284" i="21"/>
  <c r="P284" i="21"/>
  <c r="Q284" i="21"/>
  <c r="R284" i="21"/>
  <c r="S284" i="21"/>
  <c r="C285" i="21"/>
  <c r="D285" i="21"/>
  <c r="E285" i="21"/>
  <c r="F285" i="21"/>
  <c r="G285" i="21"/>
  <c r="H285" i="21"/>
  <c r="I285" i="21"/>
  <c r="J285" i="21"/>
  <c r="K285" i="21"/>
  <c r="L285" i="21"/>
  <c r="M285" i="21"/>
  <c r="N285" i="21"/>
  <c r="O285" i="21"/>
  <c r="P285" i="21"/>
  <c r="Q285" i="21"/>
  <c r="R285" i="21"/>
  <c r="S285" i="21"/>
  <c r="C286" i="21"/>
  <c r="D286" i="21"/>
  <c r="E286" i="21"/>
  <c r="F286" i="21"/>
  <c r="G286" i="21"/>
  <c r="H286" i="21"/>
  <c r="I286" i="21"/>
  <c r="J286" i="21"/>
  <c r="K286" i="21"/>
  <c r="L286" i="21"/>
  <c r="M286" i="21"/>
  <c r="N286" i="21"/>
  <c r="O286" i="21"/>
  <c r="P286" i="21"/>
  <c r="Q286" i="21"/>
  <c r="R286" i="21"/>
  <c r="S286" i="21"/>
  <c r="C287" i="21"/>
  <c r="D287" i="21"/>
  <c r="E287" i="21"/>
  <c r="F287" i="21"/>
  <c r="G287" i="21"/>
  <c r="H287" i="21"/>
  <c r="I287" i="21"/>
  <c r="J287" i="21"/>
  <c r="K287" i="21"/>
  <c r="L287" i="21"/>
  <c r="M287" i="21"/>
  <c r="N287" i="21"/>
  <c r="O287" i="21"/>
  <c r="P287" i="21"/>
  <c r="Q287" i="21"/>
  <c r="R287" i="21"/>
  <c r="S287" i="21"/>
  <c r="C288" i="21"/>
  <c r="D288" i="21"/>
  <c r="E288" i="21"/>
  <c r="F288" i="21"/>
  <c r="G288" i="21"/>
  <c r="H288" i="21"/>
  <c r="I288" i="21"/>
  <c r="J288" i="21"/>
  <c r="K288" i="21"/>
  <c r="L288" i="21"/>
  <c r="M288" i="21"/>
  <c r="N288" i="21"/>
  <c r="O288" i="21"/>
  <c r="P288" i="21"/>
  <c r="Q288" i="21"/>
  <c r="R288" i="21"/>
  <c r="S288" i="21"/>
  <c r="C289" i="21"/>
  <c r="D289" i="21"/>
  <c r="E289" i="21"/>
  <c r="F289" i="21"/>
  <c r="G289" i="21"/>
  <c r="H289" i="21"/>
  <c r="I289" i="21"/>
  <c r="J289" i="21"/>
  <c r="K289" i="21"/>
  <c r="L289" i="21"/>
  <c r="M289" i="21"/>
  <c r="N289" i="21"/>
  <c r="O289" i="21"/>
  <c r="P289" i="21"/>
  <c r="Q289" i="21"/>
  <c r="R289" i="21"/>
  <c r="S289" i="21"/>
  <c r="C290" i="21"/>
  <c r="D290" i="21"/>
  <c r="E290" i="21"/>
  <c r="F290" i="21"/>
  <c r="G290" i="21"/>
  <c r="H290" i="21"/>
  <c r="I290" i="21"/>
  <c r="J290" i="21"/>
  <c r="K290" i="21"/>
  <c r="L290" i="21"/>
  <c r="M290" i="21"/>
  <c r="N290" i="21"/>
  <c r="O290" i="21"/>
  <c r="P290" i="21"/>
  <c r="Q290" i="21"/>
  <c r="R290" i="21"/>
  <c r="S290" i="21"/>
  <c r="C291" i="21"/>
  <c r="D291" i="21"/>
  <c r="E291" i="21"/>
  <c r="F291" i="21"/>
  <c r="G291" i="21"/>
  <c r="H291" i="21"/>
  <c r="I291" i="21"/>
  <c r="J291" i="21"/>
  <c r="K291" i="21"/>
  <c r="L291" i="21"/>
  <c r="M291" i="21"/>
  <c r="N291" i="21"/>
  <c r="O291" i="21"/>
  <c r="P291" i="21"/>
  <c r="Q291" i="21"/>
  <c r="R291" i="21"/>
  <c r="S291" i="21"/>
  <c r="C292" i="21"/>
  <c r="D292" i="21"/>
  <c r="E292" i="21"/>
  <c r="F292" i="21"/>
  <c r="G292" i="21"/>
  <c r="H292" i="21"/>
  <c r="I292" i="21"/>
  <c r="J292" i="21"/>
  <c r="K292" i="21"/>
  <c r="L292" i="21"/>
  <c r="M292" i="21"/>
  <c r="N292" i="21"/>
  <c r="O292" i="21"/>
  <c r="P292" i="21"/>
  <c r="Q292" i="21"/>
  <c r="R292" i="21"/>
  <c r="S292" i="21"/>
  <c r="C293" i="21"/>
  <c r="D293" i="21"/>
  <c r="E293" i="21"/>
  <c r="F293" i="21"/>
  <c r="G293" i="21"/>
  <c r="H293" i="21"/>
  <c r="I293" i="21"/>
  <c r="J293" i="21"/>
  <c r="K293" i="21"/>
  <c r="L293" i="21"/>
  <c r="M293" i="21"/>
  <c r="N293" i="21"/>
  <c r="O293" i="21"/>
  <c r="P293" i="21"/>
  <c r="Q293" i="21"/>
  <c r="R293" i="21"/>
  <c r="S293" i="21"/>
  <c r="C294" i="21"/>
  <c r="D294" i="21"/>
  <c r="E294" i="21"/>
  <c r="F294" i="21"/>
  <c r="G294" i="21"/>
  <c r="H294" i="21"/>
  <c r="I294" i="21"/>
  <c r="J294" i="21"/>
  <c r="K294" i="21"/>
  <c r="L294" i="21"/>
  <c r="M294" i="21"/>
  <c r="N294" i="21"/>
  <c r="O294" i="21"/>
  <c r="P294" i="21"/>
  <c r="Q294" i="21"/>
  <c r="R294" i="21"/>
  <c r="S294" i="21"/>
  <c r="C295" i="21"/>
  <c r="D295" i="21"/>
  <c r="E295" i="21"/>
  <c r="F295" i="21"/>
  <c r="G295" i="21"/>
  <c r="H295" i="21"/>
  <c r="I295" i="21"/>
  <c r="J295" i="21"/>
  <c r="K295" i="21"/>
  <c r="L295" i="21"/>
  <c r="M295" i="21"/>
  <c r="N295" i="21"/>
  <c r="O295" i="21"/>
  <c r="P295" i="21"/>
  <c r="Q295" i="21"/>
  <c r="R295" i="21"/>
  <c r="S295" i="21"/>
  <c r="C296" i="21"/>
  <c r="D296" i="21"/>
  <c r="E296" i="21"/>
  <c r="F296" i="21"/>
  <c r="G296" i="21"/>
  <c r="H296" i="21"/>
  <c r="I296" i="21"/>
  <c r="J296" i="21"/>
  <c r="K296" i="21"/>
  <c r="L296" i="21"/>
  <c r="M296" i="21"/>
  <c r="N296" i="21"/>
  <c r="O296" i="21"/>
  <c r="P296" i="21"/>
  <c r="Q296" i="21"/>
  <c r="R296" i="21"/>
  <c r="S296" i="21"/>
  <c r="C297" i="21"/>
  <c r="D297" i="21"/>
  <c r="E297" i="21"/>
  <c r="F297" i="21"/>
  <c r="G297" i="21"/>
  <c r="H297" i="21"/>
  <c r="I297" i="21"/>
  <c r="J297" i="21"/>
  <c r="K297" i="21"/>
  <c r="L297" i="21"/>
  <c r="M297" i="21"/>
  <c r="N297" i="21"/>
  <c r="O297" i="21"/>
  <c r="P297" i="21"/>
  <c r="Q297" i="21"/>
  <c r="R297" i="21"/>
  <c r="S297" i="21"/>
  <c r="C298" i="21"/>
  <c r="D298" i="21"/>
  <c r="E298" i="21"/>
  <c r="F298" i="21"/>
  <c r="G298" i="21"/>
  <c r="H298" i="21"/>
  <c r="I298" i="21"/>
  <c r="J298" i="21"/>
  <c r="K298" i="21"/>
  <c r="L298" i="21"/>
  <c r="M298" i="21"/>
  <c r="N298" i="21"/>
  <c r="O298" i="21"/>
  <c r="P298" i="21"/>
  <c r="Q298" i="21"/>
  <c r="R298" i="21"/>
  <c r="S298" i="21"/>
  <c r="C299" i="21"/>
  <c r="D299" i="21"/>
  <c r="E299" i="21"/>
  <c r="F299" i="21"/>
  <c r="G299" i="21"/>
  <c r="H299" i="21"/>
  <c r="I299" i="21"/>
  <c r="J299" i="21"/>
  <c r="K299" i="21"/>
  <c r="L299" i="21"/>
  <c r="M299" i="21"/>
  <c r="N299" i="21"/>
  <c r="O299" i="21"/>
  <c r="P299" i="21"/>
  <c r="Q299" i="21"/>
  <c r="R299" i="21"/>
  <c r="S299" i="21"/>
  <c r="C300" i="21"/>
  <c r="D300" i="21"/>
  <c r="E300" i="21"/>
  <c r="F300" i="21"/>
  <c r="G300" i="21"/>
  <c r="H300" i="21"/>
  <c r="I300" i="21"/>
  <c r="J300" i="21"/>
  <c r="K300" i="21"/>
  <c r="L300" i="21"/>
  <c r="M300" i="21"/>
  <c r="N300" i="21"/>
  <c r="O300" i="21"/>
  <c r="P300" i="21"/>
  <c r="Q300" i="21"/>
  <c r="R300" i="21"/>
  <c r="S300" i="21"/>
  <c r="C301" i="21"/>
  <c r="D301" i="21"/>
  <c r="E301" i="21"/>
  <c r="F301" i="21"/>
  <c r="G301" i="21"/>
  <c r="H301" i="21"/>
  <c r="I301" i="21"/>
  <c r="J301" i="21"/>
  <c r="K301" i="21"/>
  <c r="L301" i="21"/>
  <c r="M301" i="21"/>
  <c r="N301" i="21"/>
  <c r="O301" i="21"/>
  <c r="P301" i="21"/>
  <c r="Q301" i="21"/>
  <c r="R301" i="21"/>
  <c r="S301" i="21"/>
  <c r="C302" i="21"/>
  <c r="D302" i="21"/>
  <c r="E302" i="21"/>
  <c r="F302" i="21"/>
  <c r="G302" i="21"/>
  <c r="H302" i="21"/>
  <c r="I302" i="21"/>
  <c r="J302" i="21"/>
  <c r="K302" i="21"/>
  <c r="L302" i="21"/>
  <c r="M302" i="21"/>
  <c r="N302" i="21"/>
  <c r="O302" i="21"/>
  <c r="P302" i="21"/>
  <c r="Q302" i="21"/>
  <c r="R302" i="21"/>
  <c r="S302" i="21"/>
  <c r="C303" i="21"/>
  <c r="D303" i="21"/>
  <c r="E303" i="21"/>
  <c r="F303" i="21"/>
  <c r="G303" i="21"/>
  <c r="H303" i="21"/>
  <c r="I303" i="21"/>
  <c r="J303" i="21"/>
  <c r="K303" i="21"/>
  <c r="L303" i="21"/>
  <c r="M303" i="21"/>
  <c r="N303" i="21"/>
  <c r="O303" i="21"/>
  <c r="P303" i="21"/>
  <c r="Q303" i="21"/>
  <c r="R303" i="21"/>
  <c r="S303" i="21"/>
  <c r="C304" i="21"/>
  <c r="D304" i="21"/>
  <c r="E304" i="21"/>
  <c r="F304" i="21"/>
  <c r="G304" i="21"/>
  <c r="H304" i="21"/>
  <c r="I304" i="21"/>
  <c r="J304" i="21"/>
  <c r="K304" i="21"/>
  <c r="L304" i="21"/>
  <c r="M304" i="21"/>
  <c r="N304" i="21"/>
  <c r="O304" i="21"/>
  <c r="P304" i="21"/>
  <c r="Q304" i="21"/>
  <c r="R304" i="21"/>
  <c r="S304" i="21"/>
  <c r="C305" i="21"/>
  <c r="D305" i="21"/>
  <c r="E305" i="21"/>
  <c r="F305" i="21"/>
  <c r="G305" i="21"/>
  <c r="H305" i="21"/>
  <c r="I305" i="21"/>
  <c r="J305" i="21"/>
  <c r="K305" i="21"/>
  <c r="L305" i="21"/>
  <c r="M305" i="21"/>
  <c r="N305" i="21"/>
  <c r="O305" i="21"/>
  <c r="P305" i="21"/>
  <c r="Q305" i="21"/>
  <c r="R305" i="21"/>
  <c r="S305" i="21"/>
  <c r="C3" i="21"/>
  <c r="D3" i="21"/>
  <c r="E3" i="21"/>
  <c r="F3" i="21"/>
  <c r="G3" i="21"/>
  <c r="H3" i="21"/>
  <c r="I3" i="21"/>
  <c r="J3" i="21"/>
  <c r="K3" i="21"/>
  <c r="L3" i="21"/>
  <c r="M3" i="21"/>
  <c r="N3" i="21"/>
  <c r="O3" i="21"/>
  <c r="P3" i="21"/>
  <c r="Q3" i="21"/>
  <c r="R3" i="21"/>
  <c r="S3" i="21"/>
  <c r="A2" i="22" l="1" a="1"/>
  <c r="A2" i="22" s="1"/>
  <c r="J23" i="22"/>
  <c r="K23" i="22"/>
  <c r="H23" i="22"/>
  <c r="E23" i="22"/>
  <c r="G23" i="22"/>
  <c r="I23" i="22"/>
  <c r="A317" i="21" a="1"/>
  <c r="A317" i="21" s="1"/>
  <c r="A323" i="21"/>
  <c r="T313" i="21"/>
  <c r="B25" i="23"/>
  <c r="A2" i="23" a="1"/>
  <c r="A17" i="23" s="1"/>
  <c r="A17" i="22" l="1"/>
  <c r="A13" i="22"/>
  <c r="A9" i="22"/>
  <c r="A5" i="22"/>
  <c r="A16" i="22"/>
  <c r="A12" i="22"/>
  <c r="A8" i="22"/>
  <c r="A4" i="22"/>
  <c r="A19" i="22"/>
  <c r="A15" i="22"/>
  <c r="A11" i="22"/>
  <c r="A7" i="22"/>
  <c r="A3" i="22"/>
  <c r="A18" i="22"/>
  <c r="A14" i="22"/>
  <c r="A10" i="22"/>
  <c r="A6" i="22"/>
  <c r="A332" i="21"/>
  <c r="A331" i="21"/>
  <c r="A324" i="21"/>
  <c r="A338" i="21"/>
  <c r="A330" i="21"/>
  <c r="A322" i="21"/>
  <c r="A337" i="21"/>
  <c r="A329" i="21"/>
  <c r="A321" i="21"/>
  <c r="A336" i="21"/>
  <c r="A328" i="21"/>
  <c r="A320" i="21"/>
  <c r="A335" i="21"/>
  <c r="A327" i="21"/>
  <c r="A319" i="21"/>
  <c r="A334" i="21"/>
  <c r="A326" i="21"/>
  <c r="A318" i="21"/>
  <c r="A333" i="21"/>
  <c r="A325" i="21"/>
  <c r="T308" i="21"/>
  <c r="T312" i="21" s="1"/>
  <c r="A10" i="23"/>
  <c r="A11" i="23"/>
  <c r="A4" i="23"/>
  <c r="A12" i="23"/>
  <c r="A5" i="23"/>
  <c r="A6" i="23"/>
  <c r="A14" i="23"/>
  <c r="A13" i="23"/>
  <c r="A7" i="23"/>
  <c r="A15" i="23"/>
  <c r="A2" i="23"/>
  <c r="A18" i="23"/>
  <c r="A3" i="23"/>
  <c r="A19" i="23"/>
  <c r="A8" i="23"/>
  <c r="A16" i="23"/>
  <c r="A9" i="23"/>
  <c r="AN280" i="21" l="1"/>
  <c r="AN156" i="21"/>
  <c r="AN16" i="21"/>
  <c r="AN247" i="21"/>
  <c r="AN75" i="21"/>
  <c r="AN98" i="21"/>
  <c r="AN11" i="21"/>
  <c r="AN36" i="21"/>
  <c r="AN199" i="21"/>
  <c r="AN73" i="21"/>
  <c r="AN252" i="21"/>
  <c r="AN165" i="21"/>
  <c r="AN229" i="21"/>
  <c r="AN189" i="21"/>
  <c r="AN141" i="21"/>
  <c r="AN32" i="21"/>
  <c r="AN283" i="21"/>
  <c r="AN154" i="21"/>
  <c r="AN55" i="21"/>
  <c r="AN251" i="21"/>
  <c r="AN92" i="21"/>
  <c r="AN238" i="21"/>
  <c r="AN142" i="21"/>
  <c r="AN257" i="21"/>
  <c r="AN34" i="21"/>
  <c r="AN158" i="21"/>
  <c r="AN15" i="21"/>
  <c r="AN62" i="21"/>
  <c r="AN137" i="21"/>
  <c r="AN214" i="21"/>
  <c r="AN234" i="21"/>
  <c r="AN71" i="21"/>
  <c r="AN268" i="21"/>
  <c r="AN249" i="21"/>
  <c r="AN90" i="21"/>
  <c r="AN8" i="21"/>
  <c r="AN262" i="21"/>
  <c r="AN53" i="21"/>
  <c r="AN65" i="21"/>
  <c r="AN150" i="21"/>
  <c r="AN133" i="21"/>
  <c r="AN112" i="21"/>
  <c r="AN77" i="21"/>
  <c r="AN201" i="21"/>
  <c r="AN120" i="21"/>
  <c r="AN298" i="21"/>
  <c r="AN123" i="21"/>
  <c r="AN172" i="21"/>
  <c r="AN6" i="21"/>
  <c r="AN145" i="21"/>
  <c r="AN270" i="21"/>
  <c r="AN242" i="21"/>
  <c r="AN151" i="21"/>
  <c r="AN208" i="21"/>
  <c r="AN244" i="21"/>
  <c r="AN78" i="21"/>
  <c r="AN153" i="21"/>
  <c r="AN281" i="21"/>
  <c r="AN115" i="21"/>
  <c r="AN219" i="21"/>
  <c r="AN21" i="21"/>
  <c r="AN31" i="21"/>
  <c r="AN224" i="21"/>
  <c r="AN58" i="21"/>
  <c r="AN122" i="21"/>
  <c r="AN186" i="21"/>
  <c r="AN250" i="21"/>
  <c r="AN300" i="21"/>
  <c r="AN205" i="21"/>
  <c r="AN246" i="21"/>
  <c r="AN183" i="21"/>
  <c r="AN152" i="21"/>
  <c r="AN43" i="21"/>
  <c r="AN163" i="21"/>
  <c r="AN292" i="21"/>
  <c r="AN301" i="21"/>
  <c r="AN159" i="21"/>
  <c r="AN256" i="21"/>
  <c r="AN60" i="21"/>
  <c r="AN124" i="21"/>
  <c r="AN188" i="21"/>
  <c r="AN260" i="21"/>
  <c r="AN269" i="21"/>
  <c r="AN119" i="21"/>
  <c r="AN248" i="21"/>
  <c r="AN222" i="21"/>
  <c r="AN40" i="21"/>
  <c r="AN22" i="21"/>
  <c r="AN86" i="21"/>
  <c r="AN47" i="21"/>
  <c r="AN136" i="21"/>
  <c r="AN57" i="21"/>
  <c r="AN171" i="21"/>
  <c r="AN26" i="21"/>
  <c r="AN101" i="21"/>
  <c r="AN296" i="21"/>
  <c r="AN64" i="21"/>
  <c r="AN109" i="21"/>
  <c r="AN240" i="21"/>
  <c r="AN3" i="21"/>
  <c r="AN179" i="21"/>
  <c r="AN162" i="21"/>
  <c r="AN79" i="21"/>
  <c r="AN275" i="21"/>
  <c r="AN164" i="21"/>
  <c r="AN149" i="21"/>
  <c r="AN80" i="21"/>
  <c r="AN288" i="21"/>
  <c r="AN9" i="21"/>
  <c r="AN91" i="21"/>
  <c r="AN106" i="21"/>
  <c r="AN174" i="21"/>
  <c r="AN19" i="21"/>
  <c r="AN44" i="21"/>
  <c r="AN144" i="21"/>
  <c r="AN70" i="21"/>
  <c r="AN17" i="21"/>
  <c r="AN273" i="21"/>
  <c r="AN276" i="21"/>
  <c r="AN114" i="21"/>
  <c r="AN198" i="21"/>
  <c r="AN147" i="21"/>
  <c r="AN52" i="21"/>
  <c r="AN237" i="21"/>
  <c r="AN213" i="21"/>
  <c r="AN96" i="21"/>
  <c r="AN89" i="21"/>
  <c r="AN33" i="21"/>
  <c r="AN161" i="21"/>
  <c r="AN289" i="21"/>
  <c r="AN125" i="21"/>
  <c r="AN272" i="21"/>
  <c r="AN66" i="21"/>
  <c r="AN130" i="21"/>
  <c r="AN194" i="21"/>
  <c r="AN37" i="21"/>
  <c r="AN245" i="21"/>
  <c r="AN254" i="21"/>
  <c r="AN215" i="21"/>
  <c r="AN192" i="21"/>
  <c r="AN51" i="21"/>
  <c r="AN187" i="21"/>
  <c r="AN29" i="21"/>
  <c r="AN134" i="21"/>
  <c r="AN207" i="21"/>
  <c r="AN4" i="21"/>
  <c r="AN68" i="21"/>
  <c r="AN132" i="21"/>
  <c r="AN196" i="21"/>
  <c r="AN284" i="21"/>
  <c r="AN293" i="21"/>
  <c r="AN175" i="21"/>
  <c r="AN304" i="21"/>
  <c r="AN302" i="21"/>
  <c r="AN88" i="21"/>
  <c r="AN30" i="21"/>
  <c r="AN94" i="21"/>
  <c r="AN87" i="21"/>
  <c r="AN176" i="21"/>
  <c r="AN121" i="21"/>
  <c r="AN285" i="21"/>
  <c r="AN282" i="21"/>
  <c r="AN157" i="21"/>
  <c r="AN143" i="21"/>
  <c r="AN193" i="21"/>
  <c r="AN48" i="21"/>
  <c r="AN290" i="21"/>
  <c r="AN197" i="21"/>
  <c r="AN166" i="21"/>
  <c r="AN195" i="21"/>
  <c r="AN170" i="21"/>
  <c r="AN72" i="21"/>
  <c r="AN160" i="21"/>
  <c r="AN236" i="21"/>
  <c r="AN239" i="21"/>
  <c r="AN81" i="21"/>
  <c r="AN99" i="21"/>
  <c r="AN50" i="21"/>
  <c r="AN267" i="21"/>
  <c r="AN104" i="21"/>
  <c r="AN261" i="21"/>
  <c r="AN116" i="21"/>
  <c r="AN200" i="21"/>
  <c r="AN14" i="21"/>
  <c r="AN25" i="21"/>
  <c r="AN217" i="21"/>
  <c r="AN97" i="21"/>
  <c r="AN225" i="21"/>
  <c r="AN131" i="21"/>
  <c r="AN227" i="21"/>
  <c r="AN111" i="21"/>
  <c r="AN258" i="21"/>
  <c r="AN41" i="21"/>
  <c r="AN105" i="21"/>
  <c r="AN169" i="21"/>
  <c r="AN233" i="21"/>
  <c r="AN297" i="21"/>
  <c r="AN139" i="21"/>
  <c r="AN243" i="21"/>
  <c r="AN173" i="21"/>
  <c r="AN167" i="21"/>
  <c r="AN10" i="21"/>
  <c r="AN74" i="21"/>
  <c r="AN138" i="21"/>
  <c r="AN202" i="21"/>
  <c r="AN266" i="21"/>
  <c r="AN61" i="21"/>
  <c r="AN253" i="21"/>
  <c r="AN294" i="21"/>
  <c r="AN255" i="21"/>
  <c r="AN216" i="21"/>
  <c r="AN59" i="21"/>
  <c r="AN211" i="21"/>
  <c r="AN85" i="21"/>
  <c r="AN190" i="21"/>
  <c r="AN263" i="21"/>
  <c r="AN12" i="21"/>
  <c r="AN76" i="21"/>
  <c r="AN140" i="21"/>
  <c r="AN204" i="21"/>
  <c r="AN45" i="21"/>
  <c r="AN126" i="21"/>
  <c r="AN231" i="21"/>
  <c r="AN5" i="21"/>
  <c r="AN39" i="21"/>
  <c r="AN128" i="21"/>
  <c r="AN38" i="21"/>
  <c r="AN102" i="21"/>
  <c r="AN135" i="21"/>
  <c r="AN232" i="21"/>
  <c r="AN185" i="21"/>
  <c r="AN35" i="21"/>
  <c r="AN295" i="21"/>
  <c r="AN218" i="21"/>
  <c r="AN118" i="21"/>
  <c r="AN83" i="21"/>
  <c r="AN28" i="21"/>
  <c r="AN220" i="21"/>
  <c r="AN54" i="21"/>
  <c r="AN129" i="21"/>
  <c r="AN291" i="21"/>
  <c r="AN226" i="21"/>
  <c r="AN56" i="21"/>
  <c r="AN107" i="21"/>
  <c r="AN100" i="21"/>
  <c r="AN228" i="21"/>
  <c r="AN286" i="21"/>
  <c r="AN303" i="21"/>
  <c r="AN265" i="21"/>
  <c r="AN42" i="21"/>
  <c r="AN103" i="21"/>
  <c r="AN299" i="21"/>
  <c r="AN108" i="21"/>
  <c r="AN23" i="21"/>
  <c r="AN206" i="21"/>
  <c r="AN209" i="21"/>
  <c r="AN203" i="21"/>
  <c r="AN168" i="21"/>
  <c r="AN178" i="21"/>
  <c r="AN181" i="21"/>
  <c r="AN27" i="21"/>
  <c r="AN127" i="21"/>
  <c r="AN180" i="21"/>
  <c r="AN63" i="21"/>
  <c r="AN287" i="21"/>
  <c r="AN278" i="21"/>
  <c r="AN49" i="21"/>
  <c r="AN113" i="21"/>
  <c r="AN177" i="21"/>
  <c r="AN241" i="21"/>
  <c r="AN305" i="21"/>
  <c r="AN155" i="21"/>
  <c r="AN259" i="21"/>
  <c r="AN221" i="21"/>
  <c r="AN223" i="21"/>
  <c r="AN18" i="21"/>
  <c r="AN82" i="21"/>
  <c r="AN146" i="21"/>
  <c r="AN210" i="21"/>
  <c r="AN274" i="21"/>
  <c r="AN93" i="21"/>
  <c r="AN277" i="21"/>
  <c r="AN7" i="21"/>
  <c r="AN279" i="21"/>
  <c r="AN264" i="21"/>
  <c r="AN67" i="21"/>
  <c r="AN235" i="21"/>
  <c r="AN117" i="21"/>
  <c r="AN230" i="21"/>
  <c r="AN24" i="21"/>
  <c r="AN20" i="21"/>
  <c r="AN84" i="21"/>
  <c r="AN148" i="21"/>
  <c r="AN212" i="21"/>
  <c r="AN69" i="21"/>
  <c r="AN182" i="21"/>
  <c r="AN271" i="21"/>
  <c r="AN13" i="21"/>
  <c r="AN95" i="21"/>
  <c r="AN184" i="21"/>
  <c r="AN46" i="21"/>
  <c r="AN110" i="21"/>
  <c r="AN191" i="21"/>
  <c r="B23" i="22" l="1"/>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292" i="19"/>
  <c r="S293" i="19"/>
  <c r="S294" i="19"/>
  <c r="S295" i="19"/>
  <c r="S296" i="19"/>
  <c r="S297" i="19"/>
  <c r="S298" i="19"/>
  <c r="S299" i="19"/>
  <c r="S300" i="19"/>
  <c r="S301" i="19"/>
  <c r="S302" i="19"/>
  <c r="S303" i="19"/>
  <c r="S304" i="19"/>
  <c r="S305" i="19"/>
  <c r="S2" i="19"/>
  <c r="I2" i="19"/>
  <c r="J3" i="19"/>
  <c r="J4" i="19"/>
  <c r="J5" i="19"/>
  <c r="J6" i="19"/>
  <c r="J7" i="19"/>
  <c r="J8" i="19"/>
  <c r="J9"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61" i="19"/>
  <c r="J62" i="19"/>
  <c r="J63" i="19"/>
  <c r="J64" i="19"/>
  <c r="J65" i="19"/>
  <c r="J66" i="19"/>
  <c r="J67" i="19"/>
  <c r="J68" i="19"/>
  <c r="J69" i="19"/>
  <c r="J70" i="19"/>
  <c r="J71" i="19"/>
  <c r="J72" i="19"/>
  <c r="J73" i="19"/>
  <c r="J74" i="19"/>
  <c r="J75" i="19"/>
  <c r="J76" i="19"/>
  <c r="J77" i="19"/>
  <c r="J78" i="19"/>
  <c r="J79" i="19"/>
  <c r="J80" i="19"/>
  <c r="J81" i="19"/>
  <c r="J82" i="19"/>
  <c r="J83" i="19"/>
  <c r="J84" i="19"/>
  <c r="J85" i="19"/>
  <c r="J86" i="19"/>
  <c r="J87" i="19"/>
  <c r="J88" i="19"/>
  <c r="J89" i="19"/>
  <c r="J90" i="19"/>
  <c r="J91" i="19"/>
  <c r="J92" i="19"/>
  <c r="J93" i="19"/>
  <c r="J94" i="19"/>
  <c r="J95" i="19"/>
  <c r="J96" i="19"/>
  <c r="J97" i="19"/>
  <c r="J98" i="19"/>
  <c r="J99" i="19"/>
  <c r="J100" i="19"/>
  <c r="J101" i="19"/>
  <c r="J102" i="19"/>
  <c r="J103" i="19"/>
  <c r="J104" i="19"/>
  <c r="J105" i="19"/>
  <c r="J106" i="19"/>
  <c r="J107" i="19"/>
  <c r="J108" i="19"/>
  <c r="J109" i="19"/>
  <c r="J110" i="19"/>
  <c r="J111" i="19"/>
  <c r="J112" i="19"/>
  <c r="J113" i="19"/>
  <c r="J114" i="19"/>
  <c r="J115" i="19"/>
  <c r="J116" i="19"/>
  <c r="J117" i="19"/>
  <c r="J118" i="19"/>
  <c r="J119" i="19"/>
  <c r="J120" i="19"/>
  <c r="J121" i="19"/>
  <c r="J122" i="19"/>
  <c r="J123" i="19"/>
  <c r="J124" i="19"/>
  <c r="J125" i="19"/>
  <c r="J126" i="19"/>
  <c r="J127" i="19"/>
  <c r="J128" i="19"/>
  <c r="J129" i="19"/>
  <c r="J130" i="19"/>
  <c r="J131" i="19"/>
  <c r="J132" i="19"/>
  <c r="J133" i="19"/>
  <c r="J134" i="19"/>
  <c r="J135" i="19"/>
  <c r="J136" i="19"/>
  <c r="J137" i="19"/>
  <c r="J138" i="19"/>
  <c r="J139" i="19"/>
  <c r="J140" i="19"/>
  <c r="J141" i="19"/>
  <c r="J142" i="19"/>
  <c r="J143" i="19"/>
  <c r="J144" i="19"/>
  <c r="J145" i="19"/>
  <c r="J146" i="19"/>
  <c r="J147" i="19"/>
  <c r="J148" i="19"/>
  <c r="J149" i="19"/>
  <c r="J150" i="19"/>
  <c r="J151" i="19"/>
  <c r="J152" i="19"/>
  <c r="J153" i="19"/>
  <c r="J154" i="19"/>
  <c r="J155" i="19"/>
  <c r="J156" i="19"/>
  <c r="J157" i="19"/>
  <c r="J158" i="19"/>
  <c r="J159" i="19"/>
  <c r="J160" i="19"/>
  <c r="J161" i="19"/>
  <c r="J162" i="19"/>
  <c r="J163" i="19"/>
  <c r="J164" i="19"/>
  <c r="J165" i="19"/>
  <c r="J166" i="19"/>
  <c r="J167" i="19"/>
  <c r="J168" i="19"/>
  <c r="J169" i="19"/>
  <c r="J170" i="19"/>
  <c r="J171" i="19"/>
  <c r="J172" i="19"/>
  <c r="J173" i="19"/>
  <c r="J174" i="19"/>
  <c r="J175" i="19"/>
  <c r="J176" i="19"/>
  <c r="J177" i="19"/>
  <c r="J178" i="19"/>
  <c r="J179" i="19"/>
  <c r="J180" i="19"/>
  <c r="J181" i="19"/>
  <c r="J182" i="19"/>
  <c r="J183" i="19"/>
  <c r="J184" i="19"/>
  <c r="J185" i="19"/>
  <c r="J186" i="19"/>
  <c r="J187" i="19"/>
  <c r="J188" i="19"/>
  <c r="J189" i="19"/>
  <c r="J190" i="19"/>
  <c r="J191" i="19"/>
  <c r="J192" i="19"/>
  <c r="J193" i="19"/>
  <c r="J194" i="19"/>
  <c r="J195" i="19"/>
  <c r="J196" i="19"/>
  <c r="J197" i="19"/>
  <c r="J198" i="19"/>
  <c r="J199" i="19"/>
  <c r="J200" i="19"/>
  <c r="J201" i="19"/>
  <c r="J202" i="19"/>
  <c r="J203" i="19"/>
  <c r="J204" i="19"/>
  <c r="J205" i="19"/>
  <c r="J206" i="19"/>
  <c r="J207" i="19"/>
  <c r="J208" i="19"/>
  <c r="J209" i="19"/>
  <c r="J210" i="19"/>
  <c r="J211" i="19"/>
  <c r="J212" i="19"/>
  <c r="J213" i="19"/>
  <c r="J214" i="19"/>
  <c r="J215" i="19"/>
  <c r="J216" i="19"/>
  <c r="J217" i="19"/>
  <c r="J218" i="19"/>
  <c r="J219" i="19"/>
  <c r="J220" i="19"/>
  <c r="J221" i="19"/>
  <c r="J222" i="19"/>
  <c r="J223" i="19"/>
  <c r="J224" i="19"/>
  <c r="J225" i="19"/>
  <c r="J226" i="19"/>
  <c r="J227" i="19"/>
  <c r="J228" i="19"/>
  <c r="J229" i="19"/>
  <c r="J230" i="19"/>
  <c r="J231" i="19"/>
  <c r="J232" i="19"/>
  <c r="J233" i="19"/>
  <c r="J234" i="19"/>
  <c r="J235" i="19"/>
  <c r="J236" i="19"/>
  <c r="J237" i="19"/>
  <c r="J238" i="19"/>
  <c r="J239" i="19"/>
  <c r="J240" i="19"/>
  <c r="J241" i="19"/>
  <c r="J242" i="19"/>
  <c r="J243" i="19"/>
  <c r="J244" i="19"/>
  <c r="J245" i="19"/>
  <c r="J246" i="19"/>
  <c r="J247" i="19"/>
  <c r="J248" i="19"/>
  <c r="J249" i="19"/>
  <c r="J250" i="19"/>
  <c r="J251" i="19"/>
  <c r="J252" i="19"/>
  <c r="J253" i="19"/>
  <c r="J254" i="19"/>
  <c r="J255" i="19"/>
  <c r="J256" i="19"/>
  <c r="J257" i="19"/>
  <c r="J258" i="19"/>
  <c r="J259" i="19"/>
  <c r="J260" i="19"/>
  <c r="J261" i="19"/>
  <c r="J262" i="19"/>
  <c r="J263" i="19"/>
  <c r="J264" i="19"/>
  <c r="J265" i="19"/>
  <c r="J266" i="19"/>
  <c r="J267" i="19"/>
  <c r="J268" i="19"/>
  <c r="J269" i="19"/>
  <c r="J270" i="19"/>
  <c r="J271" i="19"/>
  <c r="J272" i="19"/>
  <c r="J273" i="19"/>
  <c r="J274" i="19"/>
  <c r="J275" i="19"/>
  <c r="J276" i="19"/>
  <c r="J277" i="19"/>
  <c r="J278" i="19"/>
  <c r="J279" i="19"/>
  <c r="J280" i="19"/>
  <c r="J281" i="19"/>
  <c r="J282" i="19"/>
  <c r="J283" i="19"/>
  <c r="J284" i="19"/>
  <c r="J285" i="19"/>
  <c r="J286" i="19"/>
  <c r="J287" i="19"/>
  <c r="J288" i="19"/>
  <c r="J289" i="19"/>
  <c r="J290" i="19"/>
  <c r="J291" i="19"/>
  <c r="J292" i="19"/>
  <c r="J293" i="19"/>
  <c r="J294" i="19"/>
  <c r="J295" i="19"/>
  <c r="J296" i="19"/>
  <c r="J297" i="19"/>
  <c r="J298" i="19"/>
  <c r="J299" i="19"/>
  <c r="J300" i="19"/>
  <c r="J301" i="19"/>
  <c r="J302" i="19"/>
  <c r="J303" i="19"/>
  <c r="J304" i="19"/>
  <c r="J305" i="19"/>
  <c r="J2" i="19"/>
  <c r="R3" i="19"/>
  <c r="R4" i="19"/>
  <c r="R5" i="19"/>
  <c r="R6" i="19"/>
  <c r="R7" i="19"/>
  <c r="R8" i="19"/>
  <c r="R9" i="19"/>
  <c r="R10" i="19"/>
  <c r="R11" i="19"/>
  <c r="R12" i="19"/>
  <c r="R13" i="19"/>
  <c r="R14" i="19"/>
  <c r="R15" i="19"/>
  <c r="R16" i="19"/>
  <c r="R17" i="19"/>
  <c r="R18" i="19"/>
  <c r="R19" i="19"/>
  <c r="R20" i="19"/>
  <c r="R21" i="19"/>
  <c r="R22" i="19"/>
  <c r="R23" i="19"/>
  <c r="R24" i="19"/>
  <c r="R25" i="19"/>
  <c r="R26" i="19"/>
  <c r="R27" i="19"/>
  <c r="R28" i="19"/>
  <c r="R29" i="19"/>
  <c r="R30" i="19"/>
  <c r="R31" i="19"/>
  <c r="R32" i="19"/>
  <c r="R33" i="19"/>
  <c r="R34" i="19"/>
  <c r="R35" i="19"/>
  <c r="R36" i="19"/>
  <c r="R37" i="19"/>
  <c r="R38" i="19"/>
  <c r="R39" i="19"/>
  <c r="R40" i="19"/>
  <c r="R41" i="19"/>
  <c r="R42" i="19"/>
  <c r="R43" i="19"/>
  <c r="R44" i="19"/>
  <c r="R45" i="19"/>
  <c r="R46" i="19"/>
  <c r="R47" i="19"/>
  <c r="R48" i="19"/>
  <c r="R49" i="19"/>
  <c r="R50" i="19"/>
  <c r="R51" i="19"/>
  <c r="R52" i="19"/>
  <c r="R53" i="19"/>
  <c r="R54" i="19"/>
  <c r="R55" i="19"/>
  <c r="R56" i="19"/>
  <c r="R57" i="19"/>
  <c r="R58" i="19"/>
  <c r="R59" i="19"/>
  <c r="R60" i="19"/>
  <c r="R61" i="19"/>
  <c r="R62" i="19"/>
  <c r="R63" i="19"/>
  <c r="R64" i="19"/>
  <c r="R65" i="19"/>
  <c r="R66" i="19"/>
  <c r="R67" i="19"/>
  <c r="R68" i="19"/>
  <c r="R69" i="19"/>
  <c r="R70" i="19"/>
  <c r="R71" i="19"/>
  <c r="R72" i="19"/>
  <c r="R73" i="19"/>
  <c r="R74" i="19"/>
  <c r="R75" i="19"/>
  <c r="R76" i="19"/>
  <c r="R77" i="19"/>
  <c r="R78" i="19"/>
  <c r="R79" i="19"/>
  <c r="R80" i="19"/>
  <c r="R81" i="19"/>
  <c r="R82" i="19"/>
  <c r="R83" i="19"/>
  <c r="R84" i="19"/>
  <c r="R85" i="19"/>
  <c r="R86" i="19"/>
  <c r="R87" i="19"/>
  <c r="R88" i="19"/>
  <c r="R89" i="19"/>
  <c r="R90" i="19"/>
  <c r="R91" i="19"/>
  <c r="R92" i="19"/>
  <c r="R93" i="19"/>
  <c r="R94" i="19"/>
  <c r="R95" i="19"/>
  <c r="R96" i="19"/>
  <c r="R97" i="19"/>
  <c r="R98" i="19"/>
  <c r="R99" i="19"/>
  <c r="R100" i="19"/>
  <c r="R101" i="19"/>
  <c r="R102" i="19"/>
  <c r="R103" i="19"/>
  <c r="R104" i="19"/>
  <c r="R105" i="19"/>
  <c r="R106" i="19"/>
  <c r="R107" i="19"/>
  <c r="R108" i="19"/>
  <c r="R109" i="19"/>
  <c r="R110" i="19"/>
  <c r="R111" i="19"/>
  <c r="R112" i="19"/>
  <c r="R113" i="19"/>
  <c r="R114" i="19"/>
  <c r="R115" i="19"/>
  <c r="R116" i="19"/>
  <c r="R117" i="19"/>
  <c r="R118" i="19"/>
  <c r="R119" i="19"/>
  <c r="R120" i="19"/>
  <c r="R121" i="19"/>
  <c r="R122" i="19"/>
  <c r="R123" i="19"/>
  <c r="R124" i="19"/>
  <c r="R125" i="19"/>
  <c r="R126" i="19"/>
  <c r="R127" i="19"/>
  <c r="R128" i="19"/>
  <c r="R129" i="19"/>
  <c r="R130" i="19"/>
  <c r="R131" i="19"/>
  <c r="R132" i="19"/>
  <c r="R133" i="19"/>
  <c r="R134" i="19"/>
  <c r="R135" i="19"/>
  <c r="R136" i="19"/>
  <c r="R137" i="19"/>
  <c r="R138" i="19"/>
  <c r="R139" i="19"/>
  <c r="R140" i="19"/>
  <c r="R141" i="19"/>
  <c r="R142" i="19"/>
  <c r="R143" i="19"/>
  <c r="R144" i="19"/>
  <c r="R145" i="19"/>
  <c r="R146" i="19"/>
  <c r="R147" i="19"/>
  <c r="R148" i="19"/>
  <c r="R149" i="19"/>
  <c r="R150" i="19"/>
  <c r="R151" i="19"/>
  <c r="R152" i="19"/>
  <c r="R153" i="19"/>
  <c r="R154" i="19"/>
  <c r="R155" i="19"/>
  <c r="R156" i="19"/>
  <c r="R157" i="19"/>
  <c r="R158" i="19"/>
  <c r="R159" i="19"/>
  <c r="R160" i="19"/>
  <c r="R161" i="19"/>
  <c r="R162" i="19"/>
  <c r="R163" i="19"/>
  <c r="R164" i="19"/>
  <c r="R165" i="19"/>
  <c r="R166" i="19"/>
  <c r="R167" i="19"/>
  <c r="R168" i="19"/>
  <c r="R169" i="19"/>
  <c r="R170" i="19"/>
  <c r="R171" i="19"/>
  <c r="R172" i="19"/>
  <c r="R173" i="19"/>
  <c r="R174" i="19"/>
  <c r="R175" i="19"/>
  <c r="R176" i="19"/>
  <c r="R177" i="19"/>
  <c r="R178" i="19"/>
  <c r="R179" i="19"/>
  <c r="R180" i="19"/>
  <c r="R181" i="19"/>
  <c r="R182" i="19"/>
  <c r="R183" i="19"/>
  <c r="R184" i="19"/>
  <c r="R185" i="19"/>
  <c r="R186" i="19"/>
  <c r="R187" i="19"/>
  <c r="R188" i="19"/>
  <c r="R189" i="19"/>
  <c r="R190" i="19"/>
  <c r="R191" i="19"/>
  <c r="R192" i="19"/>
  <c r="R193" i="19"/>
  <c r="R194" i="19"/>
  <c r="R195" i="19"/>
  <c r="R196" i="19"/>
  <c r="R197" i="19"/>
  <c r="R198" i="19"/>
  <c r="R199" i="19"/>
  <c r="R200" i="19"/>
  <c r="R201" i="19"/>
  <c r="R202" i="19"/>
  <c r="R203" i="19"/>
  <c r="R204" i="19"/>
  <c r="R205" i="19"/>
  <c r="R206" i="19"/>
  <c r="R207" i="19"/>
  <c r="R208" i="19"/>
  <c r="R209" i="19"/>
  <c r="R210" i="19"/>
  <c r="R211" i="19"/>
  <c r="R212" i="19"/>
  <c r="R213" i="19"/>
  <c r="R214" i="19"/>
  <c r="R215" i="19"/>
  <c r="R216" i="19"/>
  <c r="R217" i="19"/>
  <c r="R218" i="19"/>
  <c r="R219" i="19"/>
  <c r="R220" i="19"/>
  <c r="R221" i="19"/>
  <c r="R222" i="19"/>
  <c r="R223" i="19"/>
  <c r="R224" i="19"/>
  <c r="R225" i="19"/>
  <c r="R226" i="19"/>
  <c r="R227" i="19"/>
  <c r="R228" i="19"/>
  <c r="R229" i="19"/>
  <c r="R230" i="19"/>
  <c r="R231" i="19"/>
  <c r="R232" i="19"/>
  <c r="R233" i="19"/>
  <c r="R234" i="19"/>
  <c r="R235" i="19"/>
  <c r="R236" i="19"/>
  <c r="R237" i="19"/>
  <c r="R238" i="19"/>
  <c r="R239" i="19"/>
  <c r="R240" i="19"/>
  <c r="R241" i="19"/>
  <c r="R242" i="19"/>
  <c r="R243" i="19"/>
  <c r="R244" i="19"/>
  <c r="R245" i="19"/>
  <c r="R246" i="19"/>
  <c r="R247" i="19"/>
  <c r="R248" i="19"/>
  <c r="R249" i="19"/>
  <c r="R250" i="19"/>
  <c r="R251" i="19"/>
  <c r="R252" i="19"/>
  <c r="R253" i="19"/>
  <c r="R254" i="19"/>
  <c r="R255" i="19"/>
  <c r="R256" i="19"/>
  <c r="R257" i="19"/>
  <c r="R258" i="19"/>
  <c r="R259" i="19"/>
  <c r="R260" i="19"/>
  <c r="R261" i="19"/>
  <c r="R262" i="19"/>
  <c r="R263" i="19"/>
  <c r="R264" i="19"/>
  <c r="R265" i="19"/>
  <c r="R266" i="19"/>
  <c r="R267" i="19"/>
  <c r="R268" i="19"/>
  <c r="R269" i="19"/>
  <c r="R270" i="19"/>
  <c r="R271" i="19"/>
  <c r="R272" i="19"/>
  <c r="R273" i="19"/>
  <c r="R274" i="19"/>
  <c r="R275" i="19"/>
  <c r="R276" i="19"/>
  <c r="R277" i="19"/>
  <c r="R278" i="19"/>
  <c r="R279" i="19"/>
  <c r="R280" i="19"/>
  <c r="R281" i="19"/>
  <c r="R282" i="19"/>
  <c r="R283" i="19"/>
  <c r="R284" i="19"/>
  <c r="R285" i="19"/>
  <c r="R286" i="19"/>
  <c r="R287" i="19"/>
  <c r="R288" i="19"/>
  <c r="R289" i="19"/>
  <c r="R290" i="19"/>
  <c r="R291" i="19"/>
  <c r="R292" i="19"/>
  <c r="R293" i="19"/>
  <c r="R294" i="19"/>
  <c r="R295" i="19"/>
  <c r="R296" i="19"/>
  <c r="R297" i="19"/>
  <c r="R298" i="19"/>
  <c r="R299" i="19"/>
  <c r="R300" i="19"/>
  <c r="R301" i="19"/>
  <c r="R302" i="19"/>
  <c r="R303" i="19"/>
  <c r="R304" i="19"/>
  <c r="R305" i="19"/>
  <c r="Q3" i="19"/>
  <c r="Q4" i="19"/>
  <c r="Q5" i="19"/>
  <c r="Q6" i="19"/>
  <c r="Q7" i="19"/>
  <c r="Q8" i="19"/>
  <c r="Q9" i="19"/>
  <c r="Q10" i="19"/>
  <c r="Q11" i="19"/>
  <c r="Q12" i="19"/>
  <c r="Q13" i="19"/>
  <c r="Q14" i="19"/>
  <c r="Q15" i="19"/>
  <c r="Q16" i="19"/>
  <c r="Q17" i="19"/>
  <c r="Q18" i="19"/>
  <c r="Q19" i="19"/>
  <c r="Q20" i="19"/>
  <c r="Q21" i="19"/>
  <c r="Q22" i="19"/>
  <c r="Q23" i="19"/>
  <c r="Q24" i="19"/>
  <c r="Q25" i="19"/>
  <c r="Q26" i="19"/>
  <c r="Q27" i="19"/>
  <c r="Q28" i="19"/>
  <c r="Q29" i="19"/>
  <c r="Q30" i="19"/>
  <c r="Q31" i="19"/>
  <c r="Q32" i="19"/>
  <c r="Q33" i="19"/>
  <c r="Q34" i="19"/>
  <c r="Q35" i="19"/>
  <c r="Q36" i="19"/>
  <c r="Q37" i="19"/>
  <c r="Q38" i="19"/>
  <c r="Q39" i="19"/>
  <c r="Q40" i="19"/>
  <c r="Q41" i="19"/>
  <c r="Q42" i="19"/>
  <c r="Q43" i="19"/>
  <c r="Q44" i="19"/>
  <c r="Q45" i="19"/>
  <c r="Q46" i="19"/>
  <c r="Q47" i="19"/>
  <c r="Q48" i="19"/>
  <c r="Q49" i="19"/>
  <c r="Q50" i="19"/>
  <c r="Q51" i="19"/>
  <c r="Q52" i="19"/>
  <c r="Q53" i="19"/>
  <c r="Q54" i="19"/>
  <c r="Q55" i="19"/>
  <c r="Q56" i="19"/>
  <c r="Q57" i="19"/>
  <c r="Q58" i="19"/>
  <c r="Q59" i="19"/>
  <c r="Q60" i="19"/>
  <c r="Q61" i="19"/>
  <c r="Q62" i="19"/>
  <c r="Q63" i="19"/>
  <c r="Q64" i="19"/>
  <c r="Q65" i="19"/>
  <c r="Q66" i="19"/>
  <c r="Q67" i="19"/>
  <c r="Q68" i="19"/>
  <c r="Q69" i="19"/>
  <c r="Q70" i="19"/>
  <c r="Q71" i="19"/>
  <c r="Q72" i="19"/>
  <c r="Q73" i="19"/>
  <c r="Q74" i="19"/>
  <c r="Q75" i="19"/>
  <c r="Q76" i="19"/>
  <c r="Q77" i="19"/>
  <c r="Q78" i="19"/>
  <c r="Q79" i="19"/>
  <c r="Q80" i="19"/>
  <c r="Q81" i="19"/>
  <c r="Q82" i="19"/>
  <c r="Q83" i="19"/>
  <c r="Q84" i="19"/>
  <c r="Q85" i="19"/>
  <c r="Q86" i="19"/>
  <c r="Q87" i="19"/>
  <c r="Q88" i="19"/>
  <c r="Q89" i="19"/>
  <c r="Q90" i="19"/>
  <c r="Q91" i="19"/>
  <c r="Q92" i="19"/>
  <c r="Q93" i="19"/>
  <c r="Q94" i="19"/>
  <c r="Q95" i="19"/>
  <c r="Q96" i="19"/>
  <c r="Q97" i="19"/>
  <c r="Q98" i="19"/>
  <c r="Q99" i="19"/>
  <c r="Q100" i="19"/>
  <c r="Q101" i="19"/>
  <c r="Q102" i="19"/>
  <c r="Q103" i="19"/>
  <c r="Q104" i="19"/>
  <c r="Q105" i="19"/>
  <c r="Q106" i="19"/>
  <c r="Q107" i="19"/>
  <c r="Q108" i="19"/>
  <c r="Q109" i="19"/>
  <c r="Q110" i="19"/>
  <c r="Q111" i="19"/>
  <c r="Q112" i="19"/>
  <c r="Q113" i="19"/>
  <c r="Q114" i="19"/>
  <c r="Q115" i="19"/>
  <c r="Q116" i="19"/>
  <c r="Q117" i="19"/>
  <c r="Q118" i="19"/>
  <c r="Q119" i="19"/>
  <c r="Q120" i="19"/>
  <c r="Q121" i="19"/>
  <c r="Q122" i="19"/>
  <c r="Q123" i="19"/>
  <c r="Q124" i="19"/>
  <c r="Q125" i="19"/>
  <c r="Q126" i="19"/>
  <c r="Q127" i="19"/>
  <c r="Q128" i="19"/>
  <c r="Q129" i="19"/>
  <c r="Q130" i="19"/>
  <c r="Q131" i="19"/>
  <c r="Q132" i="19"/>
  <c r="Q133" i="19"/>
  <c r="Q134" i="19"/>
  <c r="Q135" i="19"/>
  <c r="Q136" i="19"/>
  <c r="Q137" i="19"/>
  <c r="Q138" i="19"/>
  <c r="Q139" i="19"/>
  <c r="Q140" i="19"/>
  <c r="Q141" i="19"/>
  <c r="Q142" i="19"/>
  <c r="Q143" i="19"/>
  <c r="Q144" i="19"/>
  <c r="Q145" i="19"/>
  <c r="Q146" i="19"/>
  <c r="Q147" i="19"/>
  <c r="Q148" i="19"/>
  <c r="Q149" i="19"/>
  <c r="Q150" i="19"/>
  <c r="Q151" i="19"/>
  <c r="Q152" i="19"/>
  <c r="Q153" i="19"/>
  <c r="Q154" i="19"/>
  <c r="Q155" i="19"/>
  <c r="Q156" i="19"/>
  <c r="Q157" i="19"/>
  <c r="Q158" i="19"/>
  <c r="Q159" i="19"/>
  <c r="Q160" i="19"/>
  <c r="Q161" i="19"/>
  <c r="Q162" i="19"/>
  <c r="Q163" i="19"/>
  <c r="Q164" i="19"/>
  <c r="Q165" i="19"/>
  <c r="Q166" i="19"/>
  <c r="Q167" i="19"/>
  <c r="Q168" i="19"/>
  <c r="Q169" i="19"/>
  <c r="Q170" i="19"/>
  <c r="Q171" i="19"/>
  <c r="Q172" i="19"/>
  <c r="Q173" i="19"/>
  <c r="Q174" i="19"/>
  <c r="Q175" i="19"/>
  <c r="Q176" i="19"/>
  <c r="Q177" i="19"/>
  <c r="Q178" i="19"/>
  <c r="Q179" i="19"/>
  <c r="Q180" i="19"/>
  <c r="Q181" i="19"/>
  <c r="Q182" i="19"/>
  <c r="Q183" i="19"/>
  <c r="Q184" i="19"/>
  <c r="Q185" i="19"/>
  <c r="Q186" i="19"/>
  <c r="Q187" i="19"/>
  <c r="Q188" i="19"/>
  <c r="Q189" i="19"/>
  <c r="Q190" i="19"/>
  <c r="Q191" i="19"/>
  <c r="Q192" i="19"/>
  <c r="Q193" i="19"/>
  <c r="Q194" i="19"/>
  <c r="Q195" i="19"/>
  <c r="Q196" i="19"/>
  <c r="Q197" i="19"/>
  <c r="Q198" i="19"/>
  <c r="Q199" i="19"/>
  <c r="Q200" i="19"/>
  <c r="Q201" i="19"/>
  <c r="Q202" i="19"/>
  <c r="Q203" i="19"/>
  <c r="Q204" i="19"/>
  <c r="Q205" i="19"/>
  <c r="Q206" i="19"/>
  <c r="Q207" i="19"/>
  <c r="Q208" i="19"/>
  <c r="Q209" i="19"/>
  <c r="Q210" i="19"/>
  <c r="Q211" i="19"/>
  <c r="Q212" i="19"/>
  <c r="Q213" i="19"/>
  <c r="Q214" i="19"/>
  <c r="Q215" i="19"/>
  <c r="Q216" i="19"/>
  <c r="Q217" i="19"/>
  <c r="Q218" i="19"/>
  <c r="Q219" i="19"/>
  <c r="Q220" i="19"/>
  <c r="Q221" i="19"/>
  <c r="Q222" i="19"/>
  <c r="Q223" i="19"/>
  <c r="Q224" i="19"/>
  <c r="Q225" i="19"/>
  <c r="Q226" i="19"/>
  <c r="Q227" i="19"/>
  <c r="Q228" i="19"/>
  <c r="Q229" i="19"/>
  <c r="Q230" i="19"/>
  <c r="Q231" i="19"/>
  <c r="Q232" i="19"/>
  <c r="Q233" i="19"/>
  <c r="Q234" i="19"/>
  <c r="Q235" i="19"/>
  <c r="Q236" i="19"/>
  <c r="Q237" i="19"/>
  <c r="Q238" i="19"/>
  <c r="Q239" i="19"/>
  <c r="Q240" i="19"/>
  <c r="Q241" i="19"/>
  <c r="Q242" i="19"/>
  <c r="Q243" i="19"/>
  <c r="Q244" i="19"/>
  <c r="Q245" i="19"/>
  <c r="Q246" i="19"/>
  <c r="Q247" i="19"/>
  <c r="Q248" i="19"/>
  <c r="Q249" i="19"/>
  <c r="Q250" i="19"/>
  <c r="Q251" i="19"/>
  <c r="Q252" i="19"/>
  <c r="Q253" i="19"/>
  <c r="Q254" i="19"/>
  <c r="Q255" i="19"/>
  <c r="Q256" i="19"/>
  <c r="Q257" i="19"/>
  <c r="Q258" i="19"/>
  <c r="Q259" i="19"/>
  <c r="Q260" i="19"/>
  <c r="Q261" i="19"/>
  <c r="Q262" i="19"/>
  <c r="Q263" i="19"/>
  <c r="Q264" i="19"/>
  <c r="Q265" i="19"/>
  <c r="Q266" i="19"/>
  <c r="Q267" i="19"/>
  <c r="Q268" i="19"/>
  <c r="Q269" i="19"/>
  <c r="Q270" i="19"/>
  <c r="Q271" i="19"/>
  <c r="Q272" i="19"/>
  <c r="Q273" i="19"/>
  <c r="Q274" i="19"/>
  <c r="Q275" i="19"/>
  <c r="Q276" i="19"/>
  <c r="Q277" i="19"/>
  <c r="Q278" i="19"/>
  <c r="Q279" i="19"/>
  <c r="Q280" i="19"/>
  <c r="Q281" i="19"/>
  <c r="Q282" i="19"/>
  <c r="Q283" i="19"/>
  <c r="Q284" i="19"/>
  <c r="Q285" i="19"/>
  <c r="Q286" i="19"/>
  <c r="Q287" i="19"/>
  <c r="Q288" i="19"/>
  <c r="Q289" i="19"/>
  <c r="Q290" i="19"/>
  <c r="Q291" i="19"/>
  <c r="Q292" i="19"/>
  <c r="Q293" i="19"/>
  <c r="Q294" i="19"/>
  <c r="Q295" i="19"/>
  <c r="Q296" i="19"/>
  <c r="Q297" i="19"/>
  <c r="Q298" i="19"/>
  <c r="Q299" i="19"/>
  <c r="Q300" i="19"/>
  <c r="Q301" i="19"/>
  <c r="Q302" i="19"/>
  <c r="Q303" i="19"/>
  <c r="Q304" i="19"/>
  <c r="Q305" i="19"/>
  <c r="P3" i="19"/>
  <c r="P4" i="19"/>
  <c r="P5" i="19"/>
  <c r="P6" i="19"/>
  <c r="P7" i="19"/>
  <c r="P8" i="19"/>
  <c r="P9" i="19"/>
  <c r="P10" i="19"/>
  <c r="P11" i="19"/>
  <c r="P12" i="19"/>
  <c r="P13"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3" i="19"/>
  <c r="P44" i="19"/>
  <c r="P45" i="19"/>
  <c r="P46" i="19"/>
  <c r="P47" i="19"/>
  <c r="P48" i="19"/>
  <c r="P49" i="19"/>
  <c r="P50" i="19"/>
  <c r="P51" i="19"/>
  <c r="P52" i="19"/>
  <c r="P53" i="19"/>
  <c r="P54"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0" i="19"/>
  <c r="P101" i="19"/>
  <c r="P102" i="19"/>
  <c r="P103" i="19"/>
  <c r="P104" i="19"/>
  <c r="P105" i="19"/>
  <c r="P106" i="19"/>
  <c r="P107" i="19"/>
  <c r="P108" i="19"/>
  <c r="P109" i="19"/>
  <c r="P110" i="19"/>
  <c r="P111" i="19"/>
  <c r="P112" i="19"/>
  <c r="P113" i="19"/>
  <c r="P114" i="19"/>
  <c r="P115" i="19"/>
  <c r="P116" i="19"/>
  <c r="P117" i="19"/>
  <c r="P118" i="19"/>
  <c r="P119" i="19"/>
  <c r="P120" i="19"/>
  <c r="P121" i="19"/>
  <c r="P122" i="19"/>
  <c r="P123" i="19"/>
  <c r="P124" i="19"/>
  <c r="P125" i="19"/>
  <c r="P126" i="19"/>
  <c r="P127" i="19"/>
  <c r="P128" i="19"/>
  <c r="P129" i="19"/>
  <c r="P130" i="19"/>
  <c r="P131" i="19"/>
  <c r="P132" i="19"/>
  <c r="P133" i="19"/>
  <c r="P134" i="19"/>
  <c r="P135" i="19"/>
  <c r="P136" i="19"/>
  <c r="P137" i="19"/>
  <c r="P138" i="19"/>
  <c r="P139" i="19"/>
  <c r="P140" i="19"/>
  <c r="P141" i="19"/>
  <c r="P142" i="19"/>
  <c r="P143" i="19"/>
  <c r="P144" i="19"/>
  <c r="P145" i="19"/>
  <c r="P146" i="19"/>
  <c r="P147" i="19"/>
  <c r="P148" i="19"/>
  <c r="P149" i="19"/>
  <c r="P150" i="19"/>
  <c r="P151" i="19"/>
  <c r="P152" i="19"/>
  <c r="P153" i="19"/>
  <c r="P154" i="19"/>
  <c r="P155" i="19"/>
  <c r="P156" i="19"/>
  <c r="P157" i="19"/>
  <c r="P158" i="19"/>
  <c r="P159" i="19"/>
  <c r="P160" i="19"/>
  <c r="P161" i="19"/>
  <c r="P162" i="19"/>
  <c r="P163" i="19"/>
  <c r="P164" i="19"/>
  <c r="P165" i="19"/>
  <c r="P166" i="19"/>
  <c r="P167" i="19"/>
  <c r="P168" i="19"/>
  <c r="P169" i="19"/>
  <c r="P170" i="19"/>
  <c r="P171" i="19"/>
  <c r="P172" i="19"/>
  <c r="P173" i="19"/>
  <c r="P174" i="19"/>
  <c r="P175" i="19"/>
  <c r="P176"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09" i="19"/>
  <c r="P210" i="19"/>
  <c r="P211" i="19"/>
  <c r="P212" i="19"/>
  <c r="P213" i="19"/>
  <c r="P214" i="19"/>
  <c r="P215" i="19"/>
  <c r="P216" i="19"/>
  <c r="P217" i="19"/>
  <c r="P218" i="19"/>
  <c r="P219" i="19"/>
  <c r="P220" i="19"/>
  <c r="P221" i="19"/>
  <c r="P222" i="19"/>
  <c r="P223" i="19"/>
  <c r="P224" i="19"/>
  <c r="P225" i="19"/>
  <c r="P226" i="19"/>
  <c r="P227" i="19"/>
  <c r="P228" i="19"/>
  <c r="P229" i="19"/>
  <c r="P230" i="19"/>
  <c r="P231" i="19"/>
  <c r="P232" i="19"/>
  <c r="P233" i="19"/>
  <c r="P234" i="19"/>
  <c r="P235" i="19"/>
  <c r="P236" i="19"/>
  <c r="P237" i="19"/>
  <c r="P238" i="19"/>
  <c r="P239" i="19"/>
  <c r="P240" i="19"/>
  <c r="P241" i="19"/>
  <c r="P242" i="19"/>
  <c r="P243" i="19"/>
  <c r="P244" i="19"/>
  <c r="P245" i="19"/>
  <c r="P246" i="19"/>
  <c r="P247" i="19"/>
  <c r="P248" i="19"/>
  <c r="P249" i="19"/>
  <c r="P250" i="19"/>
  <c r="P251" i="19"/>
  <c r="P252" i="19"/>
  <c r="P253" i="19"/>
  <c r="P254" i="19"/>
  <c r="P255" i="19"/>
  <c r="P256" i="19"/>
  <c r="P257" i="19"/>
  <c r="P258" i="19"/>
  <c r="P259" i="19"/>
  <c r="P260" i="19"/>
  <c r="P261" i="19"/>
  <c r="P262" i="19"/>
  <c r="P263" i="19"/>
  <c r="P264" i="19"/>
  <c r="P265" i="19"/>
  <c r="P266" i="19"/>
  <c r="P267" i="19"/>
  <c r="P268" i="19"/>
  <c r="P269" i="19"/>
  <c r="P270" i="19"/>
  <c r="P271" i="19"/>
  <c r="P272" i="19"/>
  <c r="P273" i="19"/>
  <c r="P274" i="19"/>
  <c r="P275" i="19"/>
  <c r="P276" i="19"/>
  <c r="P277" i="19"/>
  <c r="P278" i="19"/>
  <c r="P279" i="19"/>
  <c r="P280" i="19"/>
  <c r="P281" i="19"/>
  <c r="P282" i="19"/>
  <c r="P283" i="19"/>
  <c r="P284" i="19"/>
  <c r="P285" i="19"/>
  <c r="P286" i="19"/>
  <c r="P287" i="19"/>
  <c r="P288" i="19"/>
  <c r="P289" i="19"/>
  <c r="P290" i="19"/>
  <c r="P291" i="19"/>
  <c r="P292" i="19"/>
  <c r="P293" i="19"/>
  <c r="P294" i="19"/>
  <c r="P295" i="19"/>
  <c r="P296" i="19"/>
  <c r="P297" i="19"/>
  <c r="P298" i="19"/>
  <c r="P299" i="19"/>
  <c r="P300" i="19"/>
  <c r="P301" i="19"/>
  <c r="P302" i="19"/>
  <c r="P303" i="19"/>
  <c r="P304" i="19"/>
  <c r="P305" i="19"/>
  <c r="R2" i="19"/>
  <c r="Q2" i="19"/>
  <c r="P2" i="19"/>
  <c r="O3" i="19"/>
  <c r="O4" i="19"/>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42" i="19"/>
  <c r="O43" i="19"/>
  <c r="O44" i="19"/>
  <c r="O45" i="19"/>
  <c r="O46" i="19"/>
  <c r="O47" i="19"/>
  <c r="O48" i="19"/>
  <c r="O49" i="19"/>
  <c r="O50" i="19"/>
  <c r="O51" i="19"/>
  <c r="O52" i="19"/>
  <c r="O53" i="19"/>
  <c r="O54" i="19"/>
  <c r="O55" i="19"/>
  <c r="O56" i="19"/>
  <c r="O57" i="19"/>
  <c r="O58" i="19"/>
  <c r="O59" i="19"/>
  <c r="O60" i="19"/>
  <c r="O61" i="19"/>
  <c r="O62" i="19"/>
  <c r="O63" i="19"/>
  <c r="O64" i="19"/>
  <c r="O65" i="19"/>
  <c r="O66" i="19"/>
  <c r="O67" i="19"/>
  <c r="O68" i="19"/>
  <c r="O69" i="19"/>
  <c r="O70" i="19"/>
  <c r="O71" i="19"/>
  <c r="O72" i="19"/>
  <c r="O73" i="19"/>
  <c r="O74" i="19"/>
  <c r="O75" i="19"/>
  <c r="O76" i="19"/>
  <c r="O77" i="19"/>
  <c r="O78" i="19"/>
  <c r="O79" i="19"/>
  <c r="O80" i="19"/>
  <c r="O81" i="19"/>
  <c r="O82" i="19"/>
  <c r="O83" i="19"/>
  <c r="O84" i="19"/>
  <c r="O85" i="19"/>
  <c r="O86" i="19"/>
  <c r="O87" i="19"/>
  <c r="O88" i="19"/>
  <c r="O89" i="19"/>
  <c r="O90" i="19"/>
  <c r="O91" i="19"/>
  <c r="O92" i="19"/>
  <c r="O93" i="19"/>
  <c r="O94" i="19"/>
  <c r="O95" i="19"/>
  <c r="O96" i="19"/>
  <c r="O97" i="19"/>
  <c r="O98" i="19"/>
  <c r="O99" i="19"/>
  <c r="O100" i="19"/>
  <c r="O101" i="19"/>
  <c r="O102" i="19"/>
  <c r="O103" i="19"/>
  <c r="O104" i="19"/>
  <c r="O105" i="19"/>
  <c r="O106" i="19"/>
  <c r="O107" i="19"/>
  <c r="O108" i="19"/>
  <c r="O109" i="19"/>
  <c r="O110" i="19"/>
  <c r="O111" i="19"/>
  <c r="O112" i="19"/>
  <c r="O113" i="19"/>
  <c r="O114" i="19"/>
  <c r="O115" i="19"/>
  <c r="O116" i="19"/>
  <c r="O117" i="19"/>
  <c r="O118" i="19"/>
  <c r="O119" i="19"/>
  <c r="O120" i="19"/>
  <c r="O121" i="19"/>
  <c r="O122" i="19"/>
  <c r="O123" i="19"/>
  <c r="O124" i="19"/>
  <c r="O125" i="19"/>
  <c r="O126" i="19"/>
  <c r="O127" i="19"/>
  <c r="O128" i="19"/>
  <c r="O129" i="19"/>
  <c r="O130" i="19"/>
  <c r="O131" i="19"/>
  <c r="O132" i="19"/>
  <c r="O133" i="19"/>
  <c r="O134" i="19"/>
  <c r="O135" i="19"/>
  <c r="O136" i="19"/>
  <c r="O137" i="19"/>
  <c r="O138" i="19"/>
  <c r="O139" i="19"/>
  <c r="O140" i="19"/>
  <c r="O141" i="19"/>
  <c r="O142" i="19"/>
  <c r="O143" i="19"/>
  <c r="O144" i="19"/>
  <c r="O145" i="19"/>
  <c r="O146" i="19"/>
  <c r="O147" i="19"/>
  <c r="O148" i="19"/>
  <c r="O149" i="19"/>
  <c r="O150" i="19"/>
  <c r="O151" i="19"/>
  <c r="O152" i="19"/>
  <c r="O153" i="19"/>
  <c r="O154" i="19"/>
  <c r="O155" i="19"/>
  <c r="O156" i="19"/>
  <c r="O157" i="19"/>
  <c r="O158" i="19"/>
  <c r="O159" i="19"/>
  <c r="O160" i="19"/>
  <c r="O161" i="19"/>
  <c r="O162" i="19"/>
  <c r="O163" i="19"/>
  <c r="O164" i="19"/>
  <c r="O165" i="19"/>
  <c r="O166" i="19"/>
  <c r="O167" i="19"/>
  <c r="O168" i="19"/>
  <c r="O169" i="19"/>
  <c r="O170" i="19"/>
  <c r="O171" i="19"/>
  <c r="O172" i="19"/>
  <c r="O173" i="19"/>
  <c r="O174" i="19"/>
  <c r="O175" i="19"/>
  <c r="O176" i="19"/>
  <c r="O177" i="19"/>
  <c r="O178" i="19"/>
  <c r="O179" i="19"/>
  <c r="O180" i="19"/>
  <c r="O181" i="19"/>
  <c r="O182" i="19"/>
  <c r="O183" i="19"/>
  <c r="O184" i="19"/>
  <c r="O185" i="19"/>
  <c r="O186" i="19"/>
  <c r="O187" i="19"/>
  <c r="O188" i="19"/>
  <c r="O189" i="19"/>
  <c r="O190" i="19"/>
  <c r="O191" i="19"/>
  <c r="O192" i="19"/>
  <c r="O193" i="19"/>
  <c r="O194" i="19"/>
  <c r="O195" i="19"/>
  <c r="O196" i="19"/>
  <c r="O197" i="19"/>
  <c r="O198" i="19"/>
  <c r="O199" i="19"/>
  <c r="O200" i="19"/>
  <c r="O201" i="19"/>
  <c r="O202" i="19"/>
  <c r="O203" i="19"/>
  <c r="O204" i="19"/>
  <c r="O205" i="19"/>
  <c r="O206" i="19"/>
  <c r="O207" i="19"/>
  <c r="O208" i="19"/>
  <c r="O209" i="19"/>
  <c r="O210" i="19"/>
  <c r="O211" i="19"/>
  <c r="O212" i="19"/>
  <c r="O213" i="19"/>
  <c r="O214" i="19"/>
  <c r="O215" i="19"/>
  <c r="O216" i="19"/>
  <c r="O217" i="19"/>
  <c r="O218" i="19"/>
  <c r="O219" i="19"/>
  <c r="O220" i="19"/>
  <c r="O221" i="19"/>
  <c r="O222" i="19"/>
  <c r="O223" i="19"/>
  <c r="O224" i="19"/>
  <c r="O225" i="19"/>
  <c r="O226" i="19"/>
  <c r="O227" i="19"/>
  <c r="O228" i="19"/>
  <c r="O229" i="19"/>
  <c r="O230" i="19"/>
  <c r="O231" i="19"/>
  <c r="O232" i="19"/>
  <c r="O233" i="19"/>
  <c r="O234" i="19"/>
  <c r="O235" i="19"/>
  <c r="O236" i="19"/>
  <c r="O237" i="19"/>
  <c r="O238" i="19"/>
  <c r="O239" i="19"/>
  <c r="O240" i="19"/>
  <c r="O241" i="19"/>
  <c r="O242" i="19"/>
  <c r="O243" i="19"/>
  <c r="O244" i="19"/>
  <c r="O245" i="19"/>
  <c r="O246" i="19"/>
  <c r="O247" i="19"/>
  <c r="O248" i="19"/>
  <c r="O249" i="19"/>
  <c r="O250" i="19"/>
  <c r="O251" i="19"/>
  <c r="O252" i="19"/>
  <c r="O253" i="19"/>
  <c r="O254" i="19"/>
  <c r="O255" i="19"/>
  <c r="O256" i="19"/>
  <c r="O257" i="19"/>
  <c r="O258" i="19"/>
  <c r="O259" i="19"/>
  <c r="O260" i="19"/>
  <c r="O261" i="19"/>
  <c r="O262" i="19"/>
  <c r="O263" i="19"/>
  <c r="O264" i="19"/>
  <c r="O265" i="19"/>
  <c r="O266" i="19"/>
  <c r="O267" i="19"/>
  <c r="O268" i="19"/>
  <c r="O269" i="19"/>
  <c r="O270" i="19"/>
  <c r="O271" i="19"/>
  <c r="O272" i="19"/>
  <c r="O273" i="19"/>
  <c r="O274" i="19"/>
  <c r="O275" i="19"/>
  <c r="O276" i="19"/>
  <c r="O277" i="19"/>
  <c r="O278" i="19"/>
  <c r="O279" i="19"/>
  <c r="O280" i="19"/>
  <c r="O281" i="19"/>
  <c r="O282" i="19"/>
  <c r="O283" i="19"/>
  <c r="O284" i="19"/>
  <c r="O285" i="19"/>
  <c r="O286" i="19"/>
  <c r="O287" i="19"/>
  <c r="O288" i="19"/>
  <c r="O289" i="19"/>
  <c r="O290" i="19"/>
  <c r="O291" i="19"/>
  <c r="O292" i="19"/>
  <c r="O293" i="19"/>
  <c r="O294" i="19"/>
  <c r="O295" i="19"/>
  <c r="O296" i="19"/>
  <c r="O297" i="19"/>
  <c r="O298" i="19"/>
  <c r="O299" i="19"/>
  <c r="O300" i="19"/>
  <c r="O301" i="19"/>
  <c r="O302" i="19"/>
  <c r="O303" i="19"/>
  <c r="O304" i="19"/>
  <c r="O305" i="19"/>
  <c r="O2" i="19"/>
  <c r="N3" i="19"/>
  <c r="N4" i="19"/>
  <c r="N5" i="19"/>
  <c r="N6" i="19"/>
  <c r="N7" i="19"/>
  <c r="N8" i="19"/>
  <c r="N9" i="19"/>
  <c r="N10" i="19"/>
  <c r="N11" i="19"/>
  <c r="N12"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N47" i="19"/>
  <c r="N48" i="19"/>
  <c r="N49" i="19"/>
  <c r="N50" i="19"/>
  <c r="N51" i="19"/>
  <c r="N52" i="19"/>
  <c r="N53" i="19"/>
  <c r="N54" i="19"/>
  <c r="N55" i="19"/>
  <c r="N56" i="19"/>
  <c r="N57" i="19"/>
  <c r="N58" i="19"/>
  <c r="N59" i="19"/>
  <c r="N60" i="19"/>
  <c r="N61" i="19"/>
  <c r="N62" i="19"/>
  <c r="N63" i="19"/>
  <c r="N64" i="19"/>
  <c r="N65" i="19"/>
  <c r="N66" i="19"/>
  <c r="N67" i="19"/>
  <c r="N68" i="19"/>
  <c r="N69" i="19"/>
  <c r="N70" i="19"/>
  <c r="N71" i="19"/>
  <c r="N72" i="19"/>
  <c r="N73" i="19"/>
  <c r="N74" i="19"/>
  <c r="N75" i="19"/>
  <c r="N76" i="19"/>
  <c r="N77" i="19"/>
  <c r="N78" i="19"/>
  <c r="N79" i="19"/>
  <c r="N80" i="19"/>
  <c r="N81" i="19"/>
  <c r="N82" i="19"/>
  <c r="N83" i="19"/>
  <c r="N84" i="19"/>
  <c r="N85" i="19"/>
  <c r="N86" i="19"/>
  <c r="N87" i="19"/>
  <c r="N88" i="19"/>
  <c r="N89" i="19"/>
  <c r="N90" i="19"/>
  <c r="N91" i="19"/>
  <c r="N92" i="19"/>
  <c r="N93" i="19"/>
  <c r="N94" i="19"/>
  <c r="N95" i="19"/>
  <c r="N96" i="19"/>
  <c r="N97" i="19"/>
  <c r="N98" i="19"/>
  <c r="N99" i="19"/>
  <c r="N100" i="19"/>
  <c r="N101" i="19"/>
  <c r="N102" i="19"/>
  <c r="N103" i="19"/>
  <c r="N104" i="19"/>
  <c r="N105" i="19"/>
  <c r="N106" i="19"/>
  <c r="N107" i="19"/>
  <c r="N108" i="19"/>
  <c r="N109" i="19"/>
  <c r="N110" i="19"/>
  <c r="N111" i="19"/>
  <c r="N112" i="19"/>
  <c r="N113" i="19"/>
  <c r="N114" i="19"/>
  <c r="N115" i="19"/>
  <c r="N116" i="19"/>
  <c r="N117" i="19"/>
  <c r="N118" i="19"/>
  <c r="N119" i="19"/>
  <c r="N120" i="19"/>
  <c r="N121" i="19"/>
  <c r="N122" i="19"/>
  <c r="N123" i="19"/>
  <c r="N124" i="19"/>
  <c r="N125" i="19"/>
  <c r="N126" i="19"/>
  <c r="N127" i="19"/>
  <c r="N128" i="19"/>
  <c r="N129" i="19"/>
  <c r="N130" i="19"/>
  <c r="N131" i="19"/>
  <c r="N132" i="19"/>
  <c r="N133" i="19"/>
  <c r="N134" i="19"/>
  <c r="N135" i="19"/>
  <c r="N136" i="19"/>
  <c r="N137" i="19"/>
  <c r="N138" i="19"/>
  <c r="N139" i="19"/>
  <c r="N140" i="19"/>
  <c r="N141" i="19"/>
  <c r="N142" i="19"/>
  <c r="N143" i="19"/>
  <c r="N144" i="19"/>
  <c r="N145" i="19"/>
  <c r="N146" i="19"/>
  <c r="N147" i="19"/>
  <c r="N148" i="19"/>
  <c r="N149" i="19"/>
  <c r="N150" i="19"/>
  <c r="N151" i="19"/>
  <c r="N152" i="19"/>
  <c r="N153" i="19"/>
  <c r="N154" i="19"/>
  <c r="N155" i="19"/>
  <c r="N156" i="19"/>
  <c r="N157" i="19"/>
  <c r="N158" i="19"/>
  <c r="N159" i="19"/>
  <c r="N160" i="19"/>
  <c r="N161" i="19"/>
  <c r="N162" i="19"/>
  <c r="N163" i="19"/>
  <c r="N164" i="19"/>
  <c r="N165" i="19"/>
  <c r="N166" i="19"/>
  <c r="N167" i="19"/>
  <c r="N168" i="19"/>
  <c r="N169" i="19"/>
  <c r="N170" i="19"/>
  <c r="N171" i="19"/>
  <c r="N172" i="19"/>
  <c r="N173" i="19"/>
  <c r="N174" i="19"/>
  <c r="N175" i="19"/>
  <c r="N176" i="19"/>
  <c r="N177" i="19"/>
  <c r="N178" i="19"/>
  <c r="N179" i="19"/>
  <c r="N180" i="19"/>
  <c r="N181" i="19"/>
  <c r="N182" i="19"/>
  <c r="N183" i="19"/>
  <c r="N184" i="19"/>
  <c r="N185" i="19"/>
  <c r="N186" i="19"/>
  <c r="N187" i="19"/>
  <c r="N188" i="19"/>
  <c r="N189" i="19"/>
  <c r="N190" i="19"/>
  <c r="N191" i="19"/>
  <c r="N192" i="19"/>
  <c r="N193" i="19"/>
  <c r="N194" i="19"/>
  <c r="N195" i="19"/>
  <c r="N196" i="19"/>
  <c r="N197" i="19"/>
  <c r="N198" i="19"/>
  <c r="N199" i="19"/>
  <c r="N200" i="19"/>
  <c r="N201" i="19"/>
  <c r="N202" i="19"/>
  <c r="N203" i="19"/>
  <c r="N204" i="19"/>
  <c r="N205" i="19"/>
  <c r="N206" i="19"/>
  <c r="N207" i="19"/>
  <c r="N208" i="19"/>
  <c r="N209" i="19"/>
  <c r="N210" i="19"/>
  <c r="N211" i="19"/>
  <c r="N212" i="19"/>
  <c r="N213" i="19"/>
  <c r="N214" i="19"/>
  <c r="N215" i="19"/>
  <c r="N216" i="19"/>
  <c r="N217" i="19"/>
  <c r="N218" i="19"/>
  <c r="N219" i="19"/>
  <c r="N220" i="19"/>
  <c r="N221" i="19"/>
  <c r="N222" i="19"/>
  <c r="N223" i="19"/>
  <c r="N224" i="19"/>
  <c r="N225" i="19"/>
  <c r="N226" i="19"/>
  <c r="N227" i="19"/>
  <c r="N228" i="19"/>
  <c r="N229" i="19"/>
  <c r="N230" i="19"/>
  <c r="N231" i="19"/>
  <c r="N232" i="19"/>
  <c r="N233" i="19"/>
  <c r="N234" i="19"/>
  <c r="N235" i="19"/>
  <c r="N236" i="19"/>
  <c r="N237" i="19"/>
  <c r="N238" i="19"/>
  <c r="N239" i="19"/>
  <c r="N240" i="19"/>
  <c r="N241" i="19"/>
  <c r="N242" i="19"/>
  <c r="N243" i="19"/>
  <c r="N244" i="19"/>
  <c r="N245" i="19"/>
  <c r="N246" i="19"/>
  <c r="N247" i="19"/>
  <c r="N248" i="19"/>
  <c r="N249" i="19"/>
  <c r="N250" i="19"/>
  <c r="N251" i="19"/>
  <c r="N252" i="19"/>
  <c r="N253" i="19"/>
  <c r="N254" i="19"/>
  <c r="N255" i="19"/>
  <c r="N256" i="19"/>
  <c r="N257" i="19"/>
  <c r="N258" i="19"/>
  <c r="N259" i="19"/>
  <c r="N260" i="19"/>
  <c r="N261" i="19"/>
  <c r="N262" i="19"/>
  <c r="N263" i="19"/>
  <c r="N264" i="19"/>
  <c r="N265" i="19"/>
  <c r="N266" i="19"/>
  <c r="N267" i="19"/>
  <c r="N268" i="19"/>
  <c r="N269" i="19"/>
  <c r="N270" i="19"/>
  <c r="N271" i="19"/>
  <c r="N272" i="19"/>
  <c r="N273" i="19"/>
  <c r="N274" i="19"/>
  <c r="N275" i="19"/>
  <c r="N276" i="19"/>
  <c r="N277" i="19"/>
  <c r="N278" i="19"/>
  <c r="N279" i="19"/>
  <c r="N280" i="19"/>
  <c r="N281" i="19"/>
  <c r="N282" i="19"/>
  <c r="N283" i="19"/>
  <c r="N284" i="19"/>
  <c r="N285" i="19"/>
  <c r="N286" i="19"/>
  <c r="N287" i="19"/>
  <c r="N288" i="19"/>
  <c r="N289" i="19"/>
  <c r="N290" i="19"/>
  <c r="N291" i="19"/>
  <c r="N292" i="19"/>
  <c r="N293" i="19"/>
  <c r="N294" i="19"/>
  <c r="N295" i="19"/>
  <c r="N296" i="19"/>
  <c r="N297" i="19"/>
  <c r="N298" i="19"/>
  <c r="N299" i="19"/>
  <c r="N300" i="19"/>
  <c r="N301" i="19"/>
  <c r="N302" i="19"/>
  <c r="N303" i="19"/>
  <c r="N304" i="19"/>
  <c r="N305" i="19"/>
  <c r="N2" i="19"/>
  <c r="M3" i="19"/>
  <c r="M4" i="19"/>
  <c r="M5" i="19"/>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61" i="19"/>
  <c r="M62" i="19"/>
  <c r="M63" i="19"/>
  <c r="M64" i="19"/>
  <c r="M65" i="19"/>
  <c r="M66" i="19"/>
  <c r="M67" i="19"/>
  <c r="M68" i="19"/>
  <c r="M69" i="19"/>
  <c r="M70" i="19"/>
  <c r="M71" i="19"/>
  <c r="M72" i="19"/>
  <c r="M73" i="19"/>
  <c r="M74" i="19"/>
  <c r="M75" i="19"/>
  <c r="M76" i="19"/>
  <c r="M77" i="19"/>
  <c r="M78" i="19"/>
  <c r="M79" i="19"/>
  <c r="M80" i="19"/>
  <c r="M81" i="19"/>
  <c r="M82" i="19"/>
  <c r="M83" i="19"/>
  <c r="M84" i="19"/>
  <c r="M85" i="19"/>
  <c r="M86" i="19"/>
  <c r="M87" i="19"/>
  <c r="M88" i="19"/>
  <c r="M89" i="19"/>
  <c r="M90" i="19"/>
  <c r="M91" i="19"/>
  <c r="M92" i="19"/>
  <c r="M93" i="19"/>
  <c r="M94" i="19"/>
  <c r="M95" i="19"/>
  <c r="M96" i="19"/>
  <c r="M97" i="19"/>
  <c r="M98" i="19"/>
  <c r="M99" i="19"/>
  <c r="M100" i="19"/>
  <c r="M101" i="19"/>
  <c r="M102" i="19"/>
  <c r="M103" i="19"/>
  <c r="M104" i="19"/>
  <c r="M105" i="19"/>
  <c r="M106" i="19"/>
  <c r="M107" i="19"/>
  <c r="M108" i="19"/>
  <c r="M109" i="19"/>
  <c r="M110" i="19"/>
  <c r="M111" i="19"/>
  <c r="M112" i="19"/>
  <c r="M113" i="19"/>
  <c r="M114" i="19"/>
  <c r="M115" i="19"/>
  <c r="M116" i="19"/>
  <c r="M117" i="19"/>
  <c r="M118" i="19"/>
  <c r="M119" i="19"/>
  <c r="M120" i="19"/>
  <c r="M121" i="19"/>
  <c r="M122" i="19"/>
  <c r="M123" i="19"/>
  <c r="M124" i="19"/>
  <c r="M125" i="19"/>
  <c r="M126" i="19"/>
  <c r="M127" i="19"/>
  <c r="M128" i="19"/>
  <c r="M129" i="19"/>
  <c r="M130" i="19"/>
  <c r="M131" i="19"/>
  <c r="M132" i="19"/>
  <c r="M133" i="19"/>
  <c r="M134" i="19"/>
  <c r="M135" i="19"/>
  <c r="M136" i="19"/>
  <c r="M137" i="19"/>
  <c r="M138" i="19"/>
  <c r="M139" i="19"/>
  <c r="M140" i="19"/>
  <c r="M141" i="19"/>
  <c r="M142" i="19"/>
  <c r="M143" i="19"/>
  <c r="M144" i="19"/>
  <c r="M145" i="19"/>
  <c r="M146" i="19"/>
  <c r="M147" i="19"/>
  <c r="M148" i="19"/>
  <c r="M149" i="19"/>
  <c r="M150" i="19"/>
  <c r="M151" i="19"/>
  <c r="M152" i="19"/>
  <c r="M153" i="19"/>
  <c r="M154" i="19"/>
  <c r="M155" i="19"/>
  <c r="M156" i="19"/>
  <c r="M157" i="19"/>
  <c r="M158" i="19"/>
  <c r="M159" i="19"/>
  <c r="M160" i="19"/>
  <c r="M161" i="19"/>
  <c r="M162" i="19"/>
  <c r="M163" i="19"/>
  <c r="M164" i="19"/>
  <c r="M165" i="19"/>
  <c r="M166" i="19"/>
  <c r="M167" i="19"/>
  <c r="M168" i="19"/>
  <c r="M169" i="19"/>
  <c r="M170" i="19"/>
  <c r="M171" i="19"/>
  <c r="M172" i="19"/>
  <c r="M173" i="19"/>
  <c r="M174" i="19"/>
  <c r="M175" i="19"/>
  <c r="M176" i="19"/>
  <c r="M177" i="19"/>
  <c r="M178" i="19"/>
  <c r="M179" i="19"/>
  <c r="M180" i="19"/>
  <c r="M181" i="19"/>
  <c r="M182" i="19"/>
  <c r="M183" i="19"/>
  <c r="M184" i="19"/>
  <c r="M185" i="19"/>
  <c r="M186" i="19"/>
  <c r="M187" i="19"/>
  <c r="M188" i="19"/>
  <c r="M189" i="19"/>
  <c r="M190" i="19"/>
  <c r="M191" i="19"/>
  <c r="M192" i="19"/>
  <c r="M193" i="19"/>
  <c r="M194" i="19"/>
  <c r="M195" i="19"/>
  <c r="M196" i="19"/>
  <c r="M197" i="19"/>
  <c r="M198" i="19"/>
  <c r="M199" i="19"/>
  <c r="M200" i="19"/>
  <c r="M201" i="19"/>
  <c r="M202" i="19"/>
  <c r="M203" i="19"/>
  <c r="M204" i="19"/>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M234" i="19"/>
  <c r="M235" i="19"/>
  <c r="M236" i="19"/>
  <c r="M237" i="19"/>
  <c r="M238" i="19"/>
  <c r="M239" i="19"/>
  <c r="M240" i="19"/>
  <c r="M241" i="19"/>
  <c r="M242" i="19"/>
  <c r="M243" i="19"/>
  <c r="M244" i="19"/>
  <c r="M245" i="19"/>
  <c r="M246" i="19"/>
  <c r="M247" i="19"/>
  <c r="M248" i="19"/>
  <c r="M249" i="19"/>
  <c r="M250" i="19"/>
  <c r="M251" i="19"/>
  <c r="M252" i="19"/>
  <c r="M253" i="19"/>
  <c r="M254" i="19"/>
  <c r="M255" i="19"/>
  <c r="M256" i="19"/>
  <c r="M257" i="19"/>
  <c r="M258" i="19"/>
  <c r="M259" i="19"/>
  <c r="M260" i="19"/>
  <c r="M261" i="19"/>
  <c r="M262" i="19"/>
  <c r="M263" i="19"/>
  <c r="M264" i="19"/>
  <c r="M265" i="19"/>
  <c r="M266" i="19"/>
  <c r="M267" i="19"/>
  <c r="M268" i="19"/>
  <c r="M269" i="19"/>
  <c r="M270" i="19"/>
  <c r="M271" i="19"/>
  <c r="M272" i="19"/>
  <c r="M273" i="19"/>
  <c r="M274" i="19"/>
  <c r="M275" i="19"/>
  <c r="M276" i="19"/>
  <c r="M277" i="19"/>
  <c r="M278" i="19"/>
  <c r="M279" i="19"/>
  <c r="M280" i="19"/>
  <c r="M281" i="19"/>
  <c r="M282" i="19"/>
  <c r="M283" i="19"/>
  <c r="M284" i="19"/>
  <c r="M285" i="19"/>
  <c r="M286" i="19"/>
  <c r="M287" i="19"/>
  <c r="M288" i="19"/>
  <c r="M289" i="19"/>
  <c r="M290" i="19"/>
  <c r="M291" i="19"/>
  <c r="M292" i="19"/>
  <c r="M293" i="19"/>
  <c r="M294" i="19"/>
  <c r="M295" i="19"/>
  <c r="M296" i="19"/>
  <c r="M297" i="19"/>
  <c r="M298" i="19"/>
  <c r="M299" i="19"/>
  <c r="M300" i="19"/>
  <c r="M301" i="19"/>
  <c r="M302" i="19"/>
  <c r="M303" i="19"/>
  <c r="M304" i="19"/>
  <c r="M305" i="19"/>
  <c r="M2" i="19"/>
  <c r="L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59" i="19"/>
  <c r="L60" i="19"/>
  <c r="L61" i="19"/>
  <c r="L62" i="19"/>
  <c r="L63" i="19"/>
  <c r="L64" i="19"/>
  <c r="L65" i="19"/>
  <c r="L66" i="19"/>
  <c r="L67" i="19"/>
  <c r="L68" i="19"/>
  <c r="L69" i="19"/>
  <c r="L70" i="19"/>
  <c r="L71" i="19"/>
  <c r="L72" i="19"/>
  <c r="L73" i="19"/>
  <c r="L74" i="19"/>
  <c r="L75" i="19"/>
  <c r="L76" i="19"/>
  <c r="L77" i="19"/>
  <c r="L78" i="19"/>
  <c r="L79" i="19"/>
  <c r="L80" i="19"/>
  <c r="L81" i="19"/>
  <c r="L82" i="19"/>
  <c r="L83" i="19"/>
  <c r="L84" i="19"/>
  <c r="L85" i="19"/>
  <c r="L86" i="19"/>
  <c r="L87" i="19"/>
  <c r="L88" i="19"/>
  <c r="L89" i="19"/>
  <c r="L90" i="19"/>
  <c r="L91" i="19"/>
  <c r="L92" i="19"/>
  <c r="L93" i="19"/>
  <c r="L94" i="19"/>
  <c r="L95" i="19"/>
  <c r="L96" i="19"/>
  <c r="L97" i="19"/>
  <c r="L98" i="19"/>
  <c r="L99" i="19"/>
  <c r="L100" i="19"/>
  <c r="L101" i="19"/>
  <c r="L102" i="19"/>
  <c r="L103" i="19"/>
  <c r="L104" i="19"/>
  <c r="L105" i="19"/>
  <c r="L106" i="19"/>
  <c r="L107" i="19"/>
  <c r="L108" i="19"/>
  <c r="L109" i="19"/>
  <c r="L110" i="19"/>
  <c r="L111" i="19"/>
  <c r="L112" i="19"/>
  <c r="L113" i="19"/>
  <c r="L114" i="19"/>
  <c r="L115" i="19"/>
  <c r="L116" i="19"/>
  <c r="L117" i="19"/>
  <c r="L118" i="19"/>
  <c r="L119" i="19"/>
  <c r="L120" i="19"/>
  <c r="L121" i="19"/>
  <c r="L122" i="19"/>
  <c r="L123" i="19"/>
  <c r="L124" i="19"/>
  <c r="L125" i="19"/>
  <c r="L126" i="19"/>
  <c r="L127" i="19"/>
  <c r="L128" i="19"/>
  <c r="L129" i="19"/>
  <c r="L130" i="19"/>
  <c r="L131" i="19"/>
  <c r="L132" i="19"/>
  <c r="L133" i="19"/>
  <c r="L134" i="19"/>
  <c r="L135" i="19"/>
  <c r="L136" i="19"/>
  <c r="L137" i="19"/>
  <c r="L138" i="19"/>
  <c r="L139" i="19"/>
  <c r="L140" i="19"/>
  <c r="L141" i="19"/>
  <c r="L142" i="19"/>
  <c r="L143" i="19"/>
  <c r="L144" i="19"/>
  <c r="L145" i="19"/>
  <c r="L146" i="19"/>
  <c r="L147" i="19"/>
  <c r="L148" i="19"/>
  <c r="L149" i="19"/>
  <c r="L150" i="19"/>
  <c r="L151" i="19"/>
  <c r="L152" i="19"/>
  <c r="L153" i="19"/>
  <c r="L154" i="19"/>
  <c r="L155" i="19"/>
  <c r="L156" i="19"/>
  <c r="L157" i="19"/>
  <c r="L158" i="19"/>
  <c r="L159" i="19"/>
  <c r="L160" i="19"/>
  <c r="L161" i="19"/>
  <c r="L162" i="19"/>
  <c r="L163" i="19"/>
  <c r="L164" i="19"/>
  <c r="L165" i="19"/>
  <c r="L166" i="19"/>
  <c r="L167" i="19"/>
  <c r="L168" i="19"/>
  <c r="L169" i="19"/>
  <c r="L170" i="19"/>
  <c r="L171" i="19"/>
  <c r="L172" i="19"/>
  <c r="L173" i="19"/>
  <c r="L174" i="19"/>
  <c r="L175" i="19"/>
  <c r="L176" i="19"/>
  <c r="L177" i="19"/>
  <c r="L178" i="19"/>
  <c r="L179" i="19"/>
  <c r="L180" i="19"/>
  <c r="L181" i="19"/>
  <c r="L182" i="19"/>
  <c r="L183" i="19"/>
  <c r="L184" i="19"/>
  <c r="L185" i="19"/>
  <c r="L186" i="19"/>
  <c r="L187" i="19"/>
  <c r="L188" i="19"/>
  <c r="L189" i="19"/>
  <c r="L190" i="19"/>
  <c r="L191" i="19"/>
  <c r="L192" i="19"/>
  <c r="L193" i="19"/>
  <c r="L194" i="19"/>
  <c r="L195" i="19"/>
  <c r="L196" i="19"/>
  <c r="L197" i="19"/>
  <c r="L198" i="19"/>
  <c r="L199" i="19"/>
  <c r="L200" i="19"/>
  <c r="L201" i="19"/>
  <c r="L202" i="19"/>
  <c r="L203" i="19"/>
  <c r="L204" i="19"/>
  <c r="L205" i="19"/>
  <c r="L206" i="19"/>
  <c r="L207" i="19"/>
  <c r="L208" i="19"/>
  <c r="L209" i="19"/>
  <c r="L210" i="19"/>
  <c r="L211" i="19"/>
  <c r="L212" i="19"/>
  <c r="L213" i="19"/>
  <c r="L214" i="19"/>
  <c r="L215" i="19"/>
  <c r="L216" i="19"/>
  <c r="L217" i="19"/>
  <c r="L218" i="19"/>
  <c r="L219" i="19"/>
  <c r="L220" i="19"/>
  <c r="L221" i="19"/>
  <c r="L222" i="19"/>
  <c r="L223" i="19"/>
  <c r="L224" i="19"/>
  <c r="L225" i="19"/>
  <c r="L226" i="19"/>
  <c r="L227" i="19"/>
  <c r="L228" i="19"/>
  <c r="L229" i="19"/>
  <c r="L230" i="19"/>
  <c r="L231" i="19"/>
  <c r="L232" i="19"/>
  <c r="L233" i="19"/>
  <c r="L234" i="19"/>
  <c r="L235" i="19"/>
  <c r="L236" i="19"/>
  <c r="L237" i="19"/>
  <c r="L238" i="19"/>
  <c r="L239" i="19"/>
  <c r="L240" i="19"/>
  <c r="L241" i="19"/>
  <c r="L242" i="19"/>
  <c r="L243" i="19"/>
  <c r="L244" i="19"/>
  <c r="L245" i="19"/>
  <c r="L246" i="19"/>
  <c r="L247" i="19"/>
  <c r="L248" i="19"/>
  <c r="L249" i="19"/>
  <c r="L250" i="19"/>
  <c r="L251" i="19"/>
  <c r="L252" i="19"/>
  <c r="L253" i="19"/>
  <c r="L254" i="19"/>
  <c r="L255" i="19"/>
  <c r="L256" i="19"/>
  <c r="L257" i="19"/>
  <c r="L258" i="19"/>
  <c r="L259" i="19"/>
  <c r="L260" i="19"/>
  <c r="L261" i="19"/>
  <c r="L262" i="19"/>
  <c r="L263" i="19"/>
  <c r="L264" i="19"/>
  <c r="L265" i="19"/>
  <c r="L266" i="19"/>
  <c r="L267" i="19"/>
  <c r="L268" i="19"/>
  <c r="L269" i="19"/>
  <c r="L270" i="19"/>
  <c r="L271" i="19"/>
  <c r="L272" i="19"/>
  <c r="L273" i="19"/>
  <c r="L274" i="19"/>
  <c r="L275" i="19"/>
  <c r="L276" i="19"/>
  <c r="L277" i="19"/>
  <c r="L278" i="19"/>
  <c r="L279" i="19"/>
  <c r="L280" i="19"/>
  <c r="L281" i="19"/>
  <c r="L282" i="19"/>
  <c r="L283" i="19"/>
  <c r="L284" i="19"/>
  <c r="L285" i="19"/>
  <c r="L286" i="19"/>
  <c r="L287" i="19"/>
  <c r="L288" i="19"/>
  <c r="L289" i="19"/>
  <c r="L290" i="19"/>
  <c r="L291" i="19"/>
  <c r="L292" i="19"/>
  <c r="L293" i="19"/>
  <c r="L294" i="19"/>
  <c r="L295" i="19"/>
  <c r="L296" i="19"/>
  <c r="L297" i="19"/>
  <c r="L298" i="19"/>
  <c r="L299" i="19"/>
  <c r="L300" i="19"/>
  <c r="L301" i="19"/>
  <c r="L302" i="19"/>
  <c r="L303" i="19"/>
  <c r="L304" i="19"/>
  <c r="L305" i="19"/>
  <c r="L2" i="19"/>
  <c r="K3" i="19"/>
  <c r="K4" i="19"/>
  <c r="K5" i="19"/>
  <c r="K6" i="19"/>
  <c r="K7" i="19"/>
  <c r="K8" i="19"/>
  <c r="K9" i="19"/>
  <c r="K10" i="19"/>
  <c r="K11" i="19"/>
  <c r="K12" i="19"/>
  <c r="K13" i="19"/>
  <c r="K14" i="19"/>
  <c r="K15" i="19"/>
  <c r="K16" i="19"/>
  <c r="K17" i="19"/>
  <c r="K18" i="19"/>
  <c r="K19" i="19"/>
  <c r="K20" i="19"/>
  <c r="K21" i="19"/>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K69" i="19"/>
  <c r="K70" i="19"/>
  <c r="K71" i="19"/>
  <c r="K72" i="19"/>
  <c r="K73" i="19"/>
  <c r="K74" i="19"/>
  <c r="K75" i="19"/>
  <c r="K76" i="19"/>
  <c r="K77" i="19"/>
  <c r="K78" i="19"/>
  <c r="K79" i="19"/>
  <c r="K80" i="19"/>
  <c r="K81" i="19"/>
  <c r="K82" i="19"/>
  <c r="K83" i="19"/>
  <c r="K84" i="19"/>
  <c r="K85" i="19"/>
  <c r="K86" i="19"/>
  <c r="K87" i="19"/>
  <c r="K88" i="19"/>
  <c r="K89" i="19"/>
  <c r="K90" i="19"/>
  <c r="K91" i="19"/>
  <c r="K92" i="19"/>
  <c r="K93" i="19"/>
  <c r="K94" i="19"/>
  <c r="K95" i="19"/>
  <c r="K96" i="19"/>
  <c r="K97" i="19"/>
  <c r="K98" i="19"/>
  <c r="K99" i="19"/>
  <c r="K100" i="19"/>
  <c r="K101" i="19"/>
  <c r="K102" i="19"/>
  <c r="K103" i="19"/>
  <c r="K104" i="19"/>
  <c r="K105" i="19"/>
  <c r="K106" i="19"/>
  <c r="K107" i="19"/>
  <c r="K108" i="19"/>
  <c r="K109" i="19"/>
  <c r="K110" i="19"/>
  <c r="K111" i="19"/>
  <c r="K112" i="19"/>
  <c r="K113" i="19"/>
  <c r="K114" i="19"/>
  <c r="K115" i="19"/>
  <c r="K116" i="19"/>
  <c r="K117" i="19"/>
  <c r="K118" i="19"/>
  <c r="K119" i="19"/>
  <c r="K120" i="19"/>
  <c r="K121" i="19"/>
  <c r="K122" i="19"/>
  <c r="K123" i="19"/>
  <c r="K124" i="19"/>
  <c r="K125" i="19"/>
  <c r="K126" i="19"/>
  <c r="K127" i="19"/>
  <c r="K128" i="19"/>
  <c r="K129" i="19"/>
  <c r="K130" i="19"/>
  <c r="K131" i="19"/>
  <c r="K132" i="19"/>
  <c r="K133" i="19"/>
  <c r="K134" i="19"/>
  <c r="K135" i="19"/>
  <c r="K136" i="19"/>
  <c r="K137" i="19"/>
  <c r="K138" i="19"/>
  <c r="K139" i="19"/>
  <c r="K140" i="19"/>
  <c r="K141" i="19"/>
  <c r="K142" i="19"/>
  <c r="K143" i="19"/>
  <c r="K144" i="19"/>
  <c r="K145" i="19"/>
  <c r="K146" i="19"/>
  <c r="K147" i="19"/>
  <c r="K148" i="19"/>
  <c r="K149" i="19"/>
  <c r="K150" i="19"/>
  <c r="K151" i="19"/>
  <c r="K152" i="19"/>
  <c r="K153" i="19"/>
  <c r="K154" i="19"/>
  <c r="K155" i="19"/>
  <c r="K156" i="19"/>
  <c r="K157" i="19"/>
  <c r="K158" i="19"/>
  <c r="K159" i="19"/>
  <c r="K160" i="19"/>
  <c r="K161" i="19"/>
  <c r="K162" i="19"/>
  <c r="K163" i="19"/>
  <c r="K164" i="19"/>
  <c r="K165" i="19"/>
  <c r="K166" i="19"/>
  <c r="K167" i="19"/>
  <c r="K168" i="19"/>
  <c r="K169" i="19"/>
  <c r="K170" i="19"/>
  <c r="K171" i="19"/>
  <c r="K172" i="19"/>
  <c r="K173" i="19"/>
  <c r="K174" i="19"/>
  <c r="K175" i="19"/>
  <c r="K176" i="19"/>
  <c r="K177" i="19"/>
  <c r="K178" i="19"/>
  <c r="K179" i="19"/>
  <c r="K180" i="19"/>
  <c r="K181" i="19"/>
  <c r="K182" i="19"/>
  <c r="K183" i="19"/>
  <c r="K184" i="19"/>
  <c r="K185" i="19"/>
  <c r="K186" i="19"/>
  <c r="K187" i="19"/>
  <c r="K188" i="19"/>
  <c r="K189" i="19"/>
  <c r="K190" i="19"/>
  <c r="K191" i="19"/>
  <c r="K192" i="19"/>
  <c r="K193" i="19"/>
  <c r="K194" i="19"/>
  <c r="K195" i="19"/>
  <c r="K196" i="19"/>
  <c r="K197" i="19"/>
  <c r="K198" i="19"/>
  <c r="K199" i="19"/>
  <c r="K200" i="19"/>
  <c r="K201" i="19"/>
  <c r="K202" i="19"/>
  <c r="K203" i="19"/>
  <c r="K204" i="19"/>
  <c r="K205" i="19"/>
  <c r="K206" i="19"/>
  <c r="K207" i="19"/>
  <c r="K208" i="19"/>
  <c r="K209" i="19"/>
  <c r="K210" i="19"/>
  <c r="K211" i="19"/>
  <c r="K212" i="19"/>
  <c r="K213" i="19"/>
  <c r="K214" i="19"/>
  <c r="K215" i="19"/>
  <c r="K216" i="19"/>
  <c r="K217" i="19"/>
  <c r="K218" i="19"/>
  <c r="K219" i="19"/>
  <c r="K220" i="19"/>
  <c r="K221" i="19"/>
  <c r="K222" i="19"/>
  <c r="K223" i="19"/>
  <c r="K224" i="19"/>
  <c r="K225" i="19"/>
  <c r="K226" i="19"/>
  <c r="K227" i="19"/>
  <c r="K228" i="19"/>
  <c r="K229" i="19"/>
  <c r="K230" i="19"/>
  <c r="K231" i="19"/>
  <c r="K232" i="19"/>
  <c r="K233" i="19"/>
  <c r="K234" i="19"/>
  <c r="K235" i="19"/>
  <c r="K236" i="19"/>
  <c r="K237" i="19"/>
  <c r="K238" i="19"/>
  <c r="K239" i="19"/>
  <c r="K240" i="19"/>
  <c r="K241" i="19"/>
  <c r="K242" i="19"/>
  <c r="K243" i="19"/>
  <c r="K244" i="19"/>
  <c r="K245" i="19"/>
  <c r="K246" i="19"/>
  <c r="K247" i="19"/>
  <c r="K248" i="19"/>
  <c r="K249" i="19"/>
  <c r="K250" i="19"/>
  <c r="K251" i="19"/>
  <c r="K252" i="19"/>
  <c r="K253" i="19"/>
  <c r="K254" i="19"/>
  <c r="K255" i="19"/>
  <c r="K256" i="19"/>
  <c r="K257" i="19"/>
  <c r="K258" i="19"/>
  <c r="K259" i="19"/>
  <c r="K260" i="19"/>
  <c r="K261" i="19"/>
  <c r="K262" i="19"/>
  <c r="K263" i="19"/>
  <c r="K264" i="19"/>
  <c r="K265" i="19"/>
  <c r="K266" i="19"/>
  <c r="K267" i="19"/>
  <c r="K268" i="19"/>
  <c r="K269" i="19"/>
  <c r="K270" i="19"/>
  <c r="K271" i="19"/>
  <c r="K272" i="19"/>
  <c r="K273" i="19"/>
  <c r="K274" i="19"/>
  <c r="K275" i="19"/>
  <c r="K276" i="19"/>
  <c r="K277" i="19"/>
  <c r="K278" i="19"/>
  <c r="K279" i="19"/>
  <c r="K280" i="19"/>
  <c r="K281" i="19"/>
  <c r="K282" i="19"/>
  <c r="K283" i="19"/>
  <c r="K284" i="19"/>
  <c r="K285" i="19"/>
  <c r="K286" i="19"/>
  <c r="K287" i="19"/>
  <c r="K288" i="19"/>
  <c r="K289" i="19"/>
  <c r="K290" i="19"/>
  <c r="K291" i="19"/>
  <c r="K292" i="19"/>
  <c r="K293" i="19"/>
  <c r="K294" i="19"/>
  <c r="K295" i="19"/>
  <c r="K296" i="19"/>
  <c r="K297" i="19"/>
  <c r="K298" i="19"/>
  <c r="K299" i="19"/>
  <c r="K300" i="19"/>
  <c r="K301" i="19"/>
  <c r="K302" i="19"/>
  <c r="K303" i="19"/>
  <c r="K304" i="19"/>
  <c r="K305" i="19"/>
  <c r="K2" i="19"/>
  <c r="I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I191" i="19"/>
  <c r="I192" i="19"/>
  <c r="I193" i="19"/>
  <c r="I194" i="19"/>
  <c r="I195" i="19"/>
  <c r="I196" i="19"/>
  <c r="I197" i="19"/>
  <c r="I198" i="19"/>
  <c r="I199" i="19"/>
  <c r="I200" i="19"/>
  <c r="I201" i="19"/>
  <c r="I202" i="19"/>
  <c r="I203" i="19"/>
  <c r="I204" i="19"/>
  <c r="I205" i="19"/>
  <c r="I206" i="19"/>
  <c r="I207" i="19"/>
  <c r="I208" i="19"/>
  <c r="I209" i="19"/>
  <c r="I210" i="19"/>
  <c r="I211" i="19"/>
  <c r="I212" i="19"/>
  <c r="I213" i="19"/>
  <c r="I214" i="19"/>
  <c r="I215" i="19"/>
  <c r="I216" i="19"/>
  <c r="I217" i="19"/>
  <c r="I218" i="19"/>
  <c r="I219" i="19"/>
  <c r="I220" i="19"/>
  <c r="I221" i="19"/>
  <c r="I222" i="19"/>
  <c r="I223" i="19"/>
  <c r="I224" i="19"/>
  <c r="I225" i="19"/>
  <c r="I226" i="19"/>
  <c r="I227" i="19"/>
  <c r="I228" i="19"/>
  <c r="I229" i="19"/>
  <c r="I230" i="19"/>
  <c r="I231" i="19"/>
  <c r="I232" i="19"/>
  <c r="I233" i="19"/>
  <c r="I234" i="19"/>
  <c r="I235" i="19"/>
  <c r="I236" i="19"/>
  <c r="I237" i="19"/>
  <c r="I238" i="19"/>
  <c r="I239" i="19"/>
  <c r="I240" i="19"/>
  <c r="I241" i="19"/>
  <c r="I242" i="19"/>
  <c r="I243" i="19"/>
  <c r="I244" i="19"/>
  <c r="I245" i="19"/>
  <c r="I246" i="19"/>
  <c r="I247" i="19"/>
  <c r="I248" i="19"/>
  <c r="I249" i="19"/>
  <c r="I250" i="19"/>
  <c r="I251" i="19"/>
  <c r="I252" i="19"/>
  <c r="I253" i="19"/>
  <c r="I254" i="19"/>
  <c r="I255" i="19"/>
  <c r="I256" i="19"/>
  <c r="I257" i="19"/>
  <c r="I258" i="19"/>
  <c r="I259" i="19"/>
  <c r="I260" i="19"/>
  <c r="I261" i="19"/>
  <c r="I262" i="19"/>
  <c r="I263" i="19"/>
  <c r="I264" i="19"/>
  <c r="I265" i="19"/>
  <c r="I266" i="19"/>
  <c r="I267" i="19"/>
  <c r="I268" i="19"/>
  <c r="I269" i="19"/>
  <c r="I270" i="19"/>
  <c r="I271" i="19"/>
  <c r="I272" i="19"/>
  <c r="I273" i="19"/>
  <c r="I274" i="19"/>
  <c r="I275" i="19"/>
  <c r="I276" i="19"/>
  <c r="I277" i="19"/>
  <c r="I278" i="19"/>
  <c r="I279" i="19"/>
  <c r="I280" i="19"/>
  <c r="I281" i="19"/>
  <c r="I282" i="19"/>
  <c r="I283" i="19"/>
  <c r="I284" i="19"/>
  <c r="I285" i="19"/>
  <c r="I286" i="19"/>
  <c r="I287" i="19"/>
  <c r="I288" i="19"/>
  <c r="I289" i="19"/>
  <c r="I290" i="19"/>
  <c r="I291" i="19"/>
  <c r="I292" i="19"/>
  <c r="I293" i="19"/>
  <c r="I294" i="19"/>
  <c r="I295" i="19"/>
  <c r="I296" i="19"/>
  <c r="I297" i="19"/>
  <c r="I298" i="19"/>
  <c r="I299" i="19"/>
  <c r="I300" i="19"/>
  <c r="I301" i="19"/>
  <c r="I302" i="19"/>
  <c r="I303" i="19"/>
  <c r="I304" i="19"/>
  <c r="I305" i="19"/>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F204" i="19"/>
  <c r="F205" i="19"/>
  <c r="F206" i="19"/>
  <c r="F207" i="19"/>
  <c r="F208" i="19"/>
  <c r="F209" i="19"/>
  <c r="F210" i="19"/>
  <c r="F211" i="19"/>
  <c r="F212" i="19"/>
  <c r="F213" i="19"/>
  <c r="F214" i="19"/>
  <c r="F215" i="19"/>
  <c r="F216" i="19"/>
  <c r="F217" i="19"/>
  <c r="F218" i="19"/>
  <c r="F219" i="19"/>
  <c r="F220" i="19"/>
  <c r="F221" i="19"/>
  <c r="F222" i="19"/>
  <c r="F223" i="19"/>
  <c r="F224" i="19"/>
  <c r="F225" i="19"/>
  <c r="F226" i="19"/>
  <c r="F227" i="19"/>
  <c r="F228" i="19"/>
  <c r="F229" i="19"/>
  <c r="F230" i="19"/>
  <c r="F231" i="19"/>
  <c r="F232" i="19"/>
  <c r="F233" i="19"/>
  <c r="F234" i="19"/>
  <c r="F235" i="19"/>
  <c r="F236" i="19"/>
  <c r="F237" i="19"/>
  <c r="F238" i="19"/>
  <c r="F239" i="19"/>
  <c r="F240" i="19"/>
  <c r="F241" i="19"/>
  <c r="F242" i="19"/>
  <c r="F243" i="19"/>
  <c r="F244" i="19"/>
  <c r="F245" i="19"/>
  <c r="F246" i="19"/>
  <c r="F247" i="19"/>
  <c r="F248" i="19"/>
  <c r="F249" i="19"/>
  <c r="F250" i="19"/>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F305" i="19"/>
  <c r="F2" i="19"/>
  <c r="F9" i="5"/>
  <c r="F15" i="5"/>
  <c r="F16" i="5"/>
  <c r="F17" i="5"/>
  <c r="F23" i="5"/>
  <c r="F24" i="5"/>
  <c r="F25" i="5"/>
  <c r="F31" i="5"/>
  <c r="F32" i="5"/>
  <c r="F33" i="5"/>
  <c r="F39" i="5"/>
  <c r="F40" i="5"/>
  <c r="F41" i="5"/>
  <c r="F47" i="5"/>
  <c r="F48" i="5"/>
  <c r="F49" i="5"/>
  <c r="F55" i="5"/>
  <c r="F56" i="5"/>
  <c r="F57" i="5"/>
  <c r="F63" i="5"/>
  <c r="F64" i="5"/>
  <c r="F65" i="5"/>
  <c r="F71" i="5"/>
  <c r="F72" i="5"/>
  <c r="F79" i="5"/>
  <c r="F80" i="5"/>
  <c r="F87" i="5"/>
  <c r="F88" i="5"/>
  <c r="F95" i="5"/>
  <c r="F96" i="5"/>
  <c r="F103" i="5"/>
  <c r="F104" i="5"/>
  <c r="F111" i="5"/>
  <c r="F112" i="5"/>
  <c r="F119" i="5"/>
  <c r="F120" i="5"/>
  <c r="F127" i="5"/>
  <c r="F128" i="5"/>
  <c r="F135" i="5"/>
  <c r="F136" i="5"/>
  <c r="F143" i="5"/>
  <c r="F144" i="5"/>
  <c r="F151" i="5"/>
  <c r="F152" i="5"/>
  <c r="F159" i="5"/>
  <c r="F160" i="5"/>
  <c r="F167" i="5"/>
  <c r="F168" i="5"/>
  <c r="F175" i="5"/>
  <c r="F176" i="5"/>
  <c r="F183" i="5"/>
  <c r="F184" i="5"/>
  <c r="F191" i="5"/>
  <c r="F192" i="5"/>
  <c r="F199" i="5"/>
  <c r="F200" i="5"/>
  <c r="F207" i="5"/>
  <c r="F208" i="5"/>
  <c r="F215" i="5"/>
  <c r="F216" i="5"/>
  <c r="F223" i="5"/>
  <c r="F224" i="5"/>
  <c r="F231" i="5"/>
  <c r="F232" i="5"/>
  <c r="F239" i="5"/>
  <c r="F240" i="5"/>
  <c r="F248" i="5"/>
  <c r="F256" i="5"/>
  <c r="F264" i="5"/>
  <c r="F272" i="5"/>
  <c r="F280" i="5"/>
  <c r="F288" i="5"/>
  <c r="D2" i="5"/>
  <c r="F2" i="5" s="1"/>
  <c r="D3" i="5"/>
  <c r="F3" i="5" s="1"/>
  <c r="D4" i="5"/>
  <c r="F4" i="5" s="1"/>
  <c r="D5" i="5"/>
  <c r="F5" i="5" s="1"/>
  <c r="D6" i="5"/>
  <c r="F6" i="5" s="1"/>
  <c r="D7" i="5"/>
  <c r="F7" i="5" s="1"/>
  <c r="D8" i="5"/>
  <c r="F8" i="5" s="1"/>
  <c r="D9" i="5"/>
  <c r="D10" i="5"/>
  <c r="F10" i="5" s="1"/>
  <c r="D11" i="5"/>
  <c r="F11" i="5" s="1"/>
  <c r="D12" i="5"/>
  <c r="F12" i="5" s="1"/>
  <c r="D13" i="5"/>
  <c r="F13" i="5" s="1"/>
  <c r="D14" i="5"/>
  <c r="F14" i="5" s="1"/>
  <c r="D15" i="5"/>
  <c r="D16" i="5"/>
  <c r="D17" i="5"/>
  <c r="D18" i="5"/>
  <c r="F18" i="5" s="1"/>
  <c r="D19" i="5"/>
  <c r="F19" i="5" s="1"/>
  <c r="D20" i="5"/>
  <c r="F20" i="5" s="1"/>
  <c r="D21" i="5"/>
  <c r="F21" i="5" s="1"/>
  <c r="D22" i="5"/>
  <c r="F22" i="5" s="1"/>
  <c r="D23" i="5"/>
  <c r="D24" i="5"/>
  <c r="D25" i="5"/>
  <c r="D26" i="5"/>
  <c r="F26" i="5" s="1"/>
  <c r="D27" i="5"/>
  <c r="F27" i="5" s="1"/>
  <c r="D28" i="5"/>
  <c r="F28" i="5" s="1"/>
  <c r="D29" i="5"/>
  <c r="F29" i="5" s="1"/>
  <c r="D30" i="5"/>
  <c r="F30" i="5" s="1"/>
  <c r="D31" i="5"/>
  <c r="D32" i="5"/>
  <c r="D33" i="5"/>
  <c r="D34" i="5"/>
  <c r="F34" i="5" s="1"/>
  <c r="D35" i="5"/>
  <c r="F35" i="5" s="1"/>
  <c r="D36" i="5"/>
  <c r="F36" i="5" s="1"/>
  <c r="D37" i="5"/>
  <c r="F37" i="5" s="1"/>
  <c r="D38" i="5"/>
  <c r="F38" i="5" s="1"/>
  <c r="D39" i="5"/>
  <c r="D40" i="5"/>
  <c r="D41" i="5"/>
  <c r="D42" i="5"/>
  <c r="F42" i="5" s="1"/>
  <c r="D43" i="5"/>
  <c r="F43" i="5" s="1"/>
  <c r="D44" i="5"/>
  <c r="F44" i="5" s="1"/>
  <c r="D45" i="5"/>
  <c r="F45" i="5" s="1"/>
  <c r="D46" i="5"/>
  <c r="F46" i="5" s="1"/>
  <c r="D47" i="5"/>
  <c r="D48" i="5"/>
  <c r="D49" i="5"/>
  <c r="D50" i="5"/>
  <c r="F50" i="5" s="1"/>
  <c r="D51" i="5"/>
  <c r="F51" i="5" s="1"/>
  <c r="D52" i="5"/>
  <c r="F52" i="5" s="1"/>
  <c r="D53" i="5"/>
  <c r="F53" i="5" s="1"/>
  <c r="D54" i="5"/>
  <c r="F54" i="5" s="1"/>
  <c r="D55" i="5"/>
  <c r="D56" i="5"/>
  <c r="D57" i="5"/>
  <c r="D58" i="5"/>
  <c r="F58" i="5" s="1"/>
  <c r="D59" i="5"/>
  <c r="F59" i="5" s="1"/>
  <c r="D60" i="5"/>
  <c r="F60" i="5" s="1"/>
  <c r="D61" i="5"/>
  <c r="F61" i="5" s="1"/>
  <c r="D62" i="5"/>
  <c r="F62" i="5" s="1"/>
  <c r="D63" i="5"/>
  <c r="D64" i="5"/>
  <c r="D65" i="5"/>
  <c r="D66" i="5"/>
  <c r="F66" i="5" s="1"/>
  <c r="D67" i="5"/>
  <c r="F67" i="5" s="1"/>
  <c r="D68" i="5"/>
  <c r="F68" i="5" s="1"/>
  <c r="D69" i="5"/>
  <c r="F69" i="5" s="1"/>
  <c r="D70" i="5"/>
  <c r="F70" i="5" s="1"/>
  <c r="D71" i="5"/>
  <c r="D72" i="5"/>
  <c r="D73" i="5"/>
  <c r="F73" i="5" s="1"/>
  <c r="D74" i="5"/>
  <c r="F74" i="5" s="1"/>
  <c r="D75" i="5"/>
  <c r="F75" i="5" s="1"/>
  <c r="D76" i="5"/>
  <c r="F76" i="5" s="1"/>
  <c r="D77" i="5"/>
  <c r="F77" i="5" s="1"/>
  <c r="D78" i="5"/>
  <c r="F78" i="5" s="1"/>
  <c r="D79" i="5"/>
  <c r="D80" i="5"/>
  <c r="D81" i="5"/>
  <c r="F81" i="5" s="1"/>
  <c r="D82" i="5"/>
  <c r="F82" i="5" s="1"/>
  <c r="D83" i="5"/>
  <c r="F83" i="5" s="1"/>
  <c r="D84" i="5"/>
  <c r="F84" i="5" s="1"/>
  <c r="D85" i="5"/>
  <c r="F85" i="5" s="1"/>
  <c r="D86" i="5"/>
  <c r="F86" i="5" s="1"/>
  <c r="D87" i="5"/>
  <c r="D88" i="5"/>
  <c r="D89" i="5"/>
  <c r="F89" i="5" s="1"/>
  <c r="D90" i="5"/>
  <c r="F90" i="5" s="1"/>
  <c r="D91" i="5"/>
  <c r="F91" i="5" s="1"/>
  <c r="D92" i="5"/>
  <c r="F92" i="5" s="1"/>
  <c r="D93" i="5"/>
  <c r="F93" i="5" s="1"/>
  <c r="D94" i="5"/>
  <c r="F94" i="5" s="1"/>
  <c r="D95" i="5"/>
  <c r="D96" i="5"/>
  <c r="D97" i="5"/>
  <c r="F97" i="5" s="1"/>
  <c r="D98" i="5"/>
  <c r="F98" i="5" s="1"/>
  <c r="D99" i="5"/>
  <c r="F99" i="5" s="1"/>
  <c r="D100" i="5"/>
  <c r="F100" i="5" s="1"/>
  <c r="D101" i="5"/>
  <c r="F101" i="5" s="1"/>
  <c r="D102" i="5"/>
  <c r="F102" i="5" s="1"/>
  <c r="D103" i="5"/>
  <c r="D104" i="5"/>
  <c r="D105" i="5"/>
  <c r="F105" i="5" s="1"/>
  <c r="D106" i="5"/>
  <c r="F106" i="5" s="1"/>
  <c r="D107" i="5"/>
  <c r="F107" i="5" s="1"/>
  <c r="D108" i="5"/>
  <c r="F108" i="5" s="1"/>
  <c r="D109" i="5"/>
  <c r="F109" i="5" s="1"/>
  <c r="D110" i="5"/>
  <c r="F110" i="5" s="1"/>
  <c r="D111" i="5"/>
  <c r="D112" i="5"/>
  <c r="D113" i="5"/>
  <c r="F113" i="5" s="1"/>
  <c r="D114" i="5"/>
  <c r="F114" i="5" s="1"/>
  <c r="D115" i="5"/>
  <c r="F115" i="5" s="1"/>
  <c r="D116" i="5"/>
  <c r="F116" i="5" s="1"/>
  <c r="D117" i="5"/>
  <c r="F117" i="5" s="1"/>
  <c r="D118" i="5"/>
  <c r="F118" i="5" s="1"/>
  <c r="D119" i="5"/>
  <c r="D120" i="5"/>
  <c r="D121" i="5"/>
  <c r="F121" i="5" s="1"/>
  <c r="D122" i="5"/>
  <c r="F122" i="5" s="1"/>
  <c r="D123" i="5"/>
  <c r="F123" i="5" s="1"/>
  <c r="D124" i="5"/>
  <c r="F124" i="5" s="1"/>
  <c r="D125" i="5"/>
  <c r="F125" i="5" s="1"/>
  <c r="D126" i="5"/>
  <c r="F126" i="5" s="1"/>
  <c r="D127" i="5"/>
  <c r="D128" i="5"/>
  <c r="D129" i="5"/>
  <c r="F129" i="5" s="1"/>
  <c r="D130" i="5"/>
  <c r="F130" i="5" s="1"/>
  <c r="D131" i="5"/>
  <c r="F131" i="5" s="1"/>
  <c r="D132" i="5"/>
  <c r="F132" i="5" s="1"/>
  <c r="D133" i="5"/>
  <c r="F133" i="5" s="1"/>
  <c r="D134" i="5"/>
  <c r="F134" i="5" s="1"/>
  <c r="D135" i="5"/>
  <c r="D136" i="5"/>
  <c r="D137" i="5"/>
  <c r="F137" i="5" s="1"/>
  <c r="D138" i="5"/>
  <c r="F138" i="5" s="1"/>
  <c r="D139" i="5"/>
  <c r="F139" i="5" s="1"/>
  <c r="D140" i="5"/>
  <c r="F140" i="5" s="1"/>
  <c r="D141" i="5"/>
  <c r="F141" i="5" s="1"/>
  <c r="D142" i="5"/>
  <c r="F142" i="5" s="1"/>
  <c r="D143" i="5"/>
  <c r="D144" i="5"/>
  <c r="D145" i="5"/>
  <c r="F145" i="5" s="1"/>
  <c r="D146" i="5"/>
  <c r="F146" i="5" s="1"/>
  <c r="D147" i="5"/>
  <c r="F147" i="5" s="1"/>
  <c r="D148" i="5"/>
  <c r="F148" i="5" s="1"/>
  <c r="D149" i="5"/>
  <c r="F149" i="5" s="1"/>
  <c r="D150" i="5"/>
  <c r="F150" i="5" s="1"/>
  <c r="D151" i="5"/>
  <c r="D152" i="5"/>
  <c r="D153" i="5"/>
  <c r="F153" i="5" s="1"/>
  <c r="D154" i="5"/>
  <c r="F154" i="5" s="1"/>
  <c r="D155" i="5"/>
  <c r="F155" i="5" s="1"/>
  <c r="D156" i="5"/>
  <c r="F156" i="5" s="1"/>
  <c r="D157" i="5"/>
  <c r="F157" i="5" s="1"/>
  <c r="D158" i="5"/>
  <c r="F158" i="5" s="1"/>
  <c r="D159" i="5"/>
  <c r="D160" i="5"/>
  <c r="D161" i="5"/>
  <c r="F161" i="5" s="1"/>
  <c r="D162" i="5"/>
  <c r="F162" i="5" s="1"/>
  <c r="D163" i="5"/>
  <c r="F163" i="5" s="1"/>
  <c r="D164" i="5"/>
  <c r="F164" i="5" s="1"/>
  <c r="D165" i="5"/>
  <c r="F165" i="5" s="1"/>
  <c r="D166" i="5"/>
  <c r="F166" i="5" s="1"/>
  <c r="D167" i="5"/>
  <c r="D168" i="5"/>
  <c r="D169" i="5"/>
  <c r="F169" i="5" s="1"/>
  <c r="D170" i="5"/>
  <c r="F170" i="5" s="1"/>
  <c r="D171" i="5"/>
  <c r="F171" i="5" s="1"/>
  <c r="D172" i="5"/>
  <c r="F172" i="5" s="1"/>
  <c r="D173" i="5"/>
  <c r="F173" i="5" s="1"/>
  <c r="D174" i="5"/>
  <c r="F174" i="5" s="1"/>
  <c r="D175" i="5"/>
  <c r="D176" i="5"/>
  <c r="D177" i="5"/>
  <c r="F177" i="5" s="1"/>
  <c r="D178" i="5"/>
  <c r="F178" i="5" s="1"/>
  <c r="D179" i="5"/>
  <c r="F179" i="5" s="1"/>
  <c r="D180" i="5"/>
  <c r="F180" i="5" s="1"/>
  <c r="D181" i="5"/>
  <c r="F181" i="5" s="1"/>
  <c r="D182" i="5"/>
  <c r="F182" i="5" s="1"/>
  <c r="D183" i="5"/>
  <c r="D184" i="5"/>
  <c r="D185" i="5"/>
  <c r="F185" i="5" s="1"/>
  <c r="D186" i="5"/>
  <c r="F186" i="5" s="1"/>
  <c r="D187" i="5"/>
  <c r="F187" i="5" s="1"/>
  <c r="D188" i="5"/>
  <c r="F188" i="5" s="1"/>
  <c r="D189" i="5"/>
  <c r="F189" i="5" s="1"/>
  <c r="D190" i="5"/>
  <c r="F190" i="5" s="1"/>
  <c r="D191" i="5"/>
  <c r="D192" i="5"/>
  <c r="D193" i="5"/>
  <c r="F193" i="5" s="1"/>
  <c r="D194" i="5"/>
  <c r="F194" i="5" s="1"/>
  <c r="D195" i="5"/>
  <c r="F195" i="5" s="1"/>
  <c r="D196" i="5"/>
  <c r="F196" i="5" s="1"/>
  <c r="D197" i="5"/>
  <c r="F197" i="5" s="1"/>
  <c r="D198" i="5"/>
  <c r="F198" i="5" s="1"/>
  <c r="D199" i="5"/>
  <c r="D200" i="5"/>
  <c r="D201" i="5"/>
  <c r="F201" i="5" s="1"/>
  <c r="D202" i="5"/>
  <c r="F202" i="5" s="1"/>
  <c r="D203" i="5"/>
  <c r="F203" i="5" s="1"/>
  <c r="D204" i="5"/>
  <c r="F204" i="5" s="1"/>
  <c r="D205" i="5"/>
  <c r="F205" i="5" s="1"/>
  <c r="D206" i="5"/>
  <c r="F206" i="5" s="1"/>
  <c r="D207" i="5"/>
  <c r="D208" i="5"/>
  <c r="D209" i="5"/>
  <c r="F209" i="5" s="1"/>
  <c r="D210" i="5"/>
  <c r="F210" i="5" s="1"/>
  <c r="D211" i="5"/>
  <c r="F211" i="5" s="1"/>
  <c r="D212" i="5"/>
  <c r="F212" i="5" s="1"/>
  <c r="D213" i="5"/>
  <c r="F213" i="5" s="1"/>
  <c r="D214" i="5"/>
  <c r="F214" i="5" s="1"/>
  <c r="D215" i="5"/>
  <c r="D216" i="5"/>
  <c r="D217" i="5"/>
  <c r="F217" i="5" s="1"/>
  <c r="D218" i="5"/>
  <c r="F218" i="5" s="1"/>
  <c r="D219" i="5"/>
  <c r="F219" i="5" s="1"/>
  <c r="D220" i="5"/>
  <c r="F220" i="5" s="1"/>
  <c r="D221" i="5"/>
  <c r="F221" i="5" s="1"/>
  <c r="D222" i="5"/>
  <c r="F222" i="5" s="1"/>
  <c r="D223" i="5"/>
  <c r="D224" i="5"/>
  <c r="D225" i="5"/>
  <c r="F225" i="5" s="1"/>
  <c r="D226" i="5"/>
  <c r="F226" i="5" s="1"/>
  <c r="D227" i="5"/>
  <c r="F227" i="5" s="1"/>
  <c r="D228" i="5"/>
  <c r="F228" i="5" s="1"/>
  <c r="D229" i="5"/>
  <c r="F229" i="5" s="1"/>
  <c r="D230" i="5"/>
  <c r="F230" i="5" s="1"/>
  <c r="D231" i="5"/>
  <c r="D232" i="5"/>
  <c r="D233" i="5"/>
  <c r="F233" i="5" s="1"/>
  <c r="D234" i="5"/>
  <c r="F234" i="5" s="1"/>
  <c r="D235" i="5"/>
  <c r="F235" i="5" s="1"/>
  <c r="D236" i="5"/>
  <c r="F236" i="5" s="1"/>
  <c r="D237" i="5"/>
  <c r="F237" i="5" s="1"/>
  <c r="D238" i="5"/>
  <c r="F238" i="5" s="1"/>
  <c r="D239" i="5"/>
  <c r="D240" i="5"/>
  <c r="D241" i="5"/>
  <c r="F241" i="5" s="1"/>
  <c r="D242" i="5"/>
  <c r="F242" i="5" s="1"/>
  <c r="D243" i="5"/>
  <c r="F243" i="5" s="1"/>
  <c r="D244" i="5"/>
  <c r="F244" i="5" s="1"/>
  <c r="D245" i="5"/>
  <c r="F245" i="5" s="1"/>
  <c r="D246" i="5"/>
  <c r="F246" i="5" s="1"/>
  <c r="D247" i="5"/>
  <c r="F247" i="5" s="1"/>
  <c r="D248" i="5"/>
  <c r="D249" i="5"/>
  <c r="F249" i="5" s="1"/>
  <c r="D250" i="5"/>
  <c r="F250" i="5" s="1"/>
  <c r="D251" i="5"/>
  <c r="F251" i="5" s="1"/>
  <c r="D252" i="5"/>
  <c r="F252" i="5" s="1"/>
  <c r="D253" i="5"/>
  <c r="F253" i="5" s="1"/>
  <c r="D254" i="5"/>
  <c r="F254" i="5" s="1"/>
  <c r="D255" i="5"/>
  <c r="F255" i="5" s="1"/>
  <c r="D256" i="5"/>
  <c r="D257" i="5"/>
  <c r="F257" i="5" s="1"/>
  <c r="D258" i="5"/>
  <c r="F258" i="5" s="1"/>
  <c r="D259" i="5"/>
  <c r="F259" i="5" s="1"/>
  <c r="D260" i="5"/>
  <c r="F260" i="5" s="1"/>
  <c r="D261" i="5"/>
  <c r="F261" i="5" s="1"/>
  <c r="D262" i="5"/>
  <c r="F262" i="5" s="1"/>
  <c r="D263" i="5"/>
  <c r="F263" i="5" s="1"/>
  <c r="D264" i="5"/>
  <c r="D265" i="5"/>
  <c r="F265" i="5" s="1"/>
  <c r="D266" i="5"/>
  <c r="F266" i="5" s="1"/>
  <c r="D267" i="5"/>
  <c r="F267" i="5" s="1"/>
  <c r="D268" i="5"/>
  <c r="F268" i="5" s="1"/>
  <c r="D269" i="5"/>
  <c r="F269" i="5" s="1"/>
  <c r="D270" i="5"/>
  <c r="F270" i="5" s="1"/>
  <c r="D271" i="5"/>
  <c r="F271" i="5" s="1"/>
  <c r="D272" i="5"/>
  <c r="D273" i="5"/>
  <c r="F273" i="5" s="1"/>
  <c r="D274" i="5"/>
  <c r="F274" i="5" s="1"/>
  <c r="D275" i="5"/>
  <c r="F275" i="5" s="1"/>
  <c r="D276" i="5"/>
  <c r="F276" i="5" s="1"/>
  <c r="D277" i="5"/>
  <c r="F277" i="5" s="1"/>
  <c r="D278" i="5"/>
  <c r="F278" i="5" s="1"/>
  <c r="D279" i="5"/>
  <c r="F279" i="5" s="1"/>
  <c r="D280" i="5"/>
  <c r="D281" i="5"/>
  <c r="F281" i="5" s="1"/>
  <c r="D282" i="5"/>
  <c r="F282" i="5" s="1"/>
  <c r="D283" i="5"/>
  <c r="F283" i="5" s="1"/>
  <c r="D284" i="5"/>
  <c r="F284" i="5" s="1"/>
  <c r="D285" i="5"/>
  <c r="F285" i="5" s="1"/>
  <c r="D286" i="5"/>
  <c r="F286" i="5" s="1"/>
  <c r="D287" i="5"/>
  <c r="F287" i="5" s="1"/>
  <c r="D288" i="5"/>
  <c r="D289" i="5"/>
  <c r="F289" i="5" s="1"/>
  <c r="D290" i="5"/>
  <c r="F290" i="5" s="1"/>
  <c r="D291" i="5"/>
  <c r="F291" i="5" s="1"/>
  <c r="D292" i="5"/>
  <c r="F292" i="5" s="1"/>
  <c r="D293" i="5"/>
  <c r="F293" i="5" s="1"/>
  <c r="D294" i="5"/>
  <c r="F294" i="5" s="1"/>
  <c r="D295" i="5"/>
  <c r="F295" i="5" s="1"/>
  <c r="D296" i="5"/>
  <c r="F296" i="5" s="1"/>
  <c r="D297" i="5"/>
  <c r="F297" i="5" s="1"/>
  <c r="D298" i="5"/>
  <c r="F298" i="5" s="1"/>
  <c r="D299" i="5"/>
  <c r="F299" i="5" s="1"/>
  <c r="D300" i="5"/>
  <c r="F300" i="5" s="1"/>
  <c r="D301" i="5"/>
  <c r="F301" i="5" s="1"/>
  <c r="D302" i="5"/>
  <c r="F302" i="5" s="1"/>
  <c r="D303" i="5"/>
  <c r="F303" i="5" s="1"/>
  <c r="D304" i="5"/>
  <c r="F304" i="5" s="1"/>
  <c r="D305" i="5"/>
  <c r="F305" i="5" s="1"/>
  <c r="D306" i="5"/>
  <c r="F306" i="5" s="1"/>
  <c r="D307" i="5"/>
  <c r="F307" i="5" s="1"/>
  <c r="D308" i="5"/>
  <c r="F308" i="5" s="1"/>
  <c r="D309" i="5"/>
  <c r="F309" i="5" s="1"/>
  <c r="D310" i="5"/>
  <c r="F310" i="5" s="1"/>
  <c r="D311" i="5"/>
  <c r="F311" i="5" s="1"/>
  <c r="D312" i="5"/>
  <c r="F312" i="5" s="1"/>
  <c r="D313" i="5"/>
  <c r="F313" i="5" s="1"/>
  <c r="D314" i="5"/>
  <c r="F314" i="5" s="1"/>
  <c r="D315" i="5"/>
  <c r="F315" i="5" s="1"/>
  <c r="D316" i="5"/>
  <c r="F316" i="5" s="1"/>
  <c r="D317" i="5"/>
  <c r="F317" i="5" s="1"/>
  <c r="D318" i="5"/>
  <c r="F318" i="5" s="1"/>
  <c r="D319" i="5"/>
  <c r="F319" i="5" s="1"/>
  <c r="D320" i="5"/>
  <c r="F320" i="5" s="1"/>
  <c r="D321" i="5"/>
  <c r="F321" i="5" s="1"/>
  <c r="D322" i="5"/>
  <c r="F322" i="5" s="1"/>
  <c r="D323" i="5"/>
  <c r="F323" i="5" s="1"/>
  <c r="D324" i="5"/>
  <c r="F324" i="5" s="1"/>
  <c r="D1" i="5"/>
  <c r="F1" i="5" s="1"/>
  <c r="H3"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242" i="19"/>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305" i="19"/>
  <c r="G3"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4" i="19"/>
  <c r="G295" i="19"/>
  <c r="G296" i="19"/>
  <c r="G297" i="19"/>
  <c r="G298" i="19"/>
  <c r="G299" i="19"/>
  <c r="G300" i="19"/>
  <c r="G301" i="19"/>
  <c r="G302" i="19"/>
  <c r="G303" i="19"/>
  <c r="G304" i="19"/>
  <c r="G305" i="19"/>
  <c r="H2" i="19"/>
  <c r="G2" i="19"/>
  <c r="E3" i="19"/>
  <c r="E4" i="19"/>
  <c r="E5" i="19"/>
  <c r="E6" i="19"/>
  <c r="E7" i="19"/>
  <c r="E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E190" i="19"/>
  <c r="E191" i="19"/>
  <c r="E192" i="19"/>
  <c r="E193" i="19"/>
  <c r="E194" i="19"/>
  <c r="E195" i="19"/>
  <c r="E196" i="19"/>
  <c r="E197" i="19"/>
  <c r="E198" i="19"/>
  <c r="E199" i="19"/>
  <c r="E200" i="19"/>
  <c r="E201" i="19"/>
  <c r="E202" i="19"/>
  <c r="E203" i="19"/>
  <c r="E204" i="19"/>
  <c r="E205" i="19"/>
  <c r="E206" i="19"/>
  <c r="E207" i="19"/>
  <c r="E208" i="19"/>
  <c r="E209" i="19"/>
  <c r="E210" i="19"/>
  <c r="E211" i="19"/>
  <c r="E212" i="19"/>
  <c r="E213" i="19"/>
  <c r="E214" i="19"/>
  <c r="E215" i="19"/>
  <c r="E216" i="19"/>
  <c r="E217" i="19"/>
  <c r="E218" i="19"/>
  <c r="E219" i="19"/>
  <c r="E220" i="19"/>
  <c r="E221" i="19"/>
  <c r="E222" i="19"/>
  <c r="E223" i="19"/>
  <c r="E224" i="19"/>
  <c r="E225" i="19"/>
  <c r="E226" i="19"/>
  <c r="E227" i="19"/>
  <c r="E228" i="19"/>
  <c r="E229" i="19"/>
  <c r="E230" i="19"/>
  <c r="E231" i="19"/>
  <c r="E232" i="19"/>
  <c r="E233" i="19"/>
  <c r="E234" i="19"/>
  <c r="E235" i="19"/>
  <c r="E236" i="19"/>
  <c r="E237" i="19"/>
  <c r="E238" i="19"/>
  <c r="E239" i="19"/>
  <c r="E240" i="19"/>
  <c r="E241" i="19"/>
  <c r="E242" i="19"/>
  <c r="E243" i="19"/>
  <c r="E244" i="19"/>
  <c r="E245" i="19"/>
  <c r="E246" i="19"/>
  <c r="E247" i="19"/>
  <c r="E248" i="19"/>
  <c r="E249" i="19"/>
  <c r="E250" i="19"/>
  <c r="E251" i="19"/>
  <c r="E252" i="19"/>
  <c r="E253" i="19"/>
  <c r="E254" i="19"/>
  <c r="E255" i="19"/>
  <c r="E256" i="19"/>
  <c r="E257" i="19"/>
  <c r="E258" i="19"/>
  <c r="E259" i="19"/>
  <c r="E260" i="19"/>
  <c r="E261" i="19"/>
  <c r="E262" i="19"/>
  <c r="E263" i="19"/>
  <c r="E264" i="19"/>
  <c r="E265" i="19"/>
  <c r="E266" i="19"/>
  <c r="E267" i="19"/>
  <c r="E268" i="19"/>
  <c r="E269" i="19"/>
  <c r="E270" i="19"/>
  <c r="E271" i="19"/>
  <c r="E272" i="19"/>
  <c r="E273" i="19"/>
  <c r="E274" i="19"/>
  <c r="E275" i="19"/>
  <c r="E276" i="19"/>
  <c r="E277" i="19"/>
  <c r="E278" i="19"/>
  <c r="E279" i="19"/>
  <c r="E280" i="19"/>
  <c r="E281" i="19"/>
  <c r="E282" i="19"/>
  <c r="E283" i="19"/>
  <c r="E284" i="19"/>
  <c r="E285" i="19"/>
  <c r="E286" i="19"/>
  <c r="E287" i="19"/>
  <c r="E288" i="19"/>
  <c r="E289" i="19"/>
  <c r="E290" i="19"/>
  <c r="E291" i="19"/>
  <c r="E292" i="19"/>
  <c r="E293" i="19"/>
  <c r="E294" i="19"/>
  <c r="E295" i="19"/>
  <c r="E296" i="19"/>
  <c r="E297" i="19"/>
  <c r="E298" i="19"/>
  <c r="E299" i="19"/>
  <c r="E300" i="19"/>
  <c r="E301" i="19"/>
  <c r="E302" i="19"/>
  <c r="E303" i="19"/>
  <c r="E304" i="19"/>
  <c r="E305" i="19"/>
  <c r="E2" i="19"/>
  <c r="D3" i="19"/>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2" i="19"/>
  <c r="C3" i="19"/>
  <c r="C4" i="19"/>
  <c r="C5" i="19"/>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C54" i="19"/>
  <c r="C55" i="19"/>
  <c r="C56" i="19"/>
  <c r="C57" i="19"/>
  <c r="C58" i="19"/>
  <c r="C59" i="19"/>
  <c r="C60" i="19"/>
  <c r="C61" i="19"/>
  <c r="C62" i="19"/>
  <c r="C63" i="19"/>
  <c r="C64" i="19"/>
  <c r="C65" i="19"/>
  <c r="C66" i="19"/>
  <c r="C67" i="19"/>
  <c r="C68" i="19"/>
  <c r="C69" i="19"/>
  <c r="C70" i="19"/>
  <c r="C71" i="19"/>
  <c r="C72" i="19"/>
  <c r="C73" i="19"/>
  <c r="C74" i="19"/>
  <c r="C75" i="19"/>
  <c r="C76" i="19"/>
  <c r="C77" i="19"/>
  <c r="C78" i="19"/>
  <c r="C79" i="19"/>
  <c r="C80" i="19"/>
  <c r="C81" i="19"/>
  <c r="C82" i="19"/>
  <c r="C83" i="19"/>
  <c r="C84" i="19"/>
  <c r="C85" i="19"/>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122" i="19"/>
  <c r="C123" i="19"/>
  <c r="C124" i="19"/>
  <c r="C125" i="19"/>
  <c r="C126" i="19"/>
  <c r="C127" i="19"/>
  <c r="C128" i="19"/>
  <c r="C129" i="19"/>
  <c r="C130" i="19"/>
  <c r="C131" i="19"/>
  <c r="C132" i="19"/>
  <c r="C133" i="19"/>
  <c r="C134" i="19"/>
  <c r="C135" i="19"/>
  <c r="C136" i="19"/>
  <c r="C137" i="19"/>
  <c r="C138" i="19"/>
  <c r="C139" i="19"/>
  <c r="C140" i="19"/>
  <c r="C141" i="19"/>
  <c r="C142" i="19"/>
  <c r="C143" i="19"/>
  <c r="C144" i="19"/>
  <c r="C145" i="19"/>
  <c r="C146" i="19"/>
  <c r="C147" i="19"/>
  <c r="C148" i="19"/>
  <c r="C149" i="19"/>
  <c r="C150" i="19"/>
  <c r="C151" i="19"/>
  <c r="C152" i="19"/>
  <c r="C153" i="19"/>
  <c r="C154" i="19"/>
  <c r="C155" i="19"/>
  <c r="C156" i="19"/>
  <c r="C157" i="19"/>
  <c r="C158" i="19"/>
  <c r="C159" i="19"/>
  <c r="C160" i="19"/>
  <c r="C161" i="19"/>
  <c r="C162" i="19"/>
  <c r="C163" i="19"/>
  <c r="C164" i="19"/>
  <c r="C165" i="19"/>
  <c r="C166" i="19"/>
  <c r="C167" i="19"/>
  <c r="C168" i="19"/>
  <c r="C169" i="19"/>
  <c r="C170" i="19"/>
  <c r="C171" i="19"/>
  <c r="C172" i="19"/>
  <c r="C173" i="19"/>
  <c r="C174" i="19"/>
  <c r="C175" i="19"/>
  <c r="C176" i="19"/>
  <c r="C177" i="19"/>
  <c r="C178" i="19"/>
  <c r="C179" i="19"/>
  <c r="C180" i="19"/>
  <c r="C181" i="19"/>
  <c r="C182" i="19"/>
  <c r="C183" i="19"/>
  <c r="C184" i="19"/>
  <c r="C185" i="19"/>
  <c r="C186" i="19"/>
  <c r="C187" i="19"/>
  <c r="C188" i="19"/>
  <c r="C189" i="19"/>
  <c r="C190" i="19"/>
  <c r="C191" i="19"/>
  <c r="C192" i="19"/>
  <c r="C193" i="19"/>
  <c r="C194" i="19"/>
  <c r="C195" i="19"/>
  <c r="C196" i="19"/>
  <c r="C197" i="19"/>
  <c r="C198" i="19"/>
  <c r="C199" i="19"/>
  <c r="C200" i="19"/>
  <c r="C201" i="19"/>
  <c r="C202" i="19"/>
  <c r="C203" i="19"/>
  <c r="C204" i="19"/>
  <c r="C205" i="19"/>
  <c r="C206" i="19"/>
  <c r="C207" i="19"/>
  <c r="C208" i="19"/>
  <c r="C209" i="19"/>
  <c r="C210" i="19"/>
  <c r="C211" i="19"/>
  <c r="C212" i="19"/>
  <c r="C213" i="19"/>
  <c r="C214" i="19"/>
  <c r="C215" i="19"/>
  <c r="C216" i="19"/>
  <c r="C217" i="19"/>
  <c r="C218" i="19"/>
  <c r="C219" i="19"/>
  <c r="C220" i="19"/>
  <c r="C221" i="19"/>
  <c r="C222" i="19"/>
  <c r="C223" i="19"/>
  <c r="C224" i="19"/>
  <c r="C225" i="19"/>
  <c r="C226" i="19"/>
  <c r="C227" i="19"/>
  <c r="C228" i="19"/>
  <c r="C229" i="19"/>
  <c r="C230" i="19"/>
  <c r="C231" i="19"/>
  <c r="C232" i="19"/>
  <c r="C233" i="19"/>
  <c r="C234" i="19"/>
  <c r="C235" i="19"/>
  <c r="C236" i="19"/>
  <c r="C237" i="19"/>
  <c r="C238" i="19"/>
  <c r="C239" i="19"/>
  <c r="C240" i="19"/>
  <c r="C241" i="19"/>
  <c r="C242" i="19"/>
  <c r="C243" i="19"/>
  <c r="C244" i="19"/>
  <c r="C245" i="19"/>
  <c r="C246" i="19"/>
  <c r="C247" i="19"/>
  <c r="C248" i="19"/>
  <c r="C249" i="19"/>
  <c r="C250" i="19"/>
  <c r="C251" i="19"/>
  <c r="C252" i="19"/>
  <c r="C253" i="19"/>
  <c r="C254" i="19"/>
  <c r="C255" i="19"/>
  <c r="C256" i="19"/>
  <c r="C257" i="19"/>
  <c r="C258" i="19"/>
  <c r="C259" i="19"/>
  <c r="C260" i="19"/>
  <c r="C261" i="19"/>
  <c r="C262" i="19"/>
  <c r="C263" i="19"/>
  <c r="C264" i="19"/>
  <c r="C265" i="19"/>
  <c r="C266" i="19"/>
  <c r="C267" i="19"/>
  <c r="C268" i="19"/>
  <c r="C269" i="19"/>
  <c r="C270" i="19"/>
  <c r="C271" i="19"/>
  <c r="C272" i="19"/>
  <c r="C273" i="19"/>
  <c r="C274" i="19"/>
  <c r="C275" i="19"/>
  <c r="C276" i="19"/>
  <c r="C277" i="19"/>
  <c r="C278" i="19"/>
  <c r="C279" i="19"/>
  <c r="C280" i="19"/>
  <c r="C281" i="19"/>
  <c r="C282" i="19"/>
  <c r="C283" i="19"/>
  <c r="C284" i="19"/>
  <c r="C285" i="19"/>
  <c r="C286" i="19"/>
  <c r="C287" i="19"/>
  <c r="C288" i="19"/>
  <c r="C289" i="19"/>
  <c r="C290" i="19"/>
  <c r="C291" i="19"/>
  <c r="C292" i="19"/>
  <c r="C293" i="19"/>
  <c r="C294" i="19"/>
  <c r="C295" i="19"/>
  <c r="C296" i="19"/>
  <c r="C297" i="19"/>
  <c r="C298" i="19"/>
  <c r="C299" i="19"/>
  <c r="C300" i="19"/>
  <c r="C301" i="19"/>
  <c r="C302" i="19"/>
  <c r="C303" i="19"/>
  <c r="C304" i="19"/>
  <c r="C305" i="19"/>
  <c r="C2" i="19"/>
  <c r="B3" i="19"/>
  <c r="B4" i="19"/>
  <c r="B4" i="21" s="1"/>
  <c r="B5" i="19"/>
  <c r="B5" i="21" s="1"/>
  <c r="B6" i="19"/>
  <c r="B7" i="19"/>
  <c r="B7" i="21" s="1"/>
  <c r="B8" i="19"/>
  <c r="B8" i="21" s="1"/>
  <c r="B9" i="19"/>
  <c r="B9" i="21" s="1"/>
  <c r="B10" i="19"/>
  <c r="B10" i="21" s="1"/>
  <c r="B11" i="19"/>
  <c r="B11" i="21" s="1"/>
  <c r="B12" i="19"/>
  <c r="B12" i="21" s="1"/>
  <c r="B13" i="19"/>
  <c r="B13" i="21" s="1"/>
  <c r="B14" i="19"/>
  <c r="B15" i="19"/>
  <c r="B15" i="21" s="1"/>
  <c r="B16" i="19"/>
  <c r="B16" i="21" s="1"/>
  <c r="B17" i="19"/>
  <c r="B17" i="21" s="1"/>
  <c r="B18" i="19"/>
  <c r="B18" i="21" s="1"/>
  <c r="B19" i="19"/>
  <c r="B19" i="21" s="1"/>
  <c r="B20" i="19"/>
  <c r="B20" i="21" s="1"/>
  <c r="B21" i="19"/>
  <c r="B21" i="21" s="1"/>
  <c r="B22" i="19"/>
  <c r="B23" i="19"/>
  <c r="B23" i="21" s="1"/>
  <c r="B24" i="19"/>
  <c r="B24" i="21" s="1"/>
  <c r="B25" i="19"/>
  <c r="B25" i="21" s="1"/>
  <c r="B26" i="19"/>
  <c r="B26" i="21" s="1"/>
  <c r="B27" i="19"/>
  <c r="B27" i="21" s="1"/>
  <c r="B28" i="19"/>
  <c r="B28" i="21" s="1"/>
  <c r="B29" i="19"/>
  <c r="B29" i="21" s="1"/>
  <c r="B30" i="19"/>
  <c r="B31" i="19"/>
  <c r="B31" i="21" s="1"/>
  <c r="B32" i="19"/>
  <c r="B32" i="21" s="1"/>
  <c r="B33" i="19"/>
  <c r="B33" i="21" s="1"/>
  <c r="B34" i="19"/>
  <c r="B34" i="21" s="1"/>
  <c r="B35" i="19"/>
  <c r="B35" i="21" s="1"/>
  <c r="B36" i="19"/>
  <c r="B36" i="21" s="1"/>
  <c r="B37" i="19"/>
  <c r="B37" i="21" s="1"/>
  <c r="B38" i="19"/>
  <c r="B39" i="19"/>
  <c r="B39" i="21" s="1"/>
  <c r="B40" i="19"/>
  <c r="B40" i="21" s="1"/>
  <c r="B41" i="19"/>
  <c r="B41" i="21" s="1"/>
  <c r="B42" i="19"/>
  <c r="B42" i="21" s="1"/>
  <c r="B43" i="19"/>
  <c r="B43" i="21" s="1"/>
  <c r="B44" i="19"/>
  <c r="B44" i="21" s="1"/>
  <c r="B45" i="19"/>
  <c r="B45" i="21" s="1"/>
  <c r="B46" i="19"/>
  <c r="B47" i="19"/>
  <c r="B47" i="21" s="1"/>
  <c r="B48" i="19"/>
  <c r="B48" i="21" s="1"/>
  <c r="B49" i="19"/>
  <c r="B49" i="21" s="1"/>
  <c r="B50" i="19"/>
  <c r="B50" i="21" s="1"/>
  <c r="B51" i="19"/>
  <c r="B51" i="21" s="1"/>
  <c r="B52" i="19"/>
  <c r="B52" i="21" s="1"/>
  <c r="B53" i="19"/>
  <c r="B53" i="21" s="1"/>
  <c r="B54" i="19"/>
  <c r="B55" i="19"/>
  <c r="B55" i="21" s="1"/>
  <c r="B56" i="19"/>
  <c r="B56" i="21" s="1"/>
  <c r="B57" i="19"/>
  <c r="B57" i="21" s="1"/>
  <c r="B58" i="19"/>
  <c r="B58" i="21" s="1"/>
  <c r="B59" i="19"/>
  <c r="B59" i="21" s="1"/>
  <c r="B60" i="19"/>
  <c r="B60" i="21" s="1"/>
  <c r="B61" i="19"/>
  <c r="B61" i="21" s="1"/>
  <c r="B62" i="19"/>
  <c r="B63" i="19"/>
  <c r="B63" i="21" s="1"/>
  <c r="B64" i="19"/>
  <c r="B64" i="21" s="1"/>
  <c r="B65" i="19"/>
  <c r="B65" i="21" s="1"/>
  <c r="B66" i="19"/>
  <c r="B66" i="21" s="1"/>
  <c r="B67" i="19"/>
  <c r="B67" i="21" s="1"/>
  <c r="B68" i="19"/>
  <c r="B68" i="21" s="1"/>
  <c r="B69" i="19"/>
  <c r="B69" i="21" s="1"/>
  <c r="B70" i="19"/>
  <c r="B71" i="19"/>
  <c r="B71" i="21" s="1"/>
  <c r="B72" i="19"/>
  <c r="B72" i="21" s="1"/>
  <c r="B73" i="19"/>
  <c r="B73" i="21" s="1"/>
  <c r="B74" i="19"/>
  <c r="B74" i="21" s="1"/>
  <c r="B75" i="19"/>
  <c r="B75" i="21" s="1"/>
  <c r="B76" i="19"/>
  <c r="B76" i="21" s="1"/>
  <c r="B77" i="19"/>
  <c r="B77" i="21" s="1"/>
  <c r="B78" i="19"/>
  <c r="B79" i="19"/>
  <c r="B79" i="21" s="1"/>
  <c r="B80" i="19"/>
  <c r="B80" i="21" s="1"/>
  <c r="B81" i="19"/>
  <c r="B81" i="21" s="1"/>
  <c r="B82" i="19"/>
  <c r="B82" i="21" s="1"/>
  <c r="B83" i="19"/>
  <c r="B83" i="21" s="1"/>
  <c r="B84" i="19"/>
  <c r="B84" i="21" s="1"/>
  <c r="B85" i="19"/>
  <c r="B85" i="21" s="1"/>
  <c r="B86" i="19"/>
  <c r="B87" i="19"/>
  <c r="B87" i="21" s="1"/>
  <c r="B88" i="19"/>
  <c r="B88" i="21" s="1"/>
  <c r="B89" i="19"/>
  <c r="B89" i="21" s="1"/>
  <c r="B90" i="19"/>
  <c r="B90" i="21" s="1"/>
  <c r="B91" i="19"/>
  <c r="B91" i="21" s="1"/>
  <c r="B92" i="19"/>
  <c r="B92" i="21" s="1"/>
  <c r="B93" i="19"/>
  <c r="B93" i="21" s="1"/>
  <c r="B94" i="19"/>
  <c r="B95" i="19"/>
  <c r="B95" i="21" s="1"/>
  <c r="B96" i="19"/>
  <c r="B96" i="21" s="1"/>
  <c r="B97" i="19"/>
  <c r="B97" i="21" s="1"/>
  <c r="B98" i="19"/>
  <c r="B98" i="21" s="1"/>
  <c r="B99" i="19"/>
  <c r="B99" i="21" s="1"/>
  <c r="B100" i="19"/>
  <c r="B100" i="21" s="1"/>
  <c r="B101" i="19"/>
  <c r="B101" i="21" s="1"/>
  <c r="B102" i="19"/>
  <c r="B103" i="19"/>
  <c r="B103" i="21" s="1"/>
  <c r="B104" i="19"/>
  <c r="B104" i="21" s="1"/>
  <c r="B105" i="19"/>
  <c r="B105" i="21" s="1"/>
  <c r="B106" i="19"/>
  <c r="B106" i="21" s="1"/>
  <c r="B107" i="19"/>
  <c r="B107" i="21" s="1"/>
  <c r="B108" i="19"/>
  <c r="B108" i="21" s="1"/>
  <c r="B109" i="19"/>
  <c r="B109" i="21" s="1"/>
  <c r="B110" i="19"/>
  <c r="B111" i="19"/>
  <c r="B111" i="21" s="1"/>
  <c r="B112" i="19"/>
  <c r="B112" i="21" s="1"/>
  <c r="B113" i="19"/>
  <c r="B113" i="21" s="1"/>
  <c r="B114" i="19"/>
  <c r="B114" i="21" s="1"/>
  <c r="B115" i="19"/>
  <c r="B115" i="21" s="1"/>
  <c r="B116" i="19"/>
  <c r="B116" i="21" s="1"/>
  <c r="B117" i="19"/>
  <c r="B117" i="21" s="1"/>
  <c r="B118" i="19"/>
  <c r="B119" i="19"/>
  <c r="B119" i="21" s="1"/>
  <c r="B120" i="19"/>
  <c r="B120" i="21" s="1"/>
  <c r="B121" i="19"/>
  <c r="B121" i="21" s="1"/>
  <c r="B122" i="19"/>
  <c r="B122" i="21" s="1"/>
  <c r="B123" i="19"/>
  <c r="B123" i="21" s="1"/>
  <c r="B124" i="19"/>
  <c r="B124" i="21" s="1"/>
  <c r="B125" i="19"/>
  <c r="B125" i="21" s="1"/>
  <c r="B126" i="19"/>
  <c r="B127" i="19"/>
  <c r="B127" i="21" s="1"/>
  <c r="B128" i="19"/>
  <c r="B128" i="21" s="1"/>
  <c r="B129" i="19"/>
  <c r="B129" i="21" s="1"/>
  <c r="B130" i="19"/>
  <c r="B130" i="21" s="1"/>
  <c r="B131" i="19"/>
  <c r="B131" i="21" s="1"/>
  <c r="B132" i="19"/>
  <c r="B132" i="21" s="1"/>
  <c r="B133" i="19"/>
  <c r="B133" i="21" s="1"/>
  <c r="B134" i="19"/>
  <c r="B135" i="19"/>
  <c r="B135" i="21" s="1"/>
  <c r="B136" i="19"/>
  <c r="B136" i="21" s="1"/>
  <c r="B137" i="19"/>
  <c r="B137" i="21" s="1"/>
  <c r="B138" i="19"/>
  <c r="B138" i="21" s="1"/>
  <c r="B139" i="19"/>
  <c r="B139" i="21" s="1"/>
  <c r="B140" i="19"/>
  <c r="B140" i="21" s="1"/>
  <c r="B141" i="19"/>
  <c r="B141" i="21" s="1"/>
  <c r="B142" i="19"/>
  <c r="B143" i="19"/>
  <c r="B143" i="21" s="1"/>
  <c r="B144" i="19"/>
  <c r="B144" i="21" s="1"/>
  <c r="B145" i="19"/>
  <c r="B145" i="21" s="1"/>
  <c r="B146" i="19"/>
  <c r="B146" i="21" s="1"/>
  <c r="B147" i="19"/>
  <c r="B147" i="21" s="1"/>
  <c r="B148" i="19"/>
  <c r="B148" i="21" s="1"/>
  <c r="B149" i="19"/>
  <c r="B149" i="21" s="1"/>
  <c r="B150" i="19"/>
  <c r="B151" i="19"/>
  <c r="B151" i="21" s="1"/>
  <c r="B152" i="19"/>
  <c r="B152" i="21" s="1"/>
  <c r="B153" i="19"/>
  <c r="B153" i="21" s="1"/>
  <c r="B154" i="19"/>
  <c r="B154" i="21" s="1"/>
  <c r="B155" i="19"/>
  <c r="B155" i="21" s="1"/>
  <c r="B156" i="19"/>
  <c r="B156" i="21" s="1"/>
  <c r="B157" i="19"/>
  <c r="B157" i="21" s="1"/>
  <c r="B158" i="19"/>
  <c r="B159" i="19"/>
  <c r="B159" i="21" s="1"/>
  <c r="B160" i="19"/>
  <c r="B160" i="21" s="1"/>
  <c r="B161" i="19"/>
  <c r="B161" i="21" s="1"/>
  <c r="B162" i="19"/>
  <c r="B162" i="21" s="1"/>
  <c r="B163" i="19"/>
  <c r="B163" i="21" s="1"/>
  <c r="B164" i="19"/>
  <c r="B164" i="21" s="1"/>
  <c r="B165" i="19"/>
  <c r="B165" i="21" s="1"/>
  <c r="B166" i="19"/>
  <c r="B167" i="19"/>
  <c r="B167" i="21" s="1"/>
  <c r="B168" i="19"/>
  <c r="B168" i="21" s="1"/>
  <c r="B169" i="19"/>
  <c r="B169" i="21" s="1"/>
  <c r="B170" i="19"/>
  <c r="B170" i="21" s="1"/>
  <c r="B171" i="19"/>
  <c r="B171" i="21" s="1"/>
  <c r="B172" i="19"/>
  <c r="B172" i="21" s="1"/>
  <c r="B173" i="19"/>
  <c r="B173" i="21" s="1"/>
  <c r="B174" i="19"/>
  <c r="B175" i="19"/>
  <c r="B175" i="21" s="1"/>
  <c r="B176" i="19"/>
  <c r="B176" i="21" s="1"/>
  <c r="B177" i="19"/>
  <c r="B177" i="21" s="1"/>
  <c r="B178" i="19"/>
  <c r="B178" i="21" s="1"/>
  <c r="B179" i="19"/>
  <c r="B179" i="21" s="1"/>
  <c r="B180" i="19"/>
  <c r="B180" i="21" s="1"/>
  <c r="B181" i="19"/>
  <c r="B181" i="21" s="1"/>
  <c r="B182" i="19"/>
  <c r="B183" i="19"/>
  <c r="B183" i="21" s="1"/>
  <c r="B184" i="19"/>
  <c r="B184" i="21" s="1"/>
  <c r="B185" i="19"/>
  <c r="B185" i="21" s="1"/>
  <c r="B186" i="19"/>
  <c r="B186" i="21" s="1"/>
  <c r="B187" i="19"/>
  <c r="B187" i="21" s="1"/>
  <c r="B188" i="19"/>
  <c r="B188" i="21" s="1"/>
  <c r="B189" i="19"/>
  <c r="B189" i="21" s="1"/>
  <c r="B190" i="19"/>
  <c r="B191" i="19"/>
  <c r="B191" i="21" s="1"/>
  <c r="B192" i="19"/>
  <c r="B192" i="21" s="1"/>
  <c r="B193" i="19"/>
  <c r="B193" i="21" s="1"/>
  <c r="B194" i="19"/>
  <c r="B194" i="21" s="1"/>
  <c r="B195" i="19"/>
  <c r="B195" i="21" s="1"/>
  <c r="B196" i="19"/>
  <c r="B196" i="21" s="1"/>
  <c r="B197" i="19"/>
  <c r="B197" i="21" s="1"/>
  <c r="B198" i="19"/>
  <c r="B199" i="19"/>
  <c r="B199" i="21" s="1"/>
  <c r="B200" i="19"/>
  <c r="B200" i="21" s="1"/>
  <c r="B201" i="19"/>
  <c r="B201" i="21" s="1"/>
  <c r="B202" i="19"/>
  <c r="B202" i="21" s="1"/>
  <c r="B203" i="19"/>
  <c r="B203" i="21" s="1"/>
  <c r="B204" i="19"/>
  <c r="B204" i="21" s="1"/>
  <c r="B205" i="19"/>
  <c r="B205" i="21" s="1"/>
  <c r="B206" i="19"/>
  <c r="B207" i="19"/>
  <c r="B207" i="21" s="1"/>
  <c r="B208" i="19"/>
  <c r="B208" i="21" s="1"/>
  <c r="B209" i="19"/>
  <c r="B209" i="21" s="1"/>
  <c r="B210" i="19"/>
  <c r="B210" i="21" s="1"/>
  <c r="B211" i="19"/>
  <c r="B211" i="21" s="1"/>
  <c r="B212" i="19"/>
  <c r="B212" i="21" s="1"/>
  <c r="B213" i="19"/>
  <c r="B213" i="21" s="1"/>
  <c r="B214" i="19"/>
  <c r="B215" i="19"/>
  <c r="B215" i="21" s="1"/>
  <c r="B216" i="19"/>
  <c r="B216" i="21" s="1"/>
  <c r="B217" i="19"/>
  <c r="B217" i="21" s="1"/>
  <c r="B218" i="19"/>
  <c r="B218" i="21" s="1"/>
  <c r="B219" i="19"/>
  <c r="B219" i="21" s="1"/>
  <c r="B220" i="19"/>
  <c r="B220" i="21" s="1"/>
  <c r="B221" i="19"/>
  <c r="B221" i="21" s="1"/>
  <c r="B222" i="19"/>
  <c r="B223" i="19"/>
  <c r="B223" i="21" s="1"/>
  <c r="B224" i="19"/>
  <c r="B224" i="21" s="1"/>
  <c r="B225" i="19"/>
  <c r="B225" i="21" s="1"/>
  <c r="B226" i="19"/>
  <c r="B226" i="21" s="1"/>
  <c r="B227" i="19"/>
  <c r="B227" i="21" s="1"/>
  <c r="B228" i="19"/>
  <c r="B228" i="21" s="1"/>
  <c r="B229" i="19"/>
  <c r="B229" i="21" s="1"/>
  <c r="B230" i="19"/>
  <c r="B231" i="19"/>
  <c r="B231" i="21" s="1"/>
  <c r="B232" i="19"/>
  <c r="B232" i="21" s="1"/>
  <c r="B233" i="19"/>
  <c r="B233" i="21" s="1"/>
  <c r="B234" i="19"/>
  <c r="B234" i="21" s="1"/>
  <c r="B235" i="19"/>
  <c r="B235" i="21" s="1"/>
  <c r="B236" i="19"/>
  <c r="B236" i="21" s="1"/>
  <c r="B237" i="19"/>
  <c r="B237" i="21" s="1"/>
  <c r="B238" i="19"/>
  <c r="B239" i="19"/>
  <c r="B239" i="21" s="1"/>
  <c r="B240" i="19"/>
  <c r="B240" i="21" s="1"/>
  <c r="B241" i="19"/>
  <c r="B241" i="21" s="1"/>
  <c r="B242" i="19"/>
  <c r="B242" i="21" s="1"/>
  <c r="B243" i="19"/>
  <c r="B243" i="21" s="1"/>
  <c r="B244" i="19"/>
  <c r="B244" i="21" s="1"/>
  <c r="B245" i="19"/>
  <c r="B245" i="21" s="1"/>
  <c r="B246" i="19"/>
  <c r="B247" i="19"/>
  <c r="B247" i="21" s="1"/>
  <c r="B248" i="19"/>
  <c r="B248" i="21" s="1"/>
  <c r="B249" i="19"/>
  <c r="B249" i="21" s="1"/>
  <c r="B250" i="19"/>
  <c r="B250" i="21" s="1"/>
  <c r="B251" i="19"/>
  <c r="B251" i="21" s="1"/>
  <c r="B252" i="19"/>
  <c r="B252" i="21" s="1"/>
  <c r="B253" i="19"/>
  <c r="B253" i="21" s="1"/>
  <c r="B254" i="19"/>
  <c r="B255" i="19"/>
  <c r="B255" i="21" s="1"/>
  <c r="B256" i="19"/>
  <c r="B256" i="21" s="1"/>
  <c r="B257" i="19"/>
  <c r="B257" i="21" s="1"/>
  <c r="B258" i="19"/>
  <c r="B258" i="21" s="1"/>
  <c r="B259" i="19"/>
  <c r="B259" i="21" s="1"/>
  <c r="B260" i="19"/>
  <c r="B260" i="21" s="1"/>
  <c r="B261" i="19"/>
  <c r="B261" i="21" s="1"/>
  <c r="B262" i="19"/>
  <c r="B263" i="19"/>
  <c r="B263" i="21" s="1"/>
  <c r="B264" i="19"/>
  <c r="B264" i="21" s="1"/>
  <c r="B265" i="19"/>
  <c r="B265" i="21" s="1"/>
  <c r="B266" i="19"/>
  <c r="B266" i="21" s="1"/>
  <c r="B267" i="19"/>
  <c r="B267" i="21" s="1"/>
  <c r="B268" i="19"/>
  <c r="B268" i="21" s="1"/>
  <c r="B269" i="19"/>
  <c r="B269" i="21" s="1"/>
  <c r="B270" i="19"/>
  <c r="B271" i="19"/>
  <c r="B271" i="21" s="1"/>
  <c r="B272" i="19"/>
  <c r="B272" i="21" s="1"/>
  <c r="B273" i="19"/>
  <c r="B273" i="21" s="1"/>
  <c r="B274" i="19"/>
  <c r="B274" i="21" s="1"/>
  <c r="B275" i="19"/>
  <c r="B275" i="21" s="1"/>
  <c r="B276" i="19"/>
  <c r="B276" i="21" s="1"/>
  <c r="B277" i="19"/>
  <c r="B277" i="21" s="1"/>
  <c r="B278" i="19"/>
  <c r="B279" i="19"/>
  <c r="B279" i="21" s="1"/>
  <c r="B280" i="19"/>
  <c r="B280" i="21" s="1"/>
  <c r="B281" i="19"/>
  <c r="B281" i="21" s="1"/>
  <c r="B282" i="19"/>
  <c r="B282" i="21" s="1"/>
  <c r="B283" i="19"/>
  <c r="B283" i="21" s="1"/>
  <c r="B284" i="19"/>
  <c r="B284" i="21" s="1"/>
  <c r="B285" i="19"/>
  <c r="B285" i="21" s="1"/>
  <c r="B286" i="19"/>
  <c r="B287" i="19"/>
  <c r="B287" i="21" s="1"/>
  <c r="B288" i="19"/>
  <c r="B288" i="21" s="1"/>
  <c r="B289" i="19"/>
  <c r="B289" i="21" s="1"/>
  <c r="B290" i="19"/>
  <c r="B290" i="21" s="1"/>
  <c r="B291" i="19"/>
  <c r="B291" i="21" s="1"/>
  <c r="B292" i="19"/>
  <c r="B292" i="21" s="1"/>
  <c r="B293" i="19"/>
  <c r="B293" i="21" s="1"/>
  <c r="B294" i="19"/>
  <c r="B295" i="19"/>
  <c r="B295" i="21" s="1"/>
  <c r="B296" i="19"/>
  <c r="B296" i="21" s="1"/>
  <c r="B297" i="19"/>
  <c r="B297" i="21" s="1"/>
  <c r="B298" i="19"/>
  <c r="B298" i="21" s="1"/>
  <c r="B299" i="19"/>
  <c r="B299" i="21" s="1"/>
  <c r="B300" i="19"/>
  <c r="B300" i="21" s="1"/>
  <c r="B301" i="19"/>
  <c r="B301" i="21" s="1"/>
  <c r="B302" i="19"/>
  <c r="B303" i="19"/>
  <c r="B303" i="21" s="1"/>
  <c r="B304" i="19"/>
  <c r="B304" i="21" s="1"/>
  <c r="B305" i="19"/>
  <c r="B305" i="21" s="1"/>
  <c r="B2" i="19"/>
  <c r="B3" i="21" l="1"/>
  <c r="B302" i="21"/>
  <c r="B294" i="21"/>
  <c r="B286" i="21"/>
  <c r="B278" i="21"/>
  <c r="B270" i="21"/>
  <c r="B262" i="21"/>
  <c r="B254" i="21"/>
  <c r="B246" i="21"/>
  <c r="B238" i="21"/>
  <c r="B230" i="21"/>
  <c r="B222" i="21"/>
  <c r="B214" i="21"/>
  <c r="B206" i="21"/>
  <c r="B198" i="21"/>
  <c r="B190" i="21"/>
  <c r="B182" i="21"/>
  <c r="B174" i="21"/>
  <c r="B166" i="21"/>
  <c r="B158" i="21"/>
  <c r="B150" i="21"/>
  <c r="B142" i="21"/>
  <c r="B134" i="21"/>
  <c r="B126" i="21"/>
  <c r="B118" i="21"/>
  <c r="B110" i="21"/>
  <c r="B102" i="21"/>
  <c r="B94" i="21"/>
  <c r="B86" i="21"/>
  <c r="B78" i="21"/>
  <c r="B70" i="21"/>
  <c r="B62" i="21"/>
  <c r="B54" i="21"/>
  <c r="B46" i="21"/>
  <c r="B38" i="21"/>
  <c r="B30" i="21"/>
  <c r="B22" i="21"/>
  <c r="B14" i="21"/>
  <c r="B6" i="21"/>
  <c r="B308" i="21" s="1"/>
  <c r="V9" i="21" s="1"/>
  <c r="O308" i="21"/>
  <c r="AI186" i="21" s="1"/>
  <c r="O309" i="21"/>
  <c r="O313" i="21" s="1"/>
  <c r="S308" i="21"/>
  <c r="AM142" i="21" s="1"/>
  <c r="S309" i="21"/>
  <c r="S313" i="21" s="1"/>
  <c r="L309" i="21"/>
  <c r="L313" i="21" s="1"/>
  <c r="L308" i="21"/>
  <c r="AF68" i="21" s="1"/>
  <c r="P308" i="21"/>
  <c r="AJ142" i="21" s="1"/>
  <c r="P309" i="21"/>
  <c r="P313" i="21" s="1"/>
  <c r="AI66" i="21"/>
  <c r="AI130" i="21"/>
  <c r="AI20" i="21"/>
  <c r="J308" i="21"/>
  <c r="AD5" i="21" s="1"/>
  <c r="J309" i="21"/>
  <c r="J313" i="21" s="1"/>
  <c r="M309" i="21"/>
  <c r="M313" i="21" s="1"/>
  <c r="M308" i="21"/>
  <c r="AG196" i="21" s="1"/>
  <c r="AI177" i="21"/>
  <c r="AI241" i="21"/>
  <c r="AI210" i="21"/>
  <c r="AI236" i="21"/>
  <c r="F308" i="21"/>
  <c r="Z167" i="21" s="1"/>
  <c r="AI90" i="21"/>
  <c r="AI154" i="21"/>
  <c r="N309" i="21"/>
  <c r="N313" i="21" s="1"/>
  <c r="N308" i="21"/>
  <c r="AH242" i="21" s="1"/>
  <c r="I309" i="21"/>
  <c r="I313" i="21" s="1"/>
  <c r="I308" i="21"/>
  <c r="AC36" i="21" s="1"/>
  <c r="H309" i="21"/>
  <c r="H313" i="21" s="1"/>
  <c r="H308" i="21"/>
  <c r="AB291" i="21" s="1"/>
  <c r="R309" i="21"/>
  <c r="R313" i="21" s="1"/>
  <c r="R308" i="21"/>
  <c r="AL20" i="21" s="1"/>
  <c r="AI252" i="21"/>
  <c r="AH76" i="21"/>
  <c r="AH204" i="21"/>
  <c r="AH153" i="21"/>
  <c r="Q308" i="21"/>
  <c r="AK101" i="21" s="1"/>
  <c r="Q309" i="21"/>
  <c r="Q313" i="21" s="1"/>
  <c r="AI170" i="21"/>
  <c r="AI260" i="21"/>
  <c r="K309" i="21"/>
  <c r="K313" i="21" s="1"/>
  <c r="K308" i="21"/>
  <c r="AE226" i="21" s="1"/>
  <c r="AH182" i="21"/>
  <c r="AI209" i="21"/>
  <c r="AH97" i="21"/>
  <c r="AH161" i="21"/>
  <c r="AI242" i="21"/>
  <c r="AH74" i="21"/>
  <c r="AI60" i="21"/>
  <c r="AD257" i="21"/>
  <c r="AH28" i="21"/>
  <c r="AH92" i="21"/>
  <c r="AH126" i="21"/>
  <c r="AH190" i="21"/>
  <c r="AI217" i="21"/>
  <c r="AI281" i="21"/>
  <c r="AH233" i="21"/>
  <c r="AH18" i="21"/>
  <c r="AH82" i="21"/>
  <c r="B309" i="21"/>
  <c r="B313" i="21" s="1"/>
  <c r="AH218" i="21"/>
  <c r="AH290" i="21"/>
  <c r="Z53" i="21"/>
  <c r="Z245" i="21"/>
  <c r="C308" i="21"/>
  <c r="W107" i="21" s="1"/>
  <c r="C309" i="21"/>
  <c r="C313" i="21" s="1"/>
  <c r="AH106" i="21"/>
  <c r="AH234" i="21"/>
  <c r="G308" i="21"/>
  <c r="G309" i="21"/>
  <c r="G313" i="21" s="1"/>
  <c r="Z133" i="21"/>
  <c r="D308" i="21"/>
  <c r="X219" i="21" s="1"/>
  <c r="D309" i="21"/>
  <c r="D313" i="21" s="1"/>
  <c r="F309" i="21"/>
  <c r="F313" i="21" s="1"/>
  <c r="AI290" i="21"/>
  <c r="AH250" i="21"/>
  <c r="Z13" i="21"/>
  <c r="Z90" i="21"/>
  <c r="AI234" i="21"/>
  <c r="AI298" i="21"/>
  <c r="Z21" i="21"/>
  <c r="E309" i="21"/>
  <c r="E313" i="21" s="1"/>
  <c r="E308" i="21"/>
  <c r="Y166" i="21" s="1"/>
  <c r="AB161" i="21" l="1"/>
  <c r="AB249" i="21"/>
  <c r="AH186" i="21"/>
  <c r="AC202" i="21"/>
  <c r="AI266" i="21"/>
  <c r="AH169" i="21"/>
  <c r="AI188" i="21"/>
  <c r="AI294" i="21"/>
  <c r="AI265" i="21"/>
  <c r="AI214" i="21"/>
  <c r="AI282" i="21"/>
  <c r="AC242" i="21"/>
  <c r="AC81" i="21"/>
  <c r="AI202" i="21"/>
  <c r="Z263" i="21"/>
  <c r="Z290" i="21"/>
  <c r="Z26" i="21"/>
  <c r="Z125" i="21"/>
  <c r="Z165" i="21"/>
  <c r="Z191" i="21"/>
  <c r="Z141" i="21"/>
  <c r="Z274" i="21"/>
  <c r="AC185" i="21"/>
  <c r="Z170" i="21"/>
  <c r="Z213" i="21"/>
  <c r="Z77" i="21"/>
  <c r="Z58" i="21"/>
  <c r="AI82" i="21"/>
  <c r="AI148" i="21"/>
  <c r="AI58" i="21"/>
  <c r="Z42" i="21"/>
  <c r="E2" i="22" a="1"/>
  <c r="AE10" i="21"/>
  <c r="Z226" i="21"/>
  <c r="Z154" i="21"/>
  <c r="Z69" i="21"/>
  <c r="AH90" i="21"/>
  <c r="Z93" i="21"/>
  <c r="AC190" i="21"/>
  <c r="AH138" i="21"/>
  <c r="AH281" i="21"/>
  <c r="Z29" i="21"/>
  <c r="AC212" i="21"/>
  <c r="AC154" i="21"/>
  <c r="AC153" i="21"/>
  <c r="AC218" i="21"/>
  <c r="AC17" i="21"/>
  <c r="AC146" i="21"/>
  <c r="AC138" i="21"/>
  <c r="AC113" i="21"/>
  <c r="AC50" i="21"/>
  <c r="AC105" i="21"/>
  <c r="AC148" i="21"/>
  <c r="AC82" i="21"/>
  <c r="AC297" i="21"/>
  <c r="AC49" i="21"/>
  <c r="AC41" i="21"/>
  <c r="AC20" i="21"/>
  <c r="AJ107" i="21"/>
  <c r="AC98" i="21"/>
  <c r="AF42" i="21"/>
  <c r="AC18" i="21"/>
  <c r="AC130" i="21"/>
  <c r="AC233" i="21"/>
  <c r="AC225" i="21"/>
  <c r="AC156" i="21"/>
  <c r="AC65" i="21"/>
  <c r="AD172" i="21"/>
  <c r="AC257" i="21"/>
  <c r="AC250" i="21"/>
  <c r="AC54" i="21"/>
  <c r="AC273" i="21"/>
  <c r="AC305" i="21"/>
  <c r="AF146" i="21"/>
  <c r="AC186" i="21"/>
  <c r="AH246" i="21"/>
  <c r="AH212" i="21"/>
  <c r="AH81" i="21"/>
  <c r="AC66" i="21"/>
  <c r="AC92" i="21"/>
  <c r="AC209" i="21"/>
  <c r="AF178" i="21"/>
  <c r="AC241" i="21"/>
  <c r="AC58" i="21"/>
  <c r="AC42" i="21"/>
  <c r="AC97" i="21"/>
  <c r="AC34" i="21"/>
  <c r="AC145" i="21"/>
  <c r="AC300" i="21"/>
  <c r="AC254" i="21"/>
  <c r="AL209" i="21"/>
  <c r="AC33" i="21"/>
  <c r="AH137" i="21"/>
  <c r="AF148" i="21"/>
  <c r="AF204" i="21"/>
  <c r="AF140" i="21"/>
  <c r="AF114" i="21"/>
  <c r="AF50" i="21"/>
  <c r="AH226" i="21"/>
  <c r="AH118" i="21"/>
  <c r="AF126" i="21"/>
  <c r="AH258" i="21"/>
  <c r="AF57" i="21"/>
  <c r="AH122" i="21"/>
  <c r="AH98" i="21"/>
  <c r="AH230" i="21"/>
  <c r="AF164" i="21"/>
  <c r="AF41" i="21"/>
  <c r="AF54" i="21"/>
  <c r="AH42" i="21"/>
  <c r="AF290" i="21"/>
  <c r="AF289" i="21"/>
  <c r="AH34" i="21"/>
  <c r="AF194" i="21"/>
  <c r="AF250" i="21"/>
  <c r="AF201" i="21"/>
  <c r="AH62" i="21"/>
  <c r="AH20" i="21"/>
  <c r="AF34" i="21"/>
  <c r="AF154" i="21"/>
  <c r="AF225" i="21"/>
  <c r="AF130" i="21"/>
  <c r="AH274" i="21"/>
  <c r="AF137" i="21"/>
  <c r="AF252" i="21"/>
  <c r="AF65" i="21"/>
  <c r="AH174" i="21"/>
  <c r="AC196" i="21"/>
  <c r="AI153" i="21"/>
  <c r="AI204" i="21"/>
  <c r="AH41" i="21"/>
  <c r="AH33" i="21"/>
  <c r="AH25" i="21"/>
  <c r="AB182" i="21"/>
  <c r="AH194" i="21"/>
  <c r="AB238" i="21"/>
  <c r="AH58" i="21"/>
  <c r="AH130" i="21"/>
  <c r="AH66" i="21"/>
  <c r="AF170" i="21"/>
  <c r="AB281" i="21"/>
  <c r="AB286" i="21"/>
  <c r="AF90" i="21"/>
  <c r="AF161" i="21"/>
  <c r="AF266" i="21"/>
  <c r="AF66" i="21"/>
  <c r="AH210" i="21"/>
  <c r="AF73" i="21"/>
  <c r="AH284" i="21"/>
  <c r="AH266" i="21"/>
  <c r="AH289" i="21"/>
  <c r="AF278" i="21"/>
  <c r="AH110" i="21"/>
  <c r="AH273" i="21"/>
  <c r="AH178" i="21"/>
  <c r="AF185" i="21"/>
  <c r="AH26" i="21"/>
  <c r="AF106" i="21"/>
  <c r="AH298" i="21"/>
  <c r="AF33" i="21"/>
  <c r="AB14" i="21"/>
  <c r="AH282" i="21"/>
  <c r="AH146" i="21"/>
  <c r="AH297" i="21"/>
  <c r="AH254" i="21"/>
  <c r="AH220" i="21"/>
  <c r="AH202" i="21"/>
  <c r="AH225" i="21"/>
  <c r="AF214" i="21"/>
  <c r="AF300" i="21"/>
  <c r="AH209" i="21"/>
  <c r="Z250" i="21"/>
  <c r="AC122" i="21"/>
  <c r="AC177" i="21"/>
  <c r="AC170" i="21"/>
  <c r="AC62" i="21"/>
  <c r="AC28" i="21"/>
  <c r="AC84" i="21"/>
  <c r="AC260" i="21"/>
  <c r="AM93" i="21"/>
  <c r="AG6" i="21"/>
  <c r="AG82" i="21"/>
  <c r="Z127" i="21"/>
  <c r="AG273" i="21"/>
  <c r="AG42" i="21"/>
  <c r="AG98" i="21"/>
  <c r="AC226" i="21"/>
  <c r="AG44" i="21"/>
  <c r="AB262" i="21"/>
  <c r="Z162" i="21"/>
  <c r="AG90" i="21"/>
  <c r="AC89" i="21"/>
  <c r="AC265" i="21"/>
  <c r="AC90" i="21"/>
  <c r="Z82" i="21"/>
  <c r="Z5" i="21"/>
  <c r="Z138" i="21"/>
  <c r="AC74" i="21"/>
  <c r="AC193" i="21"/>
  <c r="Z258" i="21"/>
  <c r="AC292" i="21"/>
  <c r="Z301" i="21"/>
  <c r="Z50" i="21"/>
  <c r="AC178" i="21"/>
  <c r="AC281" i="21"/>
  <c r="Z207" i="21"/>
  <c r="AG49" i="21"/>
  <c r="Z7" i="21"/>
  <c r="AG228" i="21"/>
  <c r="AD293" i="21"/>
  <c r="AD285" i="21"/>
  <c r="AC166" i="21"/>
  <c r="Z34" i="21"/>
  <c r="AC162" i="21"/>
  <c r="AC25" i="21"/>
  <c r="AC201" i="21"/>
  <c r="AC26" i="21"/>
  <c r="Z18" i="21"/>
  <c r="AC210" i="21"/>
  <c r="AC249" i="21"/>
  <c r="AC10" i="21"/>
  <c r="AC129" i="21"/>
  <c r="Z66" i="21"/>
  <c r="AC194" i="21"/>
  <c r="Z173" i="21"/>
  <c r="AC289" i="21"/>
  <c r="AC114" i="21"/>
  <c r="AC217" i="21"/>
  <c r="Z143" i="21"/>
  <c r="AC284" i="21"/>
  <c r="AC118" i="21"/>
  <c r="AD180" i="21"/>
  <c r="AD236" i="21"/>
  <c r="AC102" i="21"/>
  <c r="AH201" i="21"/>
  <c r="AB113" i="21"/>
  <c r="Y259" i="21"/>
  <c r="AD274" i="21"/>
  <c r="Z149" i="21"/>
  <c r="Z282" i="21"/>
  <c r="Z269" i="21"/>
  <c r="Z210" i="21"/>
  <c r="Z261" i="21"/>
  <c r="Z74" i="21"/>
  <c r="Z61" i="21"/>
  <c r="Z37" i="21"/>
  <c r="AB254" i="21"/>
  <c r="Z285" i="21"/>
  <c r="Z199" i="21"/>
  <c r="Z85" i="21"/>
  <c r="Z218" i="21"/>
  <c r="Z205" i="21"/>
  <c r="Z146" i="21"/>
  <c r="Z197" i="21"/>
  <c r="Z10" i="21"/>
  <c r="Z298" i="21"/>
  <c r="Z221" i="21"/>
  <c r="AD290" i="21"/>
  <c r="Z135" i="21"/>
  <c r="AC204" i="21"/>
  <c r="AD113" i="21"/>
  <c r="AH145" i="21"/>
  <c r="AF198" i="21"/>
  <c r="AF36" i="21"/>
  <c r="AJ211" i="21"/>
  <c r="AF84" i="21"/>
  <c r="AF217" i="21"/>
  <c r="AF145" i="21"/>
  <c r="AD117" i="21"/>
  <c r="Y233" i="21"/>
  <c r="Z234" i="21"/>
  <c r="Z157" i="21"/>
  <c r="Z271" i="21"/>
  <c r="Z71" i="21"/>
  <c r="Z255" i="21"/>
  <c r="AD49" i="21"/>
  <c r="AD205" i="21"/>
  <c r="AM27" i="21"/>
  <c r="Y126" i="21"/>
  <c r="AI140" i="21"/>
  <c r="AB169" i="21"/>
  <c r="Z266" i="21"/>
  <c r="Z253" i="21"/>
  <c r="Z194" i="21"/>
  <c r="Z181" i="21"/>
  <c r="Z186" i="21"/>
  <c r="Z109" i="21"/>
  <c r="Z242" i="21"/>
  <c r="Z293" i="21"/>
  <c r="Z79" i="21"/>
  <c r="Z63" i="21"/>
  <c r="Z247" i="21"/>
  <c r="Z295" i="21"/>
  <c r="Z98" i="21"/>
  <c r="Z277" i="21"/>
  <c r="AB230" i="21"/>
  <c r="Z202" i="21"/>
  <c r="Z189" i="21"/>
  <c r="Z130" i="21"/>
  <c r="Z117" i="21"/>
  <c r="Z122" i="21"/>
  <c r="Z45" i="21"/>
  <c r="Z178" i="21"/>
  <c r="Z229" i="21"/>
  <c r="AH105" i="21"/>
  <c r="Z15" i="21"/>
  <c r="AH156" i="21"/>
  <c r="AB19" i="21"/>
  <c r="AH217" i="21"/>
  <c r="AH238" i="21"/>
  <c r="AF49" i="21"/>
  <c r="Z119" i="21"/>
  <c r="AD169" i="21"/>
  <c r="Z231" i="21"/>
  <c r="AM67" i="21"/>
  <c r="W65" i="21"/>
  <c r="AK226" i="21"/>
  <c r="AK274" i="21"/>
  <c r="X299" i="21"/>
  <c r="AK267" i="21"/>
  <c r="AK162" i="21"/>
  <c r="AK3" i="21"/>
  <c r="AK213" i="21"/>
  <c r="AK18" i="21"/>
  <c r="AK35" i="21"/>
  <c r="AK178" i="21"/>
  <c r="W99" i="21"/>
  <c r="W177" i="21"/>
  <c r="W283" i="21"/>
  <c r="Y73" i="21"/>
  <c r="X270" i="21"/>
  <c r="W97" i="21"/>
  <c r="W86" i="21"/>
  <c r="W281" i="21"/>
  <c r="W145" i="21"/>
  <c r="Y27" i="21"/>
  <c r="AK203" i="21"/>
  <c r="AK98" i="21"/>
  <c r="AK21" i="21"/>
  <c r="AK186" i="21"/>
  <c r="AK243" i="21"/>
  <c r="AK171" i="21"/>
  <c r="AF166" i="21"/>
  <c r="AD29" i="21"/>
  <c r="AK227" i="21"/>
  <c r="W241" i="21"/>
  <c r="W38" i="21"/>
  <c r="X281" i="21"/>
  <c r="W35" i="21"/>
  <c r="W91" i="21"/>
  <c r="X289" i="21"/>
  <c r="W27" i="21"/>
  <c r="Y6" i="21"/>
  <c r="Y193" i="21"/>
  <c r="W89" i="21"/>
  <c r="W259" i="21"/>
  <c r="W43" i="21"/>
  <c r="AK75" i="21"/>
  <c r="AK195" i="21"/>
  <c r="AK154" i="21"/>
  <c r="AG41" i="21"/>
  <c r="AC140" i="21"/>
  <c r="AG118" i="21"/>
  <c r="AK115" i="21"/>
  <c r="AK107" i="21"/>
  <c r="AK91" i="21"/>
  <c r="AF102" i="21"/>
  <c r="AM181" i="21"/>
  <c r="W163" i="21"/>
  <c r="W30" i="21"/>
  <c r="W289" i="21"/>
  <c r="W209" i="21"/>
  <c r="W113" i="21"/>
  <c r="W267" i="21"/>
  <c r="AK139" i="21"/>
  <c r="AK218" i="21"/>
  <c r="W275" i="21"/>
  <c r="W203" i="21"/>
  <c r="W46" i="21"/>
  <c r="Y195" i="21"/>
  <c r="X225" i="21"/>
  <c r="X75" i="21"/>
  <c r="W83" i="21"/>
  <c r="Y65" i="21"/>
  <c r="W139" i="21"/>
  <c r="W25" i="21"/>
  <c r="X6" i="21"/>
  <c r="W195" i="21"/>
  <c r="W62" i="21"/>
  <c r="X27" i="21"/>
  <c r="AC106" i="21"/>
  <c r="AK11" i="21"/>
  <c r="AK131" i="21"/>
  <c r="AK90" i="21"/>
  <c r="AC12" i="21"/>
  <c r="AK251" i="21"/>
  <c r="AK141" i="21"/>
  <c r="AH294" i="21"/>
  <c r="AF100" i="21"/>
  <c r="AK51" i="21"/>
  <c r="AF190" i="21"/>
  <c r="AK43" i="21"/>
  <c r="AF118" i="21"/>
  <c r="AF281" i="21"/>
  <c r="AF132" i="21"/>
  <c r="AM75" i="21"/>
  <c r="AM163" i="21"/>
  <c r="W227" i="21"/>
  <c r="W305" i="21"/>
  <c r="W102" i="21"/>
  <c r="W41" i="21"/>
  <c r="W33" i="21"/>
  <c r="W217" i="21"/>
  <c r="AK34" i="21"/>
  <c r="AK259" i="21"/>
  <c r="X286" i="21"/>
  <c r="W169" i="21"/>
  <c r="W19" i="21"/>
  <c r="W11" i="21"/>
  <c r="W131" i="21"/>
  <c r="W257" i="21"/>
  <c r="AC161" i="21"/>
  <c r="AK67" i="21"/>
  <c r="AK26" i="21"/>
  <c r="AC110" i="21"/>
  <c r="AK59" i="21"/>
  <c r="AK277" i="21"/>
  <c r="AK242" i="21"/>
  <c r="X230" i="21"/>
  <c r="W105" i="21"/>
  <c r="X59" i="21"/>
  <c r="W193" i="21"/>
  <c r="AK290" i="21"/>
  <c r="AC46" i="21"/>
  <c r="AG92" i="21"/>
  <c r="AF156" i="21"/>
  <c r="AD161" i="21"/>
  <c r="AH278" i="21"/>
  <c r="AK291" i="21"/>
  <c r="AC206" i="21"/>
  <c r="AK117" i="21"/>
  <c r="C2" i="23" a="1"/>
  <c r="AJ278" i="21"/>
  <c r="AJ251" i="21"/>
  <c r="AJ214" i="21"/>
  <c r="Y86" i="21"/>
  <c r="Y131" i="21"/>
  <c r="Y251" i="21"/>
  <c r="Y9" i="21"/>
  <c r="Y35" i="21"/>
  <c r="AJ284" i="21"/>
  <c r="AJ102" i="21"/>
  <c r="AD210" i="21"/>
  <c r="AJ222" i="21"/>
  <c r="AJ219" i="21"/>
  <c r="AJ150" i="21"/>
  <c r="AF254" i="21"/>
  <c r="AD269" i="21"/>
  <c r="AJ75" i="21"/>
  <c r="AF153" i="21"/>
  <c r="AJ123" i="21"/>
  <c r="AD53" i="21"/>
  <c r="Y22" i="21"/>
  <c r="AJ220" i="21"/>
  <c r="AJ243" i="21"/>
  <c r="AJ99" i="21"/>
  <c r="AJ158" i="21"/>
  <c r="AJ155" i="21"/>
  <c r="AJ11" i="21"/>
  <c r="AJ300" i="21"/>
  <c r="AF196" i="21"/>
  <c r="AF294" i="21"/>
  <c r="AF209" i="21"/>
  <c r="AF276" i="21"/>
  <c r="AF182" i="21"/>
  <c r="AF105" i="21"/>
  <c r="AF228" i="21"/>
  <c r="AF262" i="21"/>
  <c r="AF113" i="21"/>
  <c r="AF129" i="21"/>
  <c r="AF30" i="21"/>
  <c r="AF265" i="21"/>
  <c r="AF258" i="21"/>
  <c r="AF260" i="21"/>
  <c r="AF273" i="21"/>
  <c r="AF246" i="21"/>
  <c r="AF169" i="21"/>
  <c r="AF292" i="21"/>
  <c r="AF177" i="21"/>
  <c r="AF14" i="21"/>
  <c r="AF193" i="21"/>
  <c r="AF94" i="21"/>
  <c r="AF10" i="21"/>
  <c r="AF26" i="21"/>
  <c r="AF121" i="21"/>
  <c r="AF242" i="21"/>
  <c r="AF46" i="21"/>
  <c r="AF233" i="21"/>
  <c r="AF241" i="21"/>
  <c r="AF44" i="21"/>
  <c r="AF78" i="21"/>
  <c r="AF52" i="21"/>
  <c r="AF22" i="21"/>
  <c r="AF257" i="21"/>
  <c r="AF60" i="21"/>
  <c r="AF158" i="21"/>
  <c r="AF58" i="21"/>
  <c r="AF74" i="21"/>
  <c r="AF4" i="21"/>
  <c r="AF12" i="21"/>
  <c r="AF110" i="21"/>
  <c r="AF25" i="21"/>
  <c r="AF28" i="21"/>
  <c r="AF297" i="21"/>
  <c r="AF305" i="21"/>
  <c r="AF108" i="21"/>
  <c r="AF142" i="21"/>
  <c r="AF116" i="21"/>
  <c r="AF86" i="21"/>
  <c r="AF124" i="21"/>
  <c r="AF222" i="21"/>
  <c r="AF122" i="21"/>
  <c r="AF138" i="21"/>
  <c r="AF18" i="21"/>
  <c r="AF38" i="21"/>
  <c r="AF76" i="21"/>
  <c r="AF174" i="21"/>
  <c r="AF89" i="21"/>
  <c r="AF20" i="21"/>
  <c r="AF92" i="21"/>
  <c r="AF62" i="21"/>
  <c r="AF6" i="21"/>
  <c r="AF172" i="21"/>
  <c r="AF206" i="21"/>
  <c r="AF180" i="21"/>
  <c r="AF150" i="21"/>
  <c r="AF188" i="21"/>
  <c r="AF286" i="21"/>
  <c r="AF9" i="21"/>
  <c r="AF186" i="21"/>
  <c r="AF202" i="21"/>
  <c r="AF82" i="21"/>
  <c r="AF97" i="21"/>
  <c r="AF218" i="21"/>
  <c r="AF98" i="21"/>
  <c r="AJ43" i="21"/>
  <c r="AJ83" i="21"/>
  <c r="Y281" i="21"/>
  <c r="Y297" i="21"/>
  <c r="Y99" i="21"/>
  <c r="Y249" i="21"/>
  <c r="Y190" i="21"/>
  <c r="Y241" i="21"/>
  <c r="Y299" i="21"/>
  <c r="Y67" i="21"/>
  <c r="Y94" i="21"/>
  <c r="Y305" i="21"/>
  <c r="Y158" i="21"/>
  <c r="Y97" i="21"/>
  <c r="Y161" i="21"/>
  <c r="Y129" i="21"/>
  <c r="Y134" i="21"/>
  <c r="AJ156" i="21"/>
  <c r="AJ179" i="21"/>
  <c r="AJ84" i="21"/>
  <c r="AJ268" i="21"/>
  <c r="AJ94" i="21"/>
  <c r="AJ27" i="21"/>
  <c r="AD93" i="21"/>
  <c r="AD201" i="21"/>
  <c r="AD177" i="21"/>
  <c r="AD185" i="21"/>
  <c r="AD173" i="21"/>
  <c r="AD20" i="21"/>
  <c r="AD61" i="21"/>
  <c r="AD265" i="21"/>
  <c r="AD217" i="21"/>
  <c r="AD241" i="21"/>
  <c r="AD249" i="21"/>
  <c r="AD237" i="21"/>
  <c r="AD21" i="21"/>
  <c r="AD18" i="21"/>
  <c r="AD273" i="21"/>
  <c r="AD281" i="21"/>
  <c r="AD130" i="21"/>
  <c r="AD301" i="21"/>
  <c r="AD85" i="21"/>
  <c r="AD82" i="21"/>
  <c r="AD194" i="21"/>
  <c r="AD149" i="21"/>
  <c r="AD138" i="21"/>
  <c r="AD129" i="21"/>
  <c r="AD162" i="21"/>
  <c r="AD141" i="21"/>
  <c r="AD258" i="21"/>
  <c r="AD105" i="21"/>
  <c r="AD202" i="21"/>
  <c r="AD108" i="21"/>
  <c r="AD221" i="21"/>
  <c r="AD116" i="21"/>
  <c r="AD229" i="21"/>
  <c r="AD193" i="21"/>
  <c r="AD226" i="21"/>
  <c r="AF302" i="21"/>
  <c r="AF81" i="21"/>
  <c r="AD276" i="21"/>
  <c r="AJ254" i="21"/>
  <c r="AJ139" i="21"/>
  <c r="AJ52" i="21"/>
  <c r="AJ270" i="21"/>
  <c r="AJ60" i="21"/>
  <c r="AJ283" i="21"/>
  <c r="AJ4" i="21"/>
  <c r="AJ286" i="21"/>
  <c r="AJ163" i="21"/>
  <c r="AJ294" i="21"/>
  <c r="AJ171" i="21"/>
  <c r="AJ148" i="21"/>
  <c r="AJ67" i="21"/>
  <c r="AJ6" i="21"/>
  <c r="AJ203" i="21"/>
  <c r="AJ116" i="21"/>
  <c r="AJ124" i="21"/>
  <c r="AJ68" i="21"/>
  <c r="AJ227" i="21"/>
  <c r="AJ235" i="21"/>
  <c r="AJ212" i="21"/>
  <c r="AJ62" i="21"/>
  <c r="AJ36" i="21"/>
  <c r="AJ131" i="21"/>
  <c r="AJ44" i="21"/>
  <c r="AJ134" i="21"/>
  <c r="AJ267" i="21"/>
  <c r="AJ180" i="21"/>
  <c r="AJ188" i="21"/>
  <c r="AJ132" i="21"/>
  <c r="AJ291" i="21"/>
  <c r="AJ299" i="21"/>
  <c r="AJ276" i="21"/>
  <c r="AJ100" i="21"/>
  <c r="AJ195" i="21"/>
  <c r="AJ108" i="21"/>
  <c r="AJ198" i="21"/>
  <c r="AJ244" i="21"/>
  <c r="AJ252" i="21"/>
  <c r="AJ196" i="21"/>
  <c r="AJ12" i="21"/>
  <c r="AJ28" i="21"/>
  <c r="AJ118" i="21"/>
  <c r="AJ174" i="21"/>
  <c r="AJ59" i="21"/>
  <c r="AJ164" i="21"/>
  <c r="AJ259" i="21"/>
  <c r="AJ236" i="21"/>
  <c r="AJ262" i="21"/>
  <c r="AJ19" i="21"/>
  <c r="AJ22" i="21"/>
  <c r="AJ260" i="21"/>
  <c r="AJ30" i="21"/>
  <c r="AJ76" i="21"/>
  <c r="AJ38" i="21"/>
  <c r="AJ302" i="21"/>
  <c r="AJ51" i="21"/>
  <c r="AJ92" i="21"/>
  <c r="AJ187" i="21"/>
  <c r="Y187" i="21"/>
  <c r="AE276" i="21"/>
  <c r="AE161" i="21"/>
  <c r="AE234" i="21"/>
  <c r="AE177" i="21"/>
  <c r="AE122" i="21"/>
  <c r="AE90" i="21"/>
  <c r="Y17" i="21"/>
  <c r="Y14" i="21"/>
  <c r="AF298" i="21"/>
  <c r="Y267" i="21"/>
  <c r="AJ115" i="21"/>
  <c r="AJ204" i="21"/>
  <c r="AF238" i="21"/>
  <c r="AF17" i="21"/>
  <c r="AD212" i="21"/>
  <c r="AJ230" i="21"/>
  <c r="AJ166" i="21"/>
  <c r="Y142" i="21"/>
  <c r="Y81" i="21"/>
  <c r="Y78" i="21"/>
  <c r="V185" i="21"/>
  <c r="V305" i="21"/>
  <c r="Y102" i="21"/>
  <c r="AJ35" i="21"/>
  <c r="V193" i="21"/>
  <c r="AF226" i="21"/>
  <c r="AE242" i="21"/>
  <c r="AF274" i="21"/>
  <c r="AJ20" i="21"/>
  <c r="AD282" i="21"/>
  <c r="AD121" i="21"/>
  <c r="AF270" i="21"/>
  <c r="AF236" i="21"/>
  <c r="AF134" i="21"/>
  <c r="AD297" i="21"/>
  <c r="AF284" i="21"/>
  <c r="AJ78" i="21"/>
  <c r="AI68" i="21"/>
  <c r="AI17" i="21"/>
  <c r="AI276" i="21"/>
  <c r="AI194" i="21"/>
  <c r="AI212" i="21"/>
  <c r="AI305" i="21"/>
  <c r="AI41" i="21"/>
  <c r="AI300" i="21"/>
  <c r="AI36" i="21"/>
  <c r="AI244" i="21"/>
  <c r="AI278" i="21"/>
  <c r="AI34" i="21"/>
  <c r="AI273" i="21"/>
  <c r="AI9" i="21"/>
  <c r="AI50" i="21"/>
  <c r="AI132" i="21"/>
  <c r="AI81" i="21"/>
  <c r="AI220" i="21"/>
  <c r="AI254" i="21"/>
  <c r="AI169" i="21"/>
  <c r="AI228" i="21"/>
  <c r="AI28" i="21"/>
  <c r="AI105" i="21"/>
  <c r="AI270" i="21"/>
  <c r="AI100" i="21"/>
  <c r="AI49" i="21"/>
  <c r="AI193" i="21"/>
  <c r="AI44" i="21"/>
  <c r="AI98" i="21"/>
  <c r="AI52" i="21"/>
  <c r="AI73" i="21"/>
  <c r="AI114" i="21"/>
  <c r="AI196" i="21"/>
  <c r="AI284" i="21"/>
  <c r="AI233" i="21"/>
  <c r="AI92" i="21"/>
  <c r="AI164" i="21"/>
  <c r="AI113" i="21"/>
  <c r="AI257" i="21"/>
  <c r="AI108" i="21"/>
  <c r="AI162" i="21"/>
  <c r="AI116" i="21"/>
  <c r="AI137" i="21"/>
  <c r="AI178" i="21"/>
  <c r="AI238" i="21"/>
  <c r="AI12" i="21"/>
  <c r="AI246" i="21"/>
  <c r="AI161" i="21"/>
  <c r="AI33" i="21"/>
  <c r="AI262" i="21"/>
  <c r="AI156" i="21"/>
  <c r="AI185" i="21"/>
  <c r="AI172" i="21"/>
  <c r="AI57" i="21"/>
  <c r="AI222" i="21"/>
  <c r="AI180" i="21"/>
  <c r="AI65" i="21"/>
  <c r="AI42" i="21"/>
  <c r="AI268" i="21"/>
  <c r="AI302" i="21"/>
  <c r="AI250" i="21"/>
  <c r="AI76" i="21"/>
  <c r="AI225" i="21"/>
  <c r="AI97" i="21"/>
  <c r="AI74" i="21"/>
  <c r="AI18" i="21"/>
  <c r="AI249" i="21"/>
  <c r="AI121" i="21"/>
  <c r="AI286" i="21"/>
  <c r="AI129" i="21"/>
  <c r="AI106" i="21"/>
  <c r="AI230" i="21"/>
  <c r="AI258" i="21"/>
  <c r="AI274" i="21"/>
  <c r="AI226" i="21"/>
  <c r="AF249" i="21"/>
  <c r="AF234" i="21"/>
  <c r="Y70" i="21"/>
  <c r="AF162" i="21"/>
  <c r="AF282" i="21"/>
  <c r="Y246" i="21"/>
  <c r="AF210" i="21"/>
  <c r="Y91" i="21"/>
  <c r="Y25" i="21"/>
  <c r="AI124" i="21"/>
  <c r="AF244" i="21"/>
  <c r="AD218" i="21"/>
  <c r="AD57" i="21"/>
  <c r="AD244" i="21"/>
  <c r="AI201" i="21"/>
  <c r="AJ140" i="21"/>
  <c r="AD300" i="21"/>
  <c r="AF70" i="21"/>
  <c r="AI26" i="21"/>
  <c r="AD233" i="21"/>
  <c r="AI218" i="21"/>
  <c r="AF220" i="21"/>
  <c r="AJ275" i="21"/>
  <c r="AJ14" i="21"/>
  <c r="AF212" i="21"/>
  <c r="AI138" i="21"/>
  <c r="AI84" i="21"/>
  <c r="AF268" i="21"/>
  <c r="AI25" i="21"/>
  <c r="AF230" i="21"/>
  <c r="AI122" i="21"/>
  <c r="AJ182" i="21"/>
  <c r="W75" i="21"/>
  <c r="W153" i="21"/>
  <c r="W67" i="21"/>
  <c r="W81" i="21"/>
  <c r="W70" i="21"/>
  <c r="W201" i="21"/>
  <c r="W243" i="21"/>
  <c r="W54" i="21"/>
  <c r="W249" i="21"/>
  <c r="AK146" i="21"/>
  <c r="AC230" i="21"/>
  <c r="AC132" i="21"/>
  <c r="AH132" i="21"/>
  <c r="AK266" i="21"/>
  <c r="AC9" i="21"/>
  <c r="AK253" i="21"/>
  <c r="AH214" i="21"/>
  <c r="AK122" i="21"/>
  <c r="AK114" i="21"/>
  <c r="AM205" i="21"/>
  <c r="AM166" i="21"/>
  <c r="W17" i="21"/>
  <c r="W6" i="21"/>
  <c r="W137" i="21"/>
  <c r="W179" i="21"/>
  <c r="W185" i="21"/>
  <c r="AK82" i="21"/>
  <c r="AK205" i="21"/>
  <c r="AH68" i="21"/>
  <c r="AK202" i="21"/>
  <c r="AK261" i="21"/>
  <c r="AH222" i="21"/>
  <c r="AK258" i="21"/>
  <c r="AK189" i="21"/>
  <c r="AC86" i="21"/>
  <c r="AK58" i="21"/>
  <c r="AK50" i="21"/>
  <c r="AK170" i="21"/>
  <c r="AK61" i="21"/>
  <c r="AM155" i="21"/>
  <c r="X126" i="21"/>
  <c r="W251" i="21"/>
  <c r="W73" i="21"/>
  <c r="W115" i="21"/>
  <c r="W235" i="21"/>
  <c r="W121" i="21"/>
  <c r="AK138" i="21"/>
  <c r="AK197" i="21"/>
  <c r="Z239" i="21"/>
  <c r="AH158" i="21"/>
  <c r="AH252" i="21"/>
  <c r="AK194" i="21"/>
  <c r="AH257" i="21"/>
  <c r="AC22" i="21"/>
  <c r="AC116" i="21"/>
  <c r="AC262" i="21"/>
  <c r="AC228" i="21"/>
  <c r="AH100" i="21"/>
  <c r="AK106" i="21"/>
  <c r="AM218" i="21"/>
  <c r="AM110" i="21"/>
  <c r="W291" i="21"/>
  <c r="W49" i="21"/>
  <c r="W219" i="21"/>
  <c r="W297" i="21"/>
  <c r="W211" i="21"/>
  <c r="W225" i="21"/>
  <c r="W22" i="21"/>
  <c r="X9" i="21"/>
  <c r="W78" i="21"/>
  <c r="W3" i="21"/>
  <c r="W187" i="21"/>
  <c r="W9" i="21"/>
  <c r="W51" i="21"/>
  <c r="W171" i="21"/>
  <c r="W57" i="21"/>
  <c r="AK149" i="21"/>
  <c r="AK187" i="21"/>
  <c r="AK77" i="21"/>
  <c r="AC38" i="21"/>
  <c r="AK74" i="21"/>
  <c r="Z175" i="21"/>
  <c r="AH188" i="21"/>
  <c r="AK130" i="21"/>
  <c r="AH193" i="21"/>
  <c r="AC52" i="21"/>
  <c r="AK283" i="21"/>
  <c r="AC198" i="21"/>
  <c r="AH36" i="21"/>
  <c r="AK157" i="21"/>
  <c r="AK301" i="21"/>
  <c r="AM173" i="21"/>
  <c r="W155" i="21"/>
  <c r="W233" i="21"/>
  <c r="W94" i="21"/>
  <c r="W147" i="21"/>
  <c r="W161" i="21"/>
  <c r="W14" i="21"/>
  <c r="W123" i="21"/>
  <c r="X163" i="21"/>
  <c r="X233" i="21"/>
  <c r="AK85" i="21"/>
  <c r="AC302" i="21"/>
  <c r="AH302" i="21"/>
  <c r="AC76" i="21"/>
  <c r="AH268" i="21"/>
  <c r="AK123" i="21"/>
  <c r="AK13" i="21"/>
  <c r="AK10" i="21"/>
  <c r="AC30" i="21"/>
  <c r="AC60" i="21"/>
  <c r="AK66" i="21"/>
  <c r="AK245" i="21"/>
  <c r="AC270" i="21"/>
  <c r="AC236" i="21"/>
  <c r="AK219" i="21"/>
  <c r="AM213" i="21"/>
  <c r="AK181" i="21"/>
  <c r="AK29" i="21"/>
  <c r="G312" i="21"/>
  <c r="AA225" i="21"/>
  <c r="AA184" i="21"/>
  <c r="AA256" i="21"/>
  <c r="AA33" i="21"/>
  <c r="AA41" i="21"/>
  <c r="AA25" i="21"/>
  <c r="AA224" i="21"/>
  <c r="AA241" i="21"/>
  <c r="AA288" i="21"/>
  <c r="AA246" i="21"/>
  <c r="AA182" i="21"/>
  <c r="AA118" i="21"/>
  <c r="AA54" i="21"/>
  <c r="AA197" i="21"/>
  <c r="AA85" i="21"/>
  <c r="AA13" i="21"/>
  <c r="AA221" i="21"/>
  <c r="AA69" i="21"/>
  <c r="AA283" i="21"/>
  <c r="AA219" i="21"/>
  <c r="AA155" i="21"/>
  <c r="AA91" i="21"/>
  <c r="AA27" i="21"/>
  <c r="AA277" i="21"/>
  <c r="AA169" i="21"/>
  <c r="AA128" i="21"/>
  <c r="AA192" i="21"/>
  <c r="AA9" i="21"/>
  <c r="AA17" i="21"/>
  <c r="AA281" i="21"/>
  <c r="AA176" i="21"/>
  <c r="AA193" i="21"/>
  <c r="AA232" i="21"/>
  <c r="AA302" i="21"/>
  <c r="AA238" i="21"/>
  <c r="AA174" i="21"/>
  <c r="AA110" i="21"/>
  <c r="AA46" i="21"/>
  <c r="AA181" i="21"/>
  <c r="AA77" i="21"/>
  <c r="AA5" i="21"/>
  <c r="AA205" i="21"/>
  <c r="AA275" i="21"/>
  <c r="AA211" i="21"/>
  <c r="AA147" i="21"/>
  <c r="AA83" i="21"/>
  <c r="AA19" i="21"/>
  <c r="AA113" i="21"/>
  <c r="AA72" i="21"/>
  <c r="AA297" i="21"/>
  <c r="AA136" i="21"/>
  <c r="AA264" i="21"/>
  <c r="AA272" i="21"/>
  <c r="AA249" i="21"/>
  <c r="AA144" i="21"/>
  <c r="AA161" i="21"/>
  <c r="AA208" i="21"/>
  <c r="AA294" i="21"/>
  <c r="AA230" i="21"/>
  <c r="AA166" i="21"/>
  <c r="AA102" i="21"/>
  <c r="AA38" i="21"/>
  <c r="AA165" i="21"/>
  <c r="AA61" i="21"/>
  <c r="AA189" i="21"/>
  <c r="AA269" i="21"/>
  <c r="AA267" i="21"/>
  <c r="AA203" i="21"/>
  <c r="AA139" i="21"/>
  <c r="AA75" i="21"/>
  <c r="AA11" i="21"/>
  <c r="AA57" i="21"/>
  <c r="AA233" i="21"/>
  <c r="AA80" i="21"/>
  <c r="AA200" i="21"/>
  <c r="AA216" i="21"/>
  <c r="AA217" i="21"/>
  <c r="AA112" i="21"/>
  <c r="AA129" i="21"/>
  <c r="AA168" i="21"/>
  <c r="AA286" i="21"/>
  <c r="AA222" i="21"/>
  <c r="AA158" i="21"/>
  <c r="AA94" i="21"/>
  <c r="AA30" i="21"/>
  <c r="AA293" i="21"/>
  <c r="AA149" i="21"/>
  <c r="AA53" i="21"/>
  <c r="AA173" i="21"/>
  <c r="AA259" i="21"/>
  <c r="AA195" i="21"/>
  <c r="AA131" i="21"/>
  <c r="AA67" i="21"/>
  <c r="AA177" i="21"/>
  <c r="AA257" i="21"/>
  <c r="AA152" i="21"/>
  <c r="AA265" i="21"/>
  <c r="AA160" i="21"/>
  <c r="AA185" i="21"/>
  <c r="AA64" i="21"/>
  <c r="AA97" i="21"/>
  <c r="AA120" i="21"/>
  <c r="AA278" i="21"/>
  <c r="AA214" i="21"/>
  <c r="AA150" i="21"/>
  <c r="AA86" i="21"/>
  <c r="AA22" i="21"/>
  <c r="AA261" i="21"/>
  <c r="AA133" i="21"/>
  <c r="AA45" i="21"/>
  <c r="AA301" i="21"/>
  <c r="AA157" i="21"/>
  <c r="AA251" i="21"/>
  <c r="AA187" i="21"/>
  <c r="AA123" i="21"/>
  <c r="AA59" i="21"/>
  <c r="AA121" i="21"/>
  <c r="AA201" i="21"/>
  <c r="AA88" i="21"/>
  <c r="AA209" i="21"/>
  <c r="AA96" i="21"/>
  <c r="AA137" i="21"/>
  <c r="AA40" i="21"/>
  <c r="AA65" i="21"/>
  <c r="AA104" i="21"/>
  <c r="AA270" i="21"/>
  <c r="AA206" i="21"/>
  <c r="AA142" i="21"/>
  <c r="AA78" i="21"/>
  <c r="AA14" i="21"/>
  <c r="AA245" i="21"/>
  <c r="AA117" i="21"/>
  <c r="AA37" i="21"/>
  <c r="AA285" i="21"/>
  <c r="AA141" i="21"/>
  <c r="AA243" i="21"/>
  <c r="AA179" i="21"/>
  <c r="AA115" i="21"/>
  <c r="AA51" i="21"/>
  <c r="AA304" i="21"/>
  <c r="AA49" i="21"/>
  <c r="AA145" i="21"/>
  <c r="AA32" i="21"/>
  <c r="AA153" i="21"/>
  <c r="AA48" i="21"/>
  <c r="AA105" i="21"/>
  <c r="AA280" i="21"/>
  <c r="AA305" i="21"/>
  <c r="AA56" i="21"/>
  <c r="AA262" i="21"/>
  <c r="AA198" i="21"/>
  <c r="AA134" i="21"/>
  <c r="AA70" i="21"/>
  <c r="AA6" i="21"/>
  <c r="AA229" i="21"/>
  <c r="AA101" i="21"/>
  <c r="AA29" i="21"/>
  <c r="AA253" i="21"/>
  <c r="AA125" i="21"/>
  <c r="AA299" i="21"/>
  <c r="AA235" i="21"/>
  <c r="AA171" i="21"/>
  <c r="AA107" i="21"/>
  <c r="AA43" i="21"/>
  <c r="AA289" i="21"/>
  <c r="AA248" i="21"/>
  <c r="AA296" i="21"/>
  <c r="AA81" i="21"/>
  <c r="AA8" i="21"/>
  <c r="AA89" i="21"/>
  <c r="AA16" i="21"/>
  <c r="AA73" i="21"/>
  <c r="AA240" i="21"/>
  <c r="AA273" i="21"/>
  <c r="AA24" i="21"/>
  <c r="AA254" i="21"/>
  <c r="AA190" i="21"/>
  <c r="AA126" i="21"/>
  <c r="AA62" i="21"/>
  <c r="AA213" i="21"/>
  <c r="AA93" i="21"/>
  <c r="AA21" i="21"/>
  <c r="AA237" i="21"/>
  <c r="AA109" i="21"/>
  <c r="AA291" i="21"/>
  <c r="AA227" i="21"/>
  <c r="AA163" i="21"/>
  <c r="AA99" i="21"/>
  <c r="AA35" i="21"/>
  <c r="AL9" i="21"/>
  <c r="AL180" i="21"/>
  <c r="AB118" i="21"/>
  <c r="V129" i="21"/>
  <c r="V121" i="21"/>
  <c r="AE178" i="21"/>
  <c r="V19" i="21"/>
  <c r="X235" i="21"/>
  <c r="AB49" i="21"/>
  <c r="S312" i="21"/>
  <c r="AM284" i="21"/>
  <c r="AM275" i="21"/>
  <c r="AM282" i="21"/>
  <c r="AM281" i="21"/>
  <c r="AM280" i="21"/>
  <c r="AM255" i="21"/>
  <c r="AM294" i="21"/>
  <c r="AM276" i="21"/>
  <c r="AM267" i="21"/>
  <c r="AM274" i="21"/>
  <c r="AM273" i="21"/>
  <c r="AM272" i="21"/>
  <c r="AM247" i="21"/>
  <c r="AM286" i="21"/>
  <c r="AM253" i="21"/>
  <c r="AM114" i="21"/>
  <c r="AM50" i="21"/>
  <c r="AM225" i="21"/>
  <c r="AM161" i="21"/>
  <c r="AM97" i="21"/>
  <c r="AM33" i="21"/>
  <c r="AM216" i="21"/>
  <c r="AM152" i="21"/>
  <c r="AM88" i="21"/>
  <c r="AM24" i="21"/>
  <c r="AM183" i="21"/>
  <c r="AM268" i="21"/>
  <c r="AM259" i="21"/>
  <c r="AM266" i="21"/>
  <c r="AM265" i="21"/>
  <c r="AM264" i="21"/>
  <c r="AM303" i="21"/>
  <c r="AM239" i="21"/>
  <c r="AM278" i="21"/>
  <c r="AM245" i="21"/>
  <c r="AM170" i="21"/>
  <c r="AM106" i="21"/>
  <c r="AM42" i="21"/>
  <c r="AM217" i="21"/>
  <c r="AM153" i="21"/>
  <c r="AM89" i="21"/>
  <c r="AM25" i="21"/>
  <c r="AM208" i="21"/>
  <c r="AM144" i="21"/>
  <c r="AM80" i="21"/>
  <c r="AM16" i="21"/>
  <c r="AM175" i="21"/>
  <c r="AM260" i="21"/>
  <c r="AM251" i="21"/>
  <c r="AM3" i="21"/>
  <c r="AM258" i="21"/>
  <c r="AM257" i="21"/>
  <c r="AM295" i="21"/>
  <c r="AM270" i="21"/>
  <c r="AM243" i="21"/>
  <c r="AM249" i="21"/>
  <c r="AM287" i="21"/>
  <c r="AM262" i="21"/>
  <c r="AM299" i="21"/>
  <c r="AM235" i="21"/>
  <c r="AM305" i="21"/>
  <c r="AM241" i="21"/>
  <c r="AM304" i="21"/>
  <c r="AM279" i="21"/>
  <c r="AM300" i="21"/>
  <c r="AM291" i="21"/>
  <c r="AM298" i="21"/>
  <c r="AM297" i="21"/>
  <c r="AM296" i="21"/>
  <c r="AM271" i="21"/>
  <c r="AM292" i="21"/>
  <c r="AM283" i="21"/>
  <c r="AM290" i="21"/>
  <c r="AM289" i="21"/>
  <c r="AM288" i="21"/>
  <c r="AM263" i="21"/>
  <c r="AM154" i="21"/>
  <c r="AM74" i="21"/>
  <c r="AM233" i="21"/>
  <c r="AM137" i="21"/>
  <c r="AM57" i="21"/>
  <c r="AM192" i="21"/>
  <c r="AM112" i="21"/>
  <c r="AM32" i="21"/>
  <c r="AM223" i="21"/>
  <c r="AM143" i="21"/>
  <c r="AM79" i="21"/>
  <c r="AM15" i="21"/>
  <c r="AM244" i="21"/>
  <c r="AM180" i="21"/>
  <c r="AM116" i="21"/>
  <c r="AM52" i="21"/>
  <c r="AM34" i="21"/>
  <c r="AM17" i="21"/>
  <c r="AM168" i="21"/>
  <c r="AM72" i="21"/>
  <c r="AM199" i="21"/>
  <c r="AM55" i="21"/>
  <c r="AM156" i="21"/>
  <c r="AM146" i="21"/>
  <c r="AM66" i="21"/>
  <c r="AM209" i="21"/>
  <c r="AM129" i="21"/>
  <c r="AM49" i="21"/>
  <c r="AM184" i="21"/>
  <c r="AM104" i="21"/>
  <c r="AM8" i="21"/>
  <c r="AM215" i="21"/>
  <c r="AM135" i="21"/>
  <c r="AM71" i="21"/>
  <c r="AM7" i="21"/>
  <c r="AM236" i="21"/>
  <c r="AM172" i="21"/>
  <c r="AM108" i="21"/>
  <c r="AM44" i="21"/>
  <c r="AM301" i="21"/>
  <c r="AM138" i="21"/>
  <c r="AM58" i="21"/>
  <c r="AM201" i="21"/>
  <c r="AM121" i="21"/>
  <c r="AM41" i="21"/>
  <c r="AM256" i="21"/>
  <c r="AM176" i="21"/>
  <c r="AM96" i="21"/>
  <c r="AM207" i="21"/>
  <c r="AM127" i="21"/>
  <c r="AM63" i="21"/>
  <c r="AM228" i="21"/>
  <c r="AM164" i="21"/>
  <c r="AM100" i="21"/>
  <c r="AM36" i="21"/>
  <c r="AM193" i="21"/>
  <c r="AM119" i="21"/>
  <c r="AM220" i="21"/>
  <c r="AM28" i="21"/>
  <c r="AM120" i="21"/>
  <c r="AM302" i="21"/>
  <c r="AM293" i="21"/>
  <c r="AM130" i="21"/>
  <c r="AM113" i="21"/>
  <c r="AM248" i="21"/>
  <c r="AM92" i="21"/>
  <c r="AM285" i="21"/>
  <c r="AM122" i="21"/>
  <c r="AM26" i="21"/>
  <c r="AM185" i="21"/>
  <c r="AM105" i="21"/>
  <c r="AM9" i="21"/>
  <c r="AM240" i="21"/>
  <c r="AM160" i="21"/>
  <c r="AM64" i="21"/>
  <c r="AM191" i="21"/>
  <c r="AM111" i="21"/>
  <c r="AM47" i="21"/>
  <c r="AM212" i="21"/>
  <c r="AM148" i="21"/>
  <c r="AM84" i="21"/>
  <c r="AM20" i="21"/>
  <c r="AM65" i="21"/>
  <c r="AM231" i="21"/>
  <c r="AM277" i="21"/>
  <c r="AM98" i="21"/>
  <c r="AM18" i="21"/>
  <c r="AM177" i="21"/>
  <c r="AM81" i="21"/>
  <c r="AM232" i="21"/>
  <c r="AM136" i="21"/>
  <c r="AM56" i="21"/>
  <c r="AM167" i="21"/>
  <c r="AM103" i="21"/>
  <c r="AM39" i="21"/>
  <c r="AM204" i="21"/>
  <c r="AM140" i="21"/>
  <c r="AM76" i="21"/>
  <c r="AM12" i="21"/>
  <c r="AM82" i="21"/>
  <c r="AM145" i="21"/>
  <c r="AM200" i="21"/>
  <c r="AM87" i="21"/>
  <c r="AM252" i="21"/>
  <c r="AM60" i="21"/>
  <c r="AM269" i="21"/>
  <c r="AM90" i="21"/>
  <c r="AM10" i="21"/>
  <c r="AM169" i="21"/>
  <c r="AM73" i="21"/>
  <c r="AM224" i="21"/>
  <c r="AM128" i="21"/>
  <c r="AM48" i="21"/>
  <c r="AM159" i="21"/>
  <c r="AM95" i="21"/>
  <c r="AM31" i="21"/>
  <c r="AM196" i="21"/>
  <c r="AM132" i="21"/>
  <c r="AM68" i="21"/>
  <c r="AM4" i="21"/>
  <c r="AM261" i="21"/>
  <c r="AM40" i="21"/>
  <c r="AM23" i="21"/>
  <c r="AM124" i="21"/>
  <c r="AM162" i="21"/>
  <c r="AM151" i="21"/>
  <c r="AM188" i="21"/>
  <c r="AL116" i="21"/>
  <c r="AM141" i="21"/>
  <c r="AL236" i="21"/>
  <c r="AM102" i="21"/>
  <c r="AL92" i="21"/>
  <c r="AM117" i="21"/>
  <c r="AL212" i="21"/>
  <c r="V65" i="21"/>
  <c r="V57" i="21"/>
  <c r="X153" i="21"/>
  <c r="X214" i="21"/>
  <c r="AB102" i="21"/>
  <c r="V291" i="21"/>
  <c r="X3" i="21"/>
  <c r="V177" i="21"/>
  <c r="X273" i="21"/>
  <c r="AB153" i="21"/>
  <c r="X262" i="21"/>
  <c r="Y62" i="21"/>
  <c r="AB158" i="21"/>
  <c r="Y235" i="21"/>
  <c r="V297" i="21"/>
  <c r="Y185" i="21"/>
  <c r="AB273" i="21"/>
  <c r="AE114" i="21"/>
  <c r="AG194" i="21"/>
  <c r="AE49" i="21"/>
  <c r="Y182" i="21"/>
  <c r="AB278" i="21"/>
  <c r="X179" i="21"/>
  <c r="V289" i="21"/>
  <c r="Y177" i="21"/>
  <c r="AB265" i="21"/>
  <c r="AE106" i="21"/>
  <c r="AG186" i="21"/>
  <c r="Y302" i="21"/>
  <c r="AA95" i="21"/>
  <c r="V75" i="21"/>
  <c r="X171" i="21"/>
  <c r="V281" i="21"/>
  <c r="Y169" i="21"/>
  <c r="AB257" i="21"/>
  <c r="AE98" i="21"/>
  <c r="AG178" i="21"/>
  <c r="X302" i="21"/>
  <c r="Y38" i="21"/>
  <c r="AB134" i="21"/>
  <c r="X35" i="21"/>
  <c r="V145" i="21"/>
  <c r="X241" i="21"/>
  <c r="Y33" i="21"/>
  <c r="AB121" i="21"/>
  <c r="X238" i="21"/>
  <c r="Y30" i="21"/>
  <c r="AB126" i="21"/>
  <c r="Y203" i="21"/>
  <c r="X105" i="21"/>
  <c r="AA194" i="21"/>
  <c r="AE281" i="21"/>
  <c r="AA44" i="21"/>
  <c r="AE238" i="21"/>
  <c r="AL81" i="21"/>
  <c r="AA100" i="21"/>
  <c r="AE294" i="21"/>
  <c r="AE4" i="21"/>
  <c r="AG100" i="21"/>
  <c r="AL178" i="21"/>
  <c r="AA92" i="21"/>
  <c r="AE286" i="21"/>
  <c r="AL3" i="21"/>
  <c r="AL106" i="21"/>
  <c r="AA84" i="21"/>
  <c r="AB3" i="21"/>
  <c r="AE116" i="21"/>
  <c r="AG212" i="21"/>
  <c r="N312" i="21"/>
  <c r="AH91" i="21"/>
  <c r="AH123" i="21"/>
  <c r="AH187" i="21"/>
  <c r="AH275" i="21"/>
  <c r="AH43" i="21"/>
  <c r="AH283" i="21"/>
  <c r="AH67" i="21"/>
  <c r="AH155" i="21"/>
  <c r="AH243" i="21"/>
  <c r="AH259" i="21"/>
  <c r="AH11" i="21"/>
  <c r="AH227" i="21"/>
  <c r="AH27" i="21"/>
  <c r="AH115" i="21"/>
  <c r="AH211" i="21"/>
  <c r="AH195" i="21"/>
  <c r="AH163" i="21"/>
  <c r="AH3" i="21"/>
  <c r="AH83" i="21"/>
  <c r="AH171" i="21"/>
  <c r="AH139" i="21"/>
  <c r="AH107" i="21"/>
  <c r="AH59" i="21"/>
  <c r="AH131" i="21"/>
  <c r="AH75" i="21"/>
  <c r="AH267" i="21"/>
  <c r="AH299" i="21"/>
  <c r="AH291" i="21"/>
  <c r="AH35" i="21"/>
  <c r="AH99" i="21"/>
  <c r="AH203" i="21"/>
  <c r="AH235" i="21"/>
  <c r="AH251" i="21"/>
  <c r="AH19" i="21"/>
  <c r="AH51" i="21"/>
  <c r="AH147" i="21"/>
  <c r="AH179" i="21"/>
  <c r="AH219" i="21"/>
  <c r="AH256" i="21"/>
  <c r="AH192" i="21"/>
  <c r="AH128" i="21"/>
  <c r="AH64" i="21"/>
  <c r="AH279" i="21"/>
  <c r="AH215" i="21"/>
  <c r="AH151" i="21"/>
  <c r="AH87" i="21"/>
  <c r="AH23" i="21"/>
  <c r="AH293" i="21"/>
  <c r="AH229" i="21"/>
  <c r="AH165" i="21"/>
  <c r="AH101" i="21"/>
  <c r="AH37" i="21"/>
  <c r="AH248" i="21"/>
  <c r="AH184" i="21"/>
  <c r="AH120" i="21"/>
  <c r="AH56" i="21"/>
  <c r="AH271" i="21"/>
  <c r="AH207" i="21"/>
  <c r="AH143" i="21"/>
  <c r="AH79" i="21"/>
  <c r="AH15" i="21"/>
  <c r="AH285" i="21"/>
  <c r="AH221" i="21"/>
  <c r="AH157" i="21"/>
  <c r="AH93" i="21"/>
  <c r="AH29" i="21"/>
  <c r="AH304" i="21"/>
  <c r="AH240" i="21"/>
  <c r="AH176" i="21"/>
  <c r="AH112" i="21"/>
  <c r="AH48" i="21"/>
  <c r="AH263" i="21"/>
  <c r="AH199" i="21"/>
  <c r="AH135" i="21"/>
  <c r="AH71" i="21"/>
  <c r="AH7" i="21"/>
  <c r="AH277" i="21"/>
  <c r="AH213" i="21"/>
  <c r="AH149" i="21"/>
  <c r="AH85" i="21"/>
  <c r="AH21" i="21"/>
  <c r="AH296" i="21"/>
  <c r="AH232" i="21"/>
  <c r="AH168" i="21"/>
  <c r="AH104" i="21"/>
  <c r="AH40" i="21"/>
  <c r="AH255" i="21"/>
  <c r="AH191" i="21"/>
  <c r="AH127" i="21"/>
  <c r="AH63" i="21"/>
  <c r="AH269" i="21"/>
  <c r="AH205" i="21"/>
  <c r="AH141" i="21"/>
  <c r="AH77" i="21"/>
  <c r="AH13" i="21"/>
  <c r="AH288" i="21"/>
  <c r="AH224" i="21"/>
  <c r="AH160" i="21"/>
  <c r="AH96" i="21"/>
  <c r="AH32" i="21"/>
  <c r="AH247" i="21"/>
  <c r="AH183" i="21"/>
  <c r="AH119" i="21"/>
  <c r="AH55" i="21"/>
  <c r="AH261" i="21"/>
  <c r="AH197" i="21"/>
  <c r="AH133" i="21"/>
  <c r="AH69" i="21"/>
  <c r="AH5" i="21"/>
  <c r="AH280" i="21"/>
  <c r="AH216" i="21"/>
  <c r="AH152" i="21"/>
  <c r="AH88" i="21"/>
  <c r="AH24" i="21"/>
  <c r="AH303" i="21"/>
  <c r="AH239" i="21"/>
  <c r="AH175" i="21"/>
  <c r="AH111" i="21"/>
  <c r="AH47" i="21"/>
  <c r="AH253" i="21"/>
  <c r="AH189" i="21"/>
  <c r="AH125" i="21"/>
  <c r="AH61" i="21"/>
  <c r="AH272" i="21"/>
  <c r="AH208" i="21"/>
  <c r="AH144" i="21"/>
  <c r="AH80" i="21"/>
  <c r="AH16" i="21"/>
  <c r="AH295" i="21"/>
  <c r="AH231" i="21"/>
  <c r="AH167" i="21"/>
  <c r="AH103" i="21"/>
  <c r="AH39" i="21"/>
  <c r="AH245" i="21"/>
  <c r="AH181" i="21"/>
  <c r="AH117" i="21"/>
  <c r="AH53" i="21"/>
  <c r="AH264" i="21"/>
  <c r="AH200" i="21"/>
  <c r="AH136" i="21"/>
  <c r="AH72" i="21"/>
  <c r="AH8" i="21"/>
  <c r="AH287" i="21"/>
  <c r="AH223" i="21"/>
  <c r="AH159" i="21"/>
  <c r="AH95" i="21"/>
  <c r="AH31" i="21"/>
  <c r="AH301" i="21"/>
  <c r="AH237" i="21"/>
  <c r="AH173" i="21"/>
  <c r="AH109" i="21"/>
  <c r="AH45" i="21"/>
  <c r="AL290" i="21"/>
  <c r="AH114" i="21"/>
  <c r="AE185" i="21"/>
  <c r="AG281" i="21"/>
  <c r="AH73" i="21"/>
  <c r="AA12" i="21"/>
  <c r="Z111" i="21"/>
  <c r="AE206" i="21"/>
  <c r="AG302" i="21"/>
  <c r="AH94" i="21"/>
  <c r="AE236" i="21"/>
  <c r="AH124" i="21"/>
  <c r="AL49" i="21"/>
  <c r="AH129" i="21"/>
  <c r="AA68" i="21"/>
  <c r="AE262" i="21"/>
  <c r="AH150" i="21"/>
  <c r="AE292" i="21"/>
  <c r="AG4" i="21"/>
  <c r="J312" i="21"/>
  <c r="AD259" i="21"/>
  <c r="AD195" i="21"/>
  <c r="AD131" i="21"/>
  <c r="AD67" i="21"/>
  <c r="AD304" i="21"/>
  <c r="AD240" i="21"/>
  <c r="AD176" i="21"/>
  <c r="AD112" i="21"/>
  <c r="AD48" i="21"/>
  <c r="AD287" i="21"/>
  <c r="AD223" i="21"/>
  <c r="AD159" i="21"/>
  <c r="AD95" i="21"/>
  <c r="AD262" i="21"/>
  <c r="AD198" i="21"/>
  <c r="AD134" i="21"/>
  <c r="AD70" i="21"/>
  <c r="AD251" i="21"/>
  <c r="AD187" i="21"/>
  <c r="AD123" i="21"/>
  <c r="AD59" i="21"/>
  <c r="AD296" i="21"/>
  <c r="AD232" i="21"/>
  <c r="AD168" i="21"/>
  <c r="AD104" i="21"/>
  <c r="AD40" i="21"/>
  <c r="AD279" i="21"/>
  <c r="AD215" i="21"/>
  <c r="AD151" i="21"/>
  <c r="AD87" i="21"/>
  <c r="AD254" i="21"/>
  <c r="AD190" i="21"/>
  <c r="AD126" i="21"/>
  <c r="AD62" i="21"/>
  <c r="AD23" i="21"/>
  <c r="AD14" i="21"/>
  <c r="AD243" i="21"/>
  <c r="AD179" i="21"/>
  <c r="AD115" i="21"/>
  <c r="AD51" i="21"/>
  <c r="AD288" i="21"/>
  <c r="AD224" i="21"/>
  <c r="AD160" i="21"/>
  <c r="AD96" i="21"/>
  <c r="AD32" i="21"/>
  <c r="AD271" i="21"/>
  <c r="AD207" i="21"/>
  <c r="AD143" i="21"/>
  <c r="AD79" i="21"/>
  <c r="AD246" i="21"/>
  <c r="AD182" i="21"/>
  <c r="AD118" i="21"/>
  <c r="AD15" i="21"/>
  <c r="AD6" i="21"/>
  <c r="AD299" i="21"/>
  <c r="AD235" i="21"/>
  <c r="AD171" i="21"/>
  <c r="AD107" i="21"/>
  <c r="AD43" i="21"/>
  <c r="AD280" i="21"/>
  <c r="AD216" i="21"/>
  <c r="AD152" i="21"/>
  <c r="AD88" i="21"/>
  <c r="AD24" i="21"/>
  <c r="AD263" i="21"/>
  <c r="AD199" i="21"/>
  <c r="AD135" i="21"/>
  <c r="AD71" i="21"/>
  <c r="AD302" i="21"/>
  <c r="AD238" i="21"/>
  <c r="AD174" i="21"/>
  <c r="AD110" i="21"/>
  <c r="AD291" i="21"/>
  <c r="AD227" i="21"/>
  <c r="AD163" i="21"/>
  <c r="AD99" i="21"/>
  <c r="AD35" i="21"/>
  <c r="AD272" i="21"/>
  <c r="AD208" i="21"/>
  <c r="AD144" i="21"/>
  <c r="AD80" i="21"/>
  <c r="AD16" i="21"/>
  <c r="AD255" i="21"/>
  <c r="AD191" i="21"/>
  <c r="AD127" i="21"/>
  <c r="AD63" i="21"/>
  <c r="AD294" i="21"/>
  <c r="AD230" i="21"/>
  <c r="AD166" i="21"/>
  <c r="AD102" i="21"/>
  <c r="AD283" i="21"/>
  <c r="AD219" i="21"/>
  <c r="AD155" i="21"/>
  <c r="AD91" i="21"/>
  <c r="AD264" i="21"/>
  <c r="AD200" i="21"/>
  <c r="AD136" i="21"/>
  <c r="AD72" i="21"/>
  <c r="AD247" i="21"/>
  <c r="AD183" i="21"/>
  <c r="AD119" i="21"/>
  <c r="AD286" i="21"/>
  <c r="AD222" i="21"/>
  <c r="AD158" i="21"/>
  <c r="AD94" i="21"/>
  <c r="AD275" i="21"/>
  <c r="AD211" i="21"/>
  <c r="AD147" i="21"/>
  <c r="AD83" i="21"/>
  <c r="AD256" i="21"/>
  <c r="AD192" i="21"/>
  <c r="AD128" i="21"/>
  <c r="AD64" i="21"/>
  <c r="AD303" i="21"/>
  <c r="AD239" i="21"/>
  <c r="AD175" i="21"/>
  <c r="AD111" i="21"/>
  <c r="AD278" i="21"/>
  <c r="AD214" i="21"/>
  <c r="AD150" i="21"/>
  <c r="AD86" i="21"/>
  <c r="AD267" i="21"/>
  <c r="AD203" i="21"/>
  <c r="AD139" i="21"/>
  <c r="AD75" i="21"/>
  <c r="AD248" i="21"/>
  <c r="AD184" i="21"/>
  <c r="AD120" i="21"/>
  <c r="AD56" i="21"/>
  <c r="AD295" i="21"/>
  <c r="AD231" i="21"/>
  <c r="AD167" i="21"/>
  <c r="AD103" i="21"/>
  <c r="AD270" i="21"/>
  <c r="AD206" i="21"/>
  <c r="AD142" i="21"/>
  <c r="AD78" i="21"/>
  <c r="AD31" i="21"/>
  <c r="AD7" i="21"/>
  <c r="AD54" i="21"/>
  <c r="AD46" i="21"/>
  <c r="AD38" i="21"/>
  <c r="AD27" i="21"/>
  <c r="AD55" i="21"/>
  <c r="AD30" i="21"/>
  <c r="AD19" i="21"/>
  <c r="AD47" i="21"/>
  <c r="AD22" i="21"/>
  <c r="AD11" i="21"/>
  <c r="AD8" i="21"/>
  <c r="AD39" i="21"/>
  <c r="AL210" i="21"/>
  <c r="AD153" i="21"/>
  <c r="AC121" i="21"/>
  <c r="AG9" i="21"/>
  <c r="AA252" i="21"/>
  <c r="AB43" i="21"/>
  <c r="AC142" i="21"/>
  <c r="AG30" i="21"/>
  <c r="AC172" i="21"/>
  <c r="AG60" i="21"/>
  <c r="AL74" i="21"/>
  <c r="AD209" i="21"/>
  <c r="AH305" i="21"/>
  <c r="AA244" i="21"/>
  <c r="AB35" i="21"/>
  <c r="AC134" i="21"/>
  <c r="AG22" i="21"/>
  <c r="AC164" i="21"/>
  <c r="AG180" i="21"/>
  <c r="AL130" i="21"/>
  <c r="AK42" i="21"/>
  <c r="AD137" i="21"/>
  <c r="AM134" i="21"/>
  <c r="AD114" i="21"/>
  <c r="AD156" i="21"/>
  <c r="AM5" i="21"/>
  <c r="AM254" i="21"/>
  <c r="AM85" i="21"/>
  <c r="AD189" i="21"/>
  <c r="AL52" i="21"/>
  <c r="AM246" i="21"/>
  <c r="AM77" i="21"/>
  <c r="AM46" i="21"/>
  <c r="AL172" i="21"/>
  <c r="AM69" i="21"/>
  <c r="AK53" i="21"/>
  <c r="AD148" i="21"/>
  <c r="AM38" i="21"/>
  <c r="AM179" i="21"/>
  <c r="AL12" i="21"/>
  <c r="AK237" i="21"/>
  <c r="AL28" i="21"/>
  <c r="AM222" i="21"/>
  <c r="AM53" i="21"/>
  <c r="AK221" i="21"/>
  <c r="AJ54" i="21"/>
  <c r="AL148" i="21"/>
  <c r="AM214" i="21"/>
  <c r="AM45" i="21"/>
  <c r="AM219" i="21"/>
  <c r="B312" i="21"/>
  <c r="V15" i="21"/>
  <c r="V166" i="21"/>
  <c r="V136" i="21"/>
  <c r="V79" i="21"/>
  <c r="V230" i="21"/>
  <c r="V133" i="21"/>
  <c r="V224" i="21"/>
  <c r="V216" i="21"/>
  <c r="V70" i="21"/>
  <c r="V61" i="21"/>
  <c r="V200" i="21"/>
  <c r="V295" i="21"/>
  <c r="V31" i="21"/>
  <c r="V38" i="21"/>
  <c r="V197" i="21"/>
  <c r="V196" i="21"/>
  <c r="V176" i="21"/>
  <c r="V110" i="21"/>
  <c r="V269" i="21"/>
  <c r="V37" i="21"/>
  <c r="V252" i="21"/>
  <c r="V210" i="21"/>
  <c r="V82" i="21"/>
  <c r="V124" i="21"/>
  <c r="V186" i="21"/>
  <c r="V58" i="21"/>
  <c r="V102" i="21"/>
  <c r="V72" i="21"/>
  <c r="V23" i="21"/>
  <c r="V174" i="21"/>
  <c r="V77" i="21"/>
  <c r="V168" i="21"/>
  <c r="V285" i="21"/>
  <c r="V160" i="21"/>
  <c r="V30" i="21"/>
  <c r="V29" i="21"/>
  <c r="V152" i="21"/>
  <c r="V263" i="21"/>
  <c r="V7" i="21"/>
  <c r="V270" i="21"/>
  <c r="V14" i="21"/>
  <c r="V157" i="21"/>
  <c r="V180" i="21"/>
  <c r="V144" i="21"/>
  <c r="V287" i="21"/>
  <c r="V78" i="21"/>
  <c r="V245" i="21"/>
  <c r="V13" i="21"/>
  <c r="V220" i="21"/>
  <c r="V68" i="21"/>
  <c r="V194" i="21"/>
  <c r="V66" i="21"/>
  <c r="V92" i="21"/>
  <c r="V298" i="21"/>
  <c r="V170" i="21"/>
  <c r="V42" i="21"/>
  <c r="V304" i="21"/>
  <c r="V54" i="21"/>
  <c r="V118" i="21"/>
  <c r="V104" i="21"/>
  <c r="V229" i="21"/>
  <c r="V96" i="21"/>
  <c r="V5" i="21"/>
  <c r="V300" i="21"/>
  <c r="V120" i="21"/>
  <c r="V231" i="21"/>
  <c r="V238" i="21"/>
  <c r="V125" i="21"/>
  <c r="V164" i="21"/>
  <c r="V112" i="21"/>
  <c r="V239" i="21"/>
  <c r="V46" i="21"/>
  <c r="V213" i="21"/>
  <c r="V204" i="21"/>
  <c r="V28" i="21"/>
  <c r="V178" i="21"/>
  <c r="V50" i="21"/>
  <c r="V60" i="21"/>
  <c r="V282" i="21"/>
  <c r="V154" i="21"/>
  <c r="V26" i="21"/>
  <c r="V240" i="21"/>
  <c r="V56" i="21"/>
  <c r="V279" i="21"/>
  <c r="V262" i="21"/>
  <c r="V181" i="21"/>
  <c r="V48" i="21"/>
  <c r="V271" i="21"/>
  <c r="V236" i="21"/>
  <c r="V88" i="21"/>
  <c r="V191" i="21"/>
  <c r="V198" i="21"/>
  <c r="V101" i="21"/>
  <c r="V148" i="21"/>
  <c r="V80" i="21"/>
  <c r="V207" i="21"/>
  <c r="V294" i="21"/>
  <c r="V22" i="21"/>
  <c r="V173" i="21"/>
  <c r="V188" i="21"/>
  <c r="V4" i="21"/>
  <c r="V290" i="21"/>
  <c r="V162" i="21"/>
  <c r="V34" i="21"/>
  <c r="V44" i="21"/>
  <c r="V266" i="21"/>
  <c r="V138" i="21"/>
  <c r="V10" i="21"/>
  <c r="V184" i="21"/>
  <c r="V255" i="21"/>
  <c r="V303" i="21"/>
  <c r="V16" i="21"/>
  <c r="V215" i="21"/>
  <c r="V206" i="21"/>
  <c r="V141" i="21"/>
  <c r="V292" i="21"/>
  <c r="V8" i="21"/>
  <c r="V223" i="21"/>
  <c r="V302" i="21"/>
  <c r="V261" i="21"/>
  <c r="V108" i="21"/>
  <c r="V32" i="21"/>
  <c r="V151" i="21"/>
  <c r="V158" i="21"/>
  <c r="V69" i="21"/>
  <c r="V276" i="21"/>
  <c r="V132" i="21"/>
  <c r="V40" i="21"/>
  <c r="V175" i="21"/>
  <c r="V254" i="21"/>
  <c r="V6" i="21"/>
  <c r="V149" i="21"/>
  <c r="V172" i="21"/>
  <c r="V76" i="21"/>
  <c r="V100" i="21"/>
  <c r="V274" i="21"/>
  <c r="V146" i="21"/>
  <c r="V18" i="21"/>
  <c r="V20" i="21"/>
  <c r="V250" i="21"/>
  <c r="V122" i="21"/>
  <c r="V128" i="21"/>
  <c r="V199" i="21"/>
  <c r="V247" i="21"/>
  <c r="V293" i="21"/>
  <c r="V159" i="21"/>
  <c r="V142" i="21"/>
  <c r="V85" i="21"/>
  <c r="V244" i="21"/>
  <c r="V167" i="21"/>
  <c r="V246" i="21"/>
  <c r="V205" i="21"/>
  <c r="V296" i="21"/>
  <c r="V119" i="21"/>
  <c r="V134" i="21"/>
  <c r="V277" i="21"/>
  <c r="V45" i="21"/>
  <c r="V260" i="21"/>
  <c r="V288" i="21"/>
  <c r="V24" i="21"/>
  <c r="V143" i="21"/>
  <c r="V214" i="21"/>
  <c r="V117" i="21"/>
  <c r="V156" i="21"/>
  <c r="V36" i="21"/>
  <c r="V84" i="21"/>
  <c r="V258" i="21"/>
  <c r="V130" i="21"/>
  <c r="V234" i="21"/>
  <c r="V106" i="21"/>
  <c r="V64" i="21"/>
  <c r="V135" i="21"/>
  <c r="V286" i="21"/>
  <c r="V248" i="21"/>
  <c r="V183" i="21"/>
  <c r="V237" i="21"/>
  <c r="V95" i="21"/>
  <c r="V86" i="21"/>
  <c r="V116" i="21"/>
  <c r="V103" i="21"/>
  <c r="V182" i="21"/>
  <c r="V165" i="21"/>
  <c r="V264" i="21"/>
  <c r="V87" i="21"/>
  <c r="V94" i="21"/>
  <c r="V253" i="21"/>
  <c r="V21" i="21"/>
  <c r="V228" i="21"/>
  <c r="V256" i="21"/>
  <c r="V111" i="21"/>
  <c r="V190" i="21"/>
  <c r="V93" i="21"/>
  <c r="V284" i="21"/>
  <c r="V140" i="21"/>
  <c r="V12" i="21"/>
  <c r="V52" i="21"/>
  <c r="V242" i="21"/>
  <c r="V114" i="21"/>
  <c r="V218" i="21"/>
  <c r="V90" i="21"/>
  <c r="V71" i="21"/>
  <c r="V222" i="21"/>
  <c r="V192" i="21"/>
  <c r="V127" i="21"/>
  <c r="V278" i="21"/>
  <c r="V189" i="21"/>
  <c r="V280" i="21"/>
  <c r="V47" i="21"/>
  <c r="V272" i="21"/>
  <c r="V39" i="21"/>
  <c r="V126" i="21"/>
  <c r="V109" i="21"/>
  <c r="V232" i="21"/>
  <c r="V55" i="21"/>
  <c r="V62" i="21"/>
  <c r="V221" i="21"/>
  <c r="V212" i="21"/>
  <c r="V208" i="21"/>
  <c r="V63" i="21"/>
  <c r="V150" i="21"/>
  <c r="V301" i="21"/>
  <c r="V53" i="21"/>
  <c r="V268" i="21"/>
  <c r="V226" i="21"/>
  <c r="V98" i="21"/>
  <c r="V202" i="21"/>
  <c r="V74" i="21"/>
  <c r="V137" i="21"/>
  <c r="AA220" i="21"/>
  <c r="AL121" i="21"/>
  <c r="AA140" i="21"/>
  <c r="AG137" i="21"/>
  <c r="AL202" i="21"/>
  <c r="AL156" i="21"/>
  <c r="AB105" i="21"/>
  <c r="AB174" i="21"/>
  <c r="AG18" i="21"/>
  <c r="AB217" i="21"/>
  <c r="AG258" i="21"/>
  <c r="AB190" i="21"/>
  <c r="X169" i="21"/>
  <c r="AL145" i="21"/>
  <c r="AA164" i="21"/>
  <c r="AG164" i="21"/>
  <c r="AL242" i="21"/>
  <c r="AA156" i="21"/>
  <c r="AA148" i="21"/>
  <c r="AE180" i="21"/>
  <c r="AE28" i="21"/>
  <c r="AG244" i="21"/>
  <c r="AL194" i="21"/>
  <c r="AM198" i="21"/>
  <c r="AL44" i="21"/>
  <c r="AM238" i="21"/>
  <c r="X166" i="21"/>
  <c r="AA250" i="21"/>
  <c r="Y243" i="21"/>
  <c r="AA303" i="21"/>
  <c r="V283" i="21"/>
  <c r="V233" i="21"/>
  <c r="Y121" i="21"/>
  <c r="AB209" i="21"/>
  <c r="AE50" i="21"/>
  <c r="AG130" i="21"/>
  <c r="Y118" i="21"/>
  <c r="X115" i="21"/>
  <c r="V225" i="21"/>
  <c r="Y113" i="21"/>
  <c r="AB201" i="21"/>
  <c r="AE42" i="21"/>
  <c r="AG122" i="21"/>
  <c r="Y238" i="21"/>
  <c r="AA31" i="21"/>
  <c r="V11" i="21"/>
  <c r="X107" i="21"/>
  <c r="V217" i="21"/>
  <c r="Y105" i="21"/>
  <c r="AB193" i="21"/>
  <c r="AE34" i="21"/>
  <c r="AG114" i="21"/>
  <c r="X182" i="21"/>
  <c r="AA279" i="21"/>
  <c r="AB70" i="21"/>
  <c r="V259" i="21"/>
  <c r="Y275" i="21"/>
  <c r="V81" i="21"/>
  <c r="X177" i="21"/>
  <c r="AA266" i="21"/>
  <c r="AB57" i="21"/>
  <c r="X174" i="21"/>
  <c r="AA271" i="21"/>
  <c r="AB62" i="21"/>
  <c r="V251" i="21"/>
  <c r="Y139" i="21"/>
  <c r="X41" i="21"/>
  <c r="AA130" i="21"/>
  <c r="AE274" i="21"/>
  <c r="AE217" i="21"/>
  <c r="AB283" i="21"/>
  <c r="AE174" i="21"/>
  <c r="AG270" i="21"/>
  <c r="AE268" i="21"/>
  <c r="AL17" i="21"/>
  <c r="AE273" i="21"/>
  <c r="AA36" i="21"/>
  <c r="AE230" i="21"/>
  <c r="AG36" i="21"/>
  <c r="AL114" i="21"/>
  <c r="AA28" i="21"/>
  <c r="AE222" i="21"/>
  <c r="AL42" i="21"/>
  <c r="AL257" i="21"/>
  <c r="AG289" i="21"/>
  <c r="AA20" i="21"/>
  <c r="AE52" i="21"/>
  <c r="AG148" i="21"/>
  <c r="AL226" i="21"/>
  <c r="F312" i="21"/>
  <c r="Z299" i="21"/>
  <c r="Z36" i="21"/>
  <c r="Z236" i="21"/>
  <c r="Z91" i="21"/>
  <c r="Z172" i="21"/>
  <c r="Z67" i="21"/>
  <c r="Z76" i="21"/>
  <c r="Z243" i="21"/>
  <c r="Z260" i="21"/>
  <c r="Z59" i="21"/>
  <c r="Z281" i="21"/>
  <c r="Z217" i="21"/>
  <c r="Z153" i="21"/>
  <c r="Z89" i="21"/>
  <c r="Z25" i="21"/>
  <c r="Z304" i="21"/>
  <c r="Z240" i="21"/>
  <c r="Z176" i="21"/>
  <c r="Z112" i="21"/>
  <c r="Z48" i="21"/>
  <c r="Z246" i="21"/>
  <c r="Z182" i="21"/>
  <c r="Z118" i="21"/>
  <c r="Z54" i="21"/>
  <c r="Z268" i="21"/>
  <c r="Z227" i="21"/>
  <c r="Z291" i="21"/>
  <c r="Z180" i="21"/>
  <c r="Z27" i="21"/>
  <c r="Z116" i="21"/>
  <c r="Z3" i="21"/>
  <c r="Z52" i="21"/>
  <c r="Z203" i="21"/>
  <c r="Z228" i="21"/>
  <c r="Z283" i="21"/>
  <c r="Z19" i="21"/>
  <c r="Z273" i="21"/>
  <c r="Z209" i="21"/>
  <c r="Z145" i="21"/>
  <c r="Z81" i="21"/>
  <c r="Z17" i="21"/>
  <c r="Z296" i="21"/>
  <c r="Z232" i="21"/>
  <c r="Z168" i="21"/>
  <c r="Z104" i="21"/>
  <c r="Z40" i="21"/>
  <c r="Z302" i="21"/>
  <c r="Z238" i="21"/>
  <c r="Z174" i="21"/>
  <c r="Z110" i="21"/>
  <c r="Z46" i="21"/>
  <c r="Z212" i="21"/>
  <c r="Z171" i="21"/>
  <c r="Z235" i="21"/>
  <c r="Z108" i="21"/>
  <c r="Z68" i="21"/>
  <c r="Z284" i="21"/>
  <c r="Z12" i="21"/>
  <c r="Z179" i="21"/>
  <c r="Z196" i="21"/>
  <c r="Z251" i="21"/>
  <c r="Z265" i="21"/>
  <c r="Z201" i="21"/>
  <c r="Z137" i="21"/>
  <c r="Z73" i="21"/>
  <c r="Z9" i="21"/>
  <c r="Z288" i="21"/>
  <c r="Z224" i="21"/>
  <c r="Z160" i="21"/>
  <c r="Z96" i="21"/>
  <c r="Z32" i="21"/>
  <c r="Z294" i="21"/>
  <c r="Z230" i="21"/>
  <c r="Z166" i="21"/>
  <c r="Z102" i="21"/>
  <c r="Z38" i="21"/>
  <c r="Z148" i="21"/>
  <c r="Z107" i="21"/>
  <c r="Z163" i="21"/>
  <c r="Z44" i="21"/>
  <c r="Z4" i="21"/>
  <c r="Z252" i="21"/>
  <c r="Z139" i="21"/>
  <c r="Z164" i="21"/>
  <c r="Z219" i="21"/>
  <c r="Z257" i="21"/>
  <c r="Z193" i="21"/>
  <c r="Z129" i="21"/>
  <c r="Z65" i="21"/>
  <c r="Z280" i="21"/>
  <c r="Z216" i="21"/>
  <c r="Z152" i="21"/>
  <c r="Z88" i="21"/>
  <c r="Z24" i="21"/>
  <c r="Z286" i="21"/>
  <c r="Z222" i="21"/>
  <c r="Z158" i="21"/>
  <c r="Z94" i="21"/>
  <c r="Z30" i="21"/>
  <c r="Z92" i="21"/>
  <c r="Z51" i="21"/>
  <c r="Z276" i="21"/>
  <c r="Z99" i="21"/>
  <c r="Z220" i="21"/>
  <c r="Z115" i="21"/>
  <c r="Z132" i="21"/>
  <c r="Z187" i="21"/>
  <c r="Z249" i="21"/>
  <c r="Z185" i="21"/>
  <c r="Z121" i="21"/>
  <c r="Z57" i="21"/>
  <c r="Z272" i="21"/>
  <c r="Z208" i="21"/>
  <c r="Z144" i="21"/>
  <c r="Z80" i="21"/>
  <c r="Z16" i="21"/>
  <c r="Z278" i="21"/>
  <c r="Z214" i="21"/>
  <c r="Z150" i="21"/>
  <c r="Z86" i="21"/>
  <c r="Z22" i="21"/>
  <c r="Z28" i="21"/>
  <c r="Z204" i="21"/>
  <c r="Z43" i="21"/>
  <c r="Z275" i="21"/>
  <c r="Z259" i="21"/>
  <c r="Z188" i="21"/>
  <c r="Z75" i="21"/>
  <c r="Z100" i="21"/>
  <c r="Z147" i="21"/>
  <c r="Z305" i="21"/>
  <c r="Z241" i="21"/>
  <c r="Z177" i="21"/>
  <c r="Z113" i="21"/>
  <c r="Z49" i="21"/>
  <c r="Z264" i="21"/>
  <c r="Z200" i="21"/>
  <c r="Z136" i="21"/>
  <c r="Z72" i="21"/>
  <c r="Z8" i="21"/>
  <c r="Z270" i="21"/>
  <c r="Z206" i="21"/>
  <c r="Z142" i="21"/>
  <c r="Z78" i="21"/>
  <c r="Z14" i="21"/>
  <c r="Z140" i="21"/>
  <c r="Z211" i="21"/>
  <c r="Z195" i="21"/>
  <c r="Z156" i="21"/>
  <c r="Z35" i="21"/>
  <c r="Z60" i="21"/>
  <c r="Z123" i="21"/>
  <c r="Z297" i="21"/>
  <c r="Z233" i="21"/>
  <c r="Z169" i="21"/>
  <c r="Z105" i="21"/>
  <c r="Z41" i="21"/>
  <c r="Z256" i="21"/>
  <c r="Z192" i="21"/>
  <c r="Z128" i="21"/>
  <c r="Z64" i="21"/>
  <c r="Z262" i="21"/>
  <c r="Z198" i="21"/>
  <c r="Z134" i="21"/>
  <c r="Z70" i="21"/>
  <c r="Z6" i="21"/>
  <c r="Z84" i="21"/>
  <c r="Z300" i="21"/>
  <c r="Z155" i="21"/>
  <c r="Z244" i="21"/>
  <c r="Z131" i="21"/>
  <c r="Z124" i="21"/>
  <c r="Z267" i="21"/>
  <c r="Z11" i="21"/>
  <c r="Z292" i="21"/>
  <c r="Z20" i="21"/>
  <c r="Z83" i="21"/>
  <c r="Z289" i="21"/>
  <c r="Z225" i="21"/>
  <c r="Z161" i="21"/>
  <c r="Z97" i="21"/>
  <c r="Z33" i="21"/>
  <c r="Z248" i="21"/>
  <c r="Z184" i="21"/>
  <c r="Z120" i="21"/>
  <c r="Z56" i="21"/>
  <c r="Z254" i="21"/>
  <c r="Z190" i="21"/>
  <c r="Z126" i="21"/>
  <c r="Z62" i="21"/>
  <c r="AH50" i="21"/>
  <c r="AE121" i="21"/>
  <c r="AG217" i="21"/>
  <c r="AH9" i="21"/>
  <c r="AB251" i="21"/>
  <c r="Z47" i="21"/>
  <c r="AE142" i="21"/>
  <c r="AG238" i="21"/>
  <c r="AH30" i="21"/>
  <c r="AE172" i="21"/>
  <c r="AG268" i="21"/>
  <c r="AH60" i="21"/>
  <c r="AL282" i="21"/>
  <c r="AD289" i="21"/>
  <c r="AH65" i="21"/>
  <c r="AA4" i="21"/>
  <c r="Z103" i="21"/>
  <c r="AE198" i="21"/>
  <c r="AG294" i="21"/>
  <c r="AH86" i="21"/>
  <c r="AE228" i="21"/>
  <c r="AH244" i="21"/>
  <c r="AD3" i="21"/>
  <c r="AL146" i="21"/>
  <c r="AL297" i="21"/>
  <c r="AD89" i="21"/>
  <c r="AC57" i="21"/>
  <c r="AH249" i="21"/>
  <c r="AA188" i="21"/>
  <c r="Z287" i="21"/>
  <c r="AC78" i="21"/>
  <c r="AH270" i="21"/>
  <c r="AC108" i="21"/>
  <c r="AH300" i="21"/>
  <c r="AL10" i="21"/>
  <c r="AD145" i="21"/>
  <c r="AH241" i="21"/>
  <c r="AA180" i="21"/>
  <c r="Z279" i="21"/>
  <c r="AC70" i="21"/>
  <c r="AH262" i="21"/>
  <c r="AC100" i="21"/>
  <c r="AG116" i="21"/>
  <c r="AK275" i="21"/>
  <c r="AL66" i="21"/>
  <c r="AL281" i="21"/>
  <c r="AD73" i="21"/>
  <c r="AM70" i="21"/>
  <c r="AD50" i="21"/>
  <c r="AM202" i="21"/>
  <c r="AD90" i="21"/>
  <c r="AM190" i="21"/>
  <c r="AM21" i="21"/>
  <c r="AD125" i="21"/>
  <c r="AD292" i="21"/>
  <c r="AM182" i="21"/>
  <c r="AM13" i="21"/>
  <c r="AM133" i="21"/>
  <c r="AL108" i="21"/>
  <c r="AD26" i="21"/>
  <c r="AL292" i="21"/>
  <c r="AD9" i="21"/>
  <c r="AD76" i="21"/>
  <c r="AM115" i="21"/>
  <c r="AD124" i="21"/>
  <c r="AK173" i="21"/>
  <c r="AD268" i="21"/>
  <c r="AM158" i="21"/>
  <c r="AD74" i="21"/>
  <c r="AK93" i="21"/>
  <c r="AK293" i="21"/>
  <c r="AL84" i="21"/>
  <c r="AM150" i="21"/>
  <c r="AD66" i="21"/>
  <c r="AK285" i="21"/>
  <c r="V83" i="21"/>
  <c r="AA223" i="21"/>
  <c r="AB11" i="21"/>
  <c r="AG242" i="21"/>
  <c r="AL4" i="21"/>
  <c r="AG28" i="21"/>
  <c r="AL274" i="21"/>
  <c r="AG65" i="21"/>
  <c r="AG86" i="21"/>
  <c r="AM11" i="21"/>
  <c r="AB54" i="21"/>
  <c r="AB110" i="21"/>
  <c r="AB33" i="21"/>
  <c r="V179" i="21"/>
  <c r="AA186" i="21"/>
  <c r="V299" i="21"/>
  <c r="X150" i="21"/>
  <c r="V227" i="21"/>
  <c r="AA298" i="21"/>
  <c r="X206" i="21"/>
  <c r="Y171" i="21"/>
  <c r="AB214" i="21"/>
  <c r="X38" i="21"/>
  <c r="V115" i="21"/>
  <c r="X33" i="21"/>
  <c r="AE266" i="21"/>
  <c r="AE201" i="21"/>
  <c r="AG297" i="21"/>
  <c r="X94" i="21"/>
  <c r="AA191" i="21"/>
  <c r="V235" i="21"/>
  <c r="Y123" i="21"/>
  <c r="X25" i="21"/>
  <c r="AA114" i="21"/>
  <c r="AE258" i="21"/>
  <c r="AE193" i="21"/>
  <c r="X86" i="21"/>
  <c r="AA183" i="21"/>
  <c r="V163" i="21"/>
  <c r="X259" i="21"/>
  <c r="Y179" i="21"/>
  <c r="V49" i="21"/>
  <c r="X145" i="21"/>
  <c r="AA234" i="21"/>
  <c r="AB25" i="21"/>
  <c r="X142" i="21"/>
  <c r="AA239" i="21"/>
  <c r="AB30" i="21"/>
  <c r="V219" i="21"/>
  <c r="Y107" i="21"/>
  <c r="V169" i="21"/>
  <c r="X265" i="21"/>
  <c r="Y57" i="21"/>
  <c r="AB145" i="21"/>
  <c r="AG66" i="21"/>
  <c r="X254" i="21"/>
  <c r="Y54" i="21"/>
  <c r="AB150" i="21"/>
  <c r="X51" i="21"/>
  <c r="V161" i="21"/>
  <c r="X257" i="21"/>
  <c r="Y49" i="21"/>
  <c r="AB137" i="21"/>
  <c r="AG58" i="21"/>
  <c r="Y174" i="21"/>
  <c r="AB270" i="21"/>
  <c r="X43" i="21"/>
  <c r="V153" i="21"/>
  <c r="X249" i="21"/>
  <c r="Y41" i="21"/>
  <c r="AB129" i="21"/>
  <c r="AG50" i="21"/>
  <c r="X118" i="21"/>
  <c r="AA215" i="21"/>
  <c r="AB6" i="21"/>
  <c r="V195" i="21"/>
  <c r="Y211" i="21"/>
  <c r="V17" i="21"/>
  <c r="X113" i="21"/>
  <c r="AA202" i="21"/>
  <c r="X110" i="21"/>
  <c r="AA207" i="21"/>
  <c r="V187" i="21"/>
  <c r="X283" i="21"/>
  <c r="Y75" i="21"/>
  <c r="AA66" i="21"/>
  <c r="AE210" i="21"/>
  <c r="AG290" i="21"/>
  <c r="AE153" i="21"/>
  <c r="AG249" i="21"/>
  <c r="AB219" i="21"/>
  <c r="AE110" i="21"/>
  <c r="AG206" i="21"/>
  <c r="AE204" i="21"/>
  <c r="AG300" i="21"/>
  <c r="AL250" i="21"/>
  <c r="AE209" i="21"/>
  <c r="AG305" i="21"/>
  <c r="AB275" i="21"/>
  <c r="AE166" i="21"/>
  <c r="AG262" i="21"/>
  <c r="AH54" i="21"/>
  <c r="AE260" i="21"/>
  <c r="AH276" i="21"/>
  <c r="AL50" i="21"/>
  <c r="AL265" i="21"/>
  <c r="AH89" i="21"/>
  <c r="AB267" i="21"/>
  <c r="AE158" i="21"/>
  <c r="AG254" i="21"/>
  <c r="AH46" i="21"/>
  <c r="AE252" i="21"/>
  <c r="AH140" i="21"/>
  <c r="AL193" i="21"/>
  <c r="AL252" i="21"/>
  <c r="AM234" i="21"/>
  <c r="AG225" i="21"/>
  <c r="AH17" i="21"/>
  <c r="AB259" i="21"/>
  <c r="Z183" i="21"/>
  <c r="AE278" i="21"/>
  <c r="AH166" i="21"/>
  <c r="AC68" i="21"/>
  <c r="AG84" i="21"/>
  <c r="AH4" i="21"/>
  <c r="AL162" i="21"/>
  <c r="AG202" i="21"/>
  <c r="AE57" i="21"/>
  <c r="AG153" i="21"/>
  <c r="AB187" i="21"/>
  <c r="AC286" i="21"/>
  <c r="AE78" i="21"/>
  <c r="AG174" i="21"/>
  <c r="AE108" i="21"/>
  <c r="AG204" i="21"/>
  <c r="AL218" i="21"/>
  <c r="AD225" i="21"/>
  <c r="AB243" i="21"/>
  <c r="Z39" i="21"/>
  <c r="AE134" i="21"/>
  <c r="AG230" i="21"/>
  <c r="AH22" i="21"/>
  <c r="AE164" i="21"/>
  <c r="AG260" i="21"/>
  <c r="AH180" i="21"/>
  <c r="AL82" i="21"/>
  <c r="AL233" i="21"/>
  <c r="AL21" i="21"/>
  <c r="AE297" i="21"/>
  <c r="AH185" i="21"/>
  <c r="AA124" i="21"/>
  <c r="Z223" i="21"/>
  <c r="AC14" i="21"/>
  <c r="AH206" i="21"/>
  <c r="AC44" i="21"/>
  <c r="AH236" i="21"/>
  <c r="AK155" i="21"/>
  <c r="AD242" i="21"/>
  <c r="AL289" i="21"/>
  <c r="AD81" i="21"/>
  <c r="AH177" i="21"/>
  <c r="AA116" i="21"/>
  <c r="Z215" i="21"/>
  <c r="AC6" i="21"/>
  <c r="AH198" i="21"/>
  <c r="AG52" i="21"/>
  <c r="AK211" i="21"/>
  <c r="AD298" i="21"/>
  <c r="AL217" i="21"/>
  <c r="AL5" i="21"/>
  <c r="AM6" i="21"/>
  <c r="AM211" i="21"/>
  <c r="AD45" i="21"/>
  <c r="AM123" i="21"/>
  <c r="AM126" i="21"/>
  <c r="AD106" i="21"/>
  <c r="AK133" i="21"/>
  <c r="AD228" i="21"/>
  <c r="AM118" i="21"/>
  <c r="AD98" i="21"/>
  <c r="AM187" i="21"/>
  <c r="AD284" i="21"/>
  <c r="AM59" i="21"/>
  <c r="AL228" i="21"/>
  <c r="AM194" i="21"/>
  <c r="AD12" i="21"/>
  <c r="AM51" i="21"/>
  <c r="AD77" i="21"/>
  <c r="AK109" i="21"/>
  <c r="AD204" i="21"/>
  <c r="AM94" i="21"/>
  <c r="AD10" i="21"/>
  <c r="AL268" i="21"/>
  <c r="AK229" i="21"/>
  <c r="AM86" i="21"/>
  <c r="AM99" i="21"/>
  <c r="AD252" i="21"/>
  <c r="AA98" i="21"/>
  <c r="V203" i="21"/>
  <c r="AA82" i="21"/>
  <c r="R312" i="21"/>
  <c r="AL275" i="21"/>
  <c r="AL211" i="21"/>
  <c r="AL147" i="21"/>
  <c r="AL83" i="21"/>
  <c r="AL19" i="21"/>
  <c r="AL256" i="21"/>
  <c r="AL192" i="21"/>
  <c r="AL128" i="21"/>
  <c r="AL64" i="21"/>
  <c r="AL303" i="21"/>
  <c r="AL239" i="21"/>
  <c r="AL175" i="21"/>
  <c r="AL111" i="21"/>
  <c r="AL47" i="21"/>
  <c r="AL278" i="21"/>
  <c r="AL214" i="21"/>
  <c r="AL150" i="21"/>
  <c r="AL86" i="21"/>
  <c r="AL22" i="21"/>
  <c r="AL253" i="21"/>
  <c r="AL189" i="21"/>
  <c r="AL125" i="21"/>
  <c r="AL61" i="21"/>
  <c r="AL267" i="21"/>
  <c r="AL203" i="21"/>
  <c r="AL139" i="21"/>
  <c r="AL75" i="21"/>
  <c r="AL11" i="21"/>
  <c r="AL248" i="21"/>
  <c r="AL184" i="21"/>
  <c r="AL120" i="21"/>
  <c r="AL56" i="21"/>
  <c r="AL295" i="21"/>
  <c r="AL231" i="21"/>
  <c r="AL167" i="21"/>
  <c r="AL103" i="21"/>
  <c r="AL39" i="21"/>
  <c r="AL270" i="21"/>
  <c r="AL206" i="21"/>
  <c r="AL142" i="21"/>
  <c r="AL78" i="21"/>
  <c r="AL14" i="21"/>
  <c r="AL245" i="21"/>
  <c r="AL181" i="21"/>
  <c r="AL117" i="21"/>
  <c r="AL53" i="21"/>
  <c r="AL259" i="21"/>
  <c r="AL195" i="21"/>
  <c r="AL131" i="21"/>
  <c r="AL67" i="21"/>
  <c r="AL304" i="21"/>
  <c r="AL240" i="21"/>
  <c r="AL176" i="21"/>
  <c r="AL112" i="21"/>
  <c r="AL48" i="21"/>
  <c r="AL287" i="21"/>
  <c r="AL223" i="21"/>
  <c r="AL159" i="21"/>
  <c r="AL95" i="21"/>
  <c r="AL31" i="21"/>
  <c r="AL262" i="21"/>
  <c r="AL198" i="21"/>
  <c r="AL134" i="21"/>
  <c r="AL70" i="21"/>
  <c r="AL6" i="21"/>
  <c r="AL301" i="21"/>
  <c r="AL237" i="21"/>
  <c r="AL173" i="21"/>
  <c r="AL109" i="21"/>
  <c r="AL45" i="21"/>
  <c r="AL251" i="21"/>
  <c r="AL187" i="21"/>
  <c r="AL123" i="21"/>
  <c r="AL59" i="21"/>
  <c r="AL296" i="21"/>
  <c r="AL232" i="21"/>
  <c r="AL168" i="21"/>
  <c r="AL104" i="21"/>
  <c r="AL40" i="21"/>
  <c r="AL279" i="21"/>
  <c r="AL215" i="21"/>
  <c r="AL151" i="21"/>
  <c r="AL87" i="21"/>
  <c r="AL23" i="21"/>
  <c r="AL254" i="21"/>
  <c r="AL190" i="21"/>
  <c r="AL126" i="21"/>
  <c r="AL62" i="21"/>
  <c r="AL293" i="21"/>
  <c r="AL229" i="21"/>
  <c r="AL165" i="21"/>
  <c r="AL101" i="21"/>
  <c r="AL37" i="21"/>
  <c r="AL243" i="21"/>
  <c r="AL179" i="21"/>
  <c r="AL115" i="21"/>
  <c r="AL51" i="21"/>
  <c r="AL288" i="21"/>
  <c r="AL224" i="21"/>
  <c r="AL160" i="21"/>
  <c r="AL96" i="21"/>
  <c r="AL32" i="21"/>
  <c r="AL271" i="21"/>
  <c r="AL207" i="21"/>
  <c r="AL143" i="21"/>
  <c r="AL79" i="21"/>
  <c r="AL15" i="21"/>
  <c r="AL246" i="21"/>
  <c r="AL182" i="21"/>
  <c r="AL118" i="21"/>
  <c r="AL54" i="21"/>
  <c r="AL285" i="21"/>
  <c r="AL221" i="21"/>
  <c r="AL157" i="21"/>
  <c r="AL93" i="21"/>
  <c r="AL299" i="21"/>
  <c r="AL235" i="21"/>
  <c r="AL171" i="21"/>
  <c r="AL107" i="21"/>
  <c r="AL43" i="21"/>
  <c r="AL280" i="21"/>
  <c r="AL216" i="21"/>
  <c r="AL152" i="21"/>
  <c r="AL88" i="21"/>
  <c r="AL24" i="21"/>
  <c r="AL263" i="21"/>
  <c r="AL199" i="21"/>
  <c r="AL135" i="21"/>
  <c r="AL71" i="21"/>
  <c r="AL7" i="21"/>
  <c r="AL302" i="21"/>
  <c r="AL238" i="21"/>
  <c r="AL174" i="21"/>
  <c r="AL110" i="21"/>
  <c r="AL46" i="21"/>
  <c r="AL277" i="21"/>
  <c r="AL213" i="21"/>
  <c r="AL149" i="21"/>
  <c r="AL85" i="21"/>
  <c r="AL291" i="21"/>
  <c r="AL227" i="21"/>
  <c r="AL163" i="21"/>
  <c r="AL99" i="21"/>
  <c r="AL35" i="21"/>
  <c r="AL272" i="21"/>
  <c r="AL208" i="21"/>
  <c r="AL144" i="21"/>
  <c r="AL80" i="21"/>
  <c r="AL16" i="21"/>
  <c r="AL255" i="21"/>
  <c r="AL191" i="21"/>
  <c r="AL127" i="21"/>
  <c r="AL63" i="21"/>
  <c r="AL294" i="21"/>
  <c r="AL230" i="21"/>
  <c r="AL166" i="21"/>
  <c r="AL102" i="21"/>
  <c r="AL38" i="21"/>
  <c r="AL269" i="21"/>
  <c r="AL205" i="21"/>
  <c r="AL141" i="21"/>
  <c r="AL77" i="21"/>
  <c r="AL283" i="21"/>
  <c r="AL219" i="21"/>
  <c r="AL155" i="21"/>
  <c r="AL91" i="21"/>
  <c r="AL27" i="21"/>
  <c r="AL264" i="21"/>
  <c r="AL200" i="21"/>
  <c r="AL136" i="21"/>
  <c r="AL72" i="21"/>
  <c r="AL8" i="21"/>
  <c r="AL247" i="21"/>
  <c r="AL183" i="21"/>
  <c r="AL119" i="21"/>
  <c r="AL55" i="21"/>
  <c r="AL286" i="21"/>
  <c r="AL222" i="21"/>
  <c r="AL158" i="21"/>
  <c r="AL94" i="21"/>
  <c r="AL30" i="21"/>
  <c r="AL261" i="21"/>
  <c r="AL197" i="21"/>
  <c r="AL133" i="21"/>
  <c r="AL69" i="21"/>
  <c r="AA212" i="21"/>
  <c r="AE22" i="21"/>
  <c r="AE244" i="21"/>
  <c r="AA196" i="21"/>
  <c r="AE62" i="21"/>
  <c r="AE54" i="21"/>
  <c r="AL276" i="21"/>
  <c r="AB97" i="21"/>
  <c r="AB166" i="21"/>
  <c r="AA159" i="21"/>
  <c r="V3" i="21"/>
  <c r="AM109" i="21"/>
  <c r="V243" i="21"/>
  <c r="AB41" i="21"/>
  <c r="X222" i="21"/>
  <c r="AA178" i="21"/>
  <c r="E312" i="21"/>
  <c r="Y136" i="21"/>
  <c r="Y213" i="21"/>
  <c r="Y168" i="21"/>
  <c r="Y39" i="21"/>
  <c r="Y301" i="21"/>
  <c r="Y176" i="21"/>
  <c r="Y47" i="21"/>
  <c r="Y197" i="21"/>
  <c r="Y264" i="21"/>
  <c r="Y8" i="21"/>
  <c r="Y151" i="21"/>
  <c r="Y173" i="21"/>
  <c r="Y240" i="21"/>
  <c r="Y303" i="21"/>
  <c r="Y237" i="21"/>
  <c r="Y5" i="21"/>
  <c r="Y68" i="21"/>
  <c r="Y180" i="21"/>
  <c r="Y244" i="21"/>
  <c r="Y36" i="21"/>
  <c r="Y242" i="21"/>
  <c r="Y178" i="21"/>
  <c r="Y114" i="21"/>
  <c r="Y50" i="21"/>
  <c r="Y204" i="21"/>
  <c r="Y72" i="21"/>
  <c r="Y157" i="21"/>
  <c r="Y104" i="21"/>
  <c r="Y15" i="21"/>
  <c r="Y261" i="21"/>
  <c r="Y112" i="21"/>
  <c r="Y23" i="21"/>
  <c r="Y109" i="21"/>
  <c r="Y224" i="21"/>
  <c r="Y119" i="21"/>
  <c r="Y149" i="21"/>
  <c r="Y208" i="21"/>
  <c r="Y271" i="21"/>
  <c r="Y221" i="21"/>
  <c r="Y28" i="21"/>
  <c r="Y132" i="21"/>
  <c r="Y212" i="21"/>
  <c r="Y12" i="21"/>
  <c r="Y298" i="21"/>
  <c r="Y234" i="21"/>
  <c r="Y170" i="21"/>
  <c r="Y106" i="21"/>
  <c r="Y42" i="21"/>
  <c r="Y172" i="21"/>
  <c r="Y295" i="21"/>
  <c r="Y125" i="21"/>
  <c r="Y48" i="21"/>
  <c r="Y205" i="21"/>
  <c r="Y64" i="21"/>
  <c r="Y184" i="21"/>
  <c r="Y71" i="21"/>
  <c r="Y133" i="21"/>
  <c r="Y160" i="21"/>
  <c r="Y239" i="21"/>
  <c r="Y181" i="21"/>
  <c r="Y53" i="21"/>
  <c r="Y4" i="21"/>
  <c r="Y92" i="21"/>
  <c r="Y196" i="21"/>
  <c r="Y290" i="21"/>
  <c r="Y226" i="21"/>
  <c r="Y162" i="21"/>
  <c r="Y98" i="21"/>
  <c r="Y34" i="21"/>
  <c r="Y156" i="21"/>
  <c r="Y248" i="21"/>
  <c r="Y231" i="21"/>
  <c r="Y279" i="21"/>
  <c r="Y101" i="21"/>
  <c r="Y16" i="21"/>
  <c r="Y117" i="21"/>
  <c r="Y24" i="21"/>
  <c r="Y152" i="21"/>
  <c r="Y55" i="21"/>
  <c r="Y77" i="21"/>
  <c r="Y128" i="21"/>
  <c r="Y207" i="21"/>
  <c r="Y165" i="21"/>
  <c r="Y45" i="21"/>
  <c r="Y276" i="21"/>
  <c r="Y52" i="21"/>
  <c r="Y164" i="21"/>
  <c r="Y282" i="21"/>
  <c r="Y218" i="21"/>
  <c r="Y154" i="21"/>
  <c r="Y90" i="21"/>
  <c r="Y26" i="21"/>
  <c r="Y124" i="21"/>
  <c r="Y200" i="21"/>
  <c r="Y175" i="21"/>
  <c r="Y223" i="21"/>
  <c r="Y93" i="21"/>
  <c r="Y255" i="21"/>
  <c r="Y263" i="21"/>
  <c r="Y120" i="21"/>
  <c r="Y287" i="21"/>
  <c r="Y31" i="21"/>
  <c r="Y285" i="21"/>
  <c r="Y96" i="21"/>
  <c r="Y159" i="21"/>
  <c r="Y141" i="21"/>
  <c r="Y37" i="21"/>
  <c r="Y236" i="21"/>
  <c r="Y140" i="21"/>
  <c r="Y274" i="21"/>
  <c r="Y210" i="21"/>
  <c r="Y146" i="21"/>
  <c r="Y82" i="21"/>
  <c r="Y18" i="21"/>
  <c r="Y300" i="21"/>
  <c r="Y100" i="21"/>
  <c r="Y144" i="21"/>
  <c r="Y111" i="21"/>
  <c r="Y167" i="21"/>
  <c r="Y69" i="21"/>
  <c r="Y191" i="21"/>
  <c r="Y199" i="21"/>
  <c r="Y88" i="21"/>
  <c r="Y247" i="21"/>
  <c r="Y7" i="21"/>
  <c r="Y245" i="21"/>
  <c r="Y40" i="21"/>
  <c r="Y127" i="21"/>
  <c r="Y85" i="21"/>
  <c r="Y29" i="21"/>
  <c r="Y188" i="21"/>
  <c r="Y116" i="21"/>
  <c r="Y266" i="21"/>
  <c r="Y202" i="21"/>
  <c r="Y138" i="21"/>
  <c r="Y74" i="21"/>
  <c r="Y10" i="21"/>
  <c r="Y284" i="21"/>
  <c r="Y76" i="21"/>
  <c r="Y80" i="21"/>
  <c r="Y256" i="21"/>
  <c r="Y103" i="21"/>
  <c r="Y61" i="21"/>
  <c r="Y280" i="21"/>
  <c r="Y135" i="21"/>
  <c r="Y288" i="21"/>
  <c r="Y143" i="21"/>
  <c r="Y293" i="21"/>
  <c r="Y56" i="21"/>
  <c r="Y215" i="21"/>
  <c r="Y229" i="21"/>
  <c r="Y304" i="21"/>
  <c r="Y95" i="21"/>
  <c r="Y21" i="21"/>
  <c r="Y148" i="21"/>
  <c r="Y260" i="21"/>
  <c r="Y292" i="21"/>
  <c r="Y84" i="21"/>
  <c r="Y258" i="21"/>
  <c r="Y194" i="21"/>
  <c r="Y130" i="21"/>
  <c r="Y66" i="21"/>
  <c r="Y252" i="21"/>
  <c r="Y44" i="21"/>
  <c r="Y192" i="21"/>
  <c r="Y269" i="21"/>
  <c r="Y216" i="21"/>
  <c r="Y79" i="21"/>
  <c r="Y232" i="21"/>
  <c r="Y87" i="21"/>
  <c r="Y253" i="21"/>
  <c r="Y296" i="21"/>
  <c r="Y32" i="21"/>
  <c r="Y183" i="21"/>
  <c r="Y189" i="21"/>
  <c r="Y272" i="21"/>
  <c r="Y63" i="21"/>
  <c r="Y277" i="21"/>
  <c r="Y13" i="21"/>
  <c r="Y108" i="21"/>
  <c r="Y220" i="21"/>
  <c r="Y268" i="21"/>
  <c r="Y60" i="21"/>
  <c r="Y250" i="21"/>
  <c r="Y186" i="21"/>
  <c r="Y122" i="21"/>
  <c r="Y58" i="21"/>
  <c r="Y228" i="21"/>
  <c r="Y20" i="21"/>
  <c r="Y278" i="21"/>
  <c r="V51" i="21"/>
  <c r="AA58" i="21"/>
  <c r="AE137" i="21"/>
  <c r="Y59" i="21"/>
  <c r="AE194" i="21"/>
  <c r="AE129" i="21"/>
  <c r="X195" i="21"/>
  <c r="Y43" i="21"/>
  <c r="AA290" i="21"/>
  <c r="X198" i="21"/>
  <c r="AA295" i="21"/>
  <c r="AB86" i="21"/>
  <c r="V275" i="21"/>
  <c r="Y291" i="21"/>
  <c r="V97" i="21"/>
  <c r="X193" i="21"/>
  <c r="AA282" i="21"/>
  <c r="Y110" i="21"/>
  <c r="AB206" i="21"/>
  <c r="Y283" i="21"/>
  <c r="V89" i="21"/>
  <c r="X185" i="21"/>
  <c r="AA274" i="21"/>
  <c r="AB65" i="21"/>
  <c r="X54" i="21"/>
  <c r="AA151" i="21"/>
  <c r="V131" i="21"/>
  <c r="Y147" i="21"/>
  <c r="X49" i="21"/>
  <c r="AA138" i="21"/>
  <c r="AE282" i="21"/>
  <c r="X46" i="21"/>
  <c r="AA143" i="21"/>
  <c r="V123" i="21"/>
  <c r="Y11" i="21"/>
  <c r="Y217" i="21"/>
  <c r="AB305" i="21"/>
  <c r="AE146" i="21"/>
  <c r="AG226" i="21"/>
  <c r="AE89" i="21"/>
  <c r="AG185" i="21"/>
  <c r="AB155" i="21"/>
  <c r="AE46" i="21"/>
  <c r="AG142" i="21"/>
  <c r="AE140" i="21"/>
  <c r="AG236" i="21"/>
  <c r="AL186" i="21"/>
  <c r="AE145" i="21"/>
  <c r="AG241" i="21"/>
  <c r="AB211" i="21"/>
  <c r="AE102" i="21"/>
  <c r="AG198" i="21"/>
  <c r="AE196" i="21"/>
  <c r="AL201" i="21"/>
  <c r="AL260" i="21"/>
  <c r="AM242" i="21"/>
  <c r="AB203" i="21"/>
  <c r="AE94" i="21"/>
  <c r="AG190" i="21"/>
  <c r="AE188" i="21"/>
  <c r="AG284" i="21"/>
  <c r="AL129" i="21"/>
  <c r="AL188" i="21"/>
  <c r="AE65" i="21"/>
  <c r="AG161" i="21"/>
  <c r="AB195" i="21"/>
  <c r="AE214" i="21"/>
  <c r="AH102" i="21"/>
  <c r="I312" i="21"/>
  <c r="AC155" i="21"/>
  <c r="AC67" i="21"/>
  <c r="AC11" i="21"/>
  <c r="AC107" i="21"/>
  <c r="AC266" i="21"/>
  <c r="AC291" i="21"/>
  <c r="AC35" i="21"/>
  <c r="AC264" i="21"/>
  <c r="AC200" i="21"/>
  <c r="AC136" i="21"/>
  <c r="AC72" i="21"/>
  <c r="AC8" i="21"/>
  <c r="AC287" i="21"/>
  <c r="AC223" i="21"/>
  <c r="AC159" i="21"/>
  <c r="AC95" i="21"/>
  <c r="AC31" i="21"/>
  <c r="AC293" i="21"/>
  <c r="AC229" i="21"/>
  <c r="AC165" i="21"/>
  <c r="AC101" i="21"/>
  <c r="AC37" i="21"/>
  <c r="AC258" i="21"/>
  <c r="AC99" i="21"/>
  <c r="AC275" i="21"/>
  <c r="AC19" i="21"/>
  <c r="AC75" i="21"/>
  <c r="AC259" i="21"/>
  <c r="AC3" i="21"/>
  <c r="AC256" i="21"/>
  <c r="AC192" i="21"/>
  <c r="AC128" i="21"/>
  <c r="AC64" i="21"/>
  <c r="AC279" i="21"/>
  <c r="AC215" i="21"/>
  <c r="AC151" i="21"/>
  <c r="AC87" i="21"/>
  <c r="AC23" i="21"/>
  <c r="AC285" i="21"/>
  <c r="AC221" i="21"/>
  <c r="AC157" i="21"/>
  <c r="AC93" i="21"/>
  <c r="AC29" i="21"/>
  <c r="AC211" i="21"/>
  <c r="AC274" i="21"/>
  <c r="AC43" i="21"/>
  <c r="AC227" i="21"/>
  <c r="AC282" i="21"/>
  <c r="AC248" i="21"/>
  <c r="AC184" i="21"/>
  <c r="AC120" i="21"/>
  <c r="AC56" i="21"/>
  <c r="AC271" i="21"/>
  <c r="AC207" i="21"/>
  <c r="AC143" i="21"/>
  <c r="AC79" i="21"/>
  <c r="AC15" i="21"/>
  <c r="AC277" i="21"/>
  <c r="AC213" i="21"/>
  <c r="AC149" i="21"/>
  <c r="AC85" i="21"/>
  <c r="AC21" i="21"/>
  <c r="AC163" i="21"/>
  <c r="AC283" i="21"/>
  <c r="AC27" i="21"/>
  <c r="AC195" i="21"/>
  <c r="AC304" i="21"/>
  <c r="AC240" i="21"/>
  <c r="AC176" i="21"/>
  <c r="AC112" i="21"/>
  <c r="AC48" i="21"/>
  <c r="AC263" i="21"/>
  <c r="AC199" i="21"/>
  <c r="AC135" i="21"/>
  <c r="AC71" i="21"/>
  <c r="AC7" i="21"/>
  <c r="AC269" i="21"/>
  <c r="AC205" i="21"/>
  <c r="AC141" i="21"/>
  <c r="AC77" i="21"/>
  <c r="AC13" i="21"/>
  <c r="AC91" i="21"/>
  <c r="AC299" i="21"/>
  <c r="AC243" i="21"/>
  <c r="AC251" i="21"/>
  <c r="AC147" i="21"/>
  <c r="AC296" i="21"/>
  <c r="AC232" i="21"/>
  <c r="AC168" i="21"/>
  <c r="AC104" i="21"/>
  <c r="AC40" i="21"/>
  <c r="AC255" i="21"/>
  <c r="AC191" i="21"/>
  <c r="AC127" i="21"/>
  <c r="AC63" i="21"/>
  <c r="AC261" i="21"/>
  <c r="AC197" i="21"/>
  <c r="AC133" i="21"/>
  <c r="AC69" i="21"/>
  <c r="AC5" i="21"/>
  <c r="AC298" i="21"/>
  <c r="AC235" i="21"/>
  <c r="AC179" i="21"/>
  <c r="AC219" i="21"/>
  <c r="AC115" i="21"/>
  <c r="AC288" i="21"/>
  <c r="AC224" i="21"/>
  <c r="AC160" i="21"/>
  <c r="AC96" i="21"/>
  <c r="AC32" i="21"/>
  <c r="AC247" i="21"/>
  <c r="AC183" i="21"/>
  <c r="AC119" i="21"/>
  <c r="AC55" i="21"/>
  <c r="AC253" i="21"/>
  <c r="AC189" i="21"/>
  <c r="AC125" i="21"/>
  <c r="AC61" i="21"/>
  <c r="AC267" i="21"/>
  <c r="AC290" i="21"/>
  <c r="AC171" i="21"/>
  <c r="AC131" i="21"/>
  <c r="AC187" i="21"/>
  <c r="AC83" i="21"/>
  <c r="AC280" i="21"/>
  <c r="AC216" i="21"/>
  <c r="AC152" i="21"/>
  <c r="AC88" i="21"/>
  <c r="AC24" i="21"/>
  <c r="AC303" i="21"/>
  <c r="AC239" i="21"/>
  <c r="AC175" i="21"/>
  <c r="AC111" i="21"/>
  <c r="AC47" i="21"/>
  <c r="AC245" i="21"/>
  <c r="AC181" i="21"/>
  <c r="AC117" i="21"/>
  <c r="AC53" i="21"/>
  <c r="AC203" i="21"/>
  <c r="AC123" i="21"/>
  <c r="AC59" i="21"/>
  <c r="AC139" i="21"/>
  <c r="AC51" i="21"/>
  <c r="AC272" i="21"/>
  <c r="AC208" i="21"/>
  <c r="AC144" i="21"/>
  <c r="AC80" i="21"/>
  <c r="AC16" i="21"/>
  <c r="AC295" i="21"/>
  <c r="AC231" i="21"/>
  <c r="AC167" i="21"/>
  <c r="AC103" i="21"/>
  <c r="AC39" i="21"/>
  <c r="AC301" i="21"/>
  <c r="AC237" i="21"/>
  <c r="AC173" i="21"/>
  <c r="AC109" i="21"/>
  <c r="AC45" i="21"/>
  <c r="AG20" i="21"/>
  <c r="AL98" i="21"/>
  <c r="AG138" i="21"/>
  <c r="AG89" i="21"/>
  <c r="AB123" i="21"/>
  <c r="AC222" i="21"/>
  <c r="AE14" i="21"/>
  <c r="AG110" i="21"/>
  <c r="AC252" i="21"/>
  <c r="AE44" i="21"/>
  <c r="AG140" i="21"/>
  <c r="AL154" i="21"/>
  <c r="AG145" i="21"/>
  <c r="AB179" i="21"/>
  <c r="AC278" i="21"/>
  <c r="AE70" i="21"/>
  <c r="AG166" i="21"/>
  <c r="AE100" i="21"/>
  <c r="AH116" i="21"/>
  <c r="AL18" i="21"/>
  <c r="AL169" i="21"/>
  <c r="AD261" i="21"/>
  <c r="AE233" i="21"/>
  <c r="AH121" i="21"/>
  <c r="AA60" i="21"/>
  <c r="Z159" i="21"/>
  <c r="AE254" i="21"/>
  <c r="AH142" i="21"/>
  <c r="AE284" i="21"/>
  <c r="AH172" i="21"/>
  <c r="AD178" i="21"/>
  <c r="AL225" i="21"/>
  <c r="AL13" i="21"/>
  <c r="AH113" i="21"/>
  <c r="AA52" i="21"/>
  <c r="Z151" i="21"/>
  <c r="AE246" i="21"/>
  <c r="AH134" i="21"/>
  <c r="AH292" i="21"/>
  <c r="AK147" i="21"/>
  <c r="AD234" i="21"/>
  <c r="AL153" i="21"/>
  <c r="AD41" i="21"/>
  <c r="AD44" i="21"/>
  <c r="AM147" i="21"/>
  <c r="AM174" i="21"/>
  <c r="AL204" i="21"/>
  <c r="AM62" i="21"/>
  <c r="AD42" i="21"/>
  <c r="AK69" i="21"/>
  <c r="AD164" i="21"/>
  <c r="AM54" i="21"/>
  <c r="AD34" i="21"/>
  <c r="AD245" i="21"/>
  <c r="AD220" i="21"/>
  <c r="AL140" i="21"/>
  <c r="AL164" i="21"/>
  <c r="AD101" i="21"/>
  <c r="AM189" i="21"/>
  <c r="AM227" i="21"/>
  <c r="AM78" i="21"/>
  <c r="AK45" i="21"/>
  <c r="AD140" i="21"/>
  <c r="AM30" i="21"/>
  <c r="AM171" i="21"/>
  <c r="AD188" i="21"/>
  <c r="O312" i="21"/>
  <c r="AI171" i="21"/>
  <c r="AI11" i="21"/>
  <c r="AI115" i="21"/>
  <c r="AI123" i="21"/>
  <c r="AI235" i="21"/>
  <c r="AI267" i="21"/>
  <c r="AI107" i="21"/>
  <c r="AI3" i="21"/>
  <c r="AI59" i="21"/>
  <c r="AI67" i="21"/>
  <c r="AI211" i="21"/>
  <c r="AI219" i="21"/>
  <c r="AI51" i="21"/>
  <c r="AI163" i="21"/>
  <c r="AI203" i="21"/>
  <c r="AI259" i="21"/>
  <c r="AI147" i="21"/>
  <c r="AI155" i="21"/>
  <c r="AI195" i="21"/>
  <c r="AI99" i="21"/>
  <c r="AI131" i="21"/>
  <c r="AI139" i="21"/>
  <c r="AI299" i="21"/>
  <c r="AI75" i="21"/>
  <c r="AI91" i="21"/>
  <c r="AI283" i="21"/>
  <c r="AI83" i="21"/>
  <c r="AI243" i="21"/>
  <c r="AI251" i="21"/>
  <c r="AI35" i="21"/>
  <c r="AI43" i="21"/>
  <c r="AI227" i="21"/>
  <c r="AI27" i="21"/>
  <c r="AI187" i="21"/>
  <c r="AI179" i="21"/>
  <c r="AI275" i="21"/>
  <c r="AI291" i="21"/>
  <c r="AI19" i="21"/>
  <c r="AI304" i="21"/>
  <c r="AI240" i="21"/>
  <c r="AI176" i="21"/>
  <c r="AI112" i="21"/>
  <c r="AI48" i="21"/>
  <c r="AI263" i="21"/>
  <c r="AI199" i="21"/>
  <c r="AI135" i="21"/>
  <c r="AI71" i="21"/>
  <c r="AI7" i="21"/>
  <c r="AI174" i="21"/>
  <c r="AI110" i="21"/>
  <c r="AI46" i="21"/>
  <c r="AI277" i="21"/>
  <c r="AI213" i="21"/>
  <c r="AI149" i="21"/>
  <c r="AI45" i="21"/>
  <c r="AI296" i="21"/>
  <c r="AI232" i="21"/>
  <c r="AI168" i="21"/>
  <c r="AI104" i="21"/>
  <c r="AI40" i="21"/>
  <c r="AI255" i="21"/>
  <c r="AI191" i="21"/>
  <c r="AI127" i="21"/>
  <c r="AI63" i="21"/>
  <c r="AI166" i="21"/>
  <c r="AI102" i="21"/>
  <c r="AI38" i="21"/>
  <c r="AI269" i="21"/>
  <c r="AI205" i="21"/>
  <c r="AI141" i="21"/>
  <c r="AI37" i="21"/>
  <c r="AI288" i="21"/>
  <c r="AI224" i="21"/>
  <c r="AI160" i="21"/>
  <c r="AI96" i="21"/>
  <c r="AI32" i="21"/>
  <c r="AI247" i="21"/>
  <c r="AI183" i="21"/>
  <c r="AI119" i="21"/>
  <c r="AI55" i="21"/>
  <c r="AI158" i="21"/>
  <c r="AI94" i="21"/>
  <c r="AI30" i="21"/>
  <c r="AI261" i="21"/>
  <c r="AI197" i="21"/>
  <c r="AI133" i="21"/>
  <c r="AI29" i="21"/>
  <c r="AI280" i="21"/>
  <c r="AI216" i="21"/>
  <c r="AI152" i="21"/>
  <c r="AI88" i="21"/>
  <c r="AI24" i="21"/>
  <c r="AI303" i="21"/>
  <c r="AI239" i="21"/>
  <c r="AI175" i="21"/>
  <c r="AI111" i="21"/>
  <c r="AI47" i="21"/>
  <c r="AI150" i="21"/>
  <c r="AI86" i="21"/>
  <c r="AI22" i="21"/>
  <c r="AI253" i="21"/>
  <c r="AI189" i="21"/>
  <c r="AI125" i="21"/>
  <c r="AI85" i="21"/>
  <c r="AI21" i="21"/>
  <c r="AI272" i="21"/>
  <c r="AI208" i="21"/>
  <c r="AI144" i="21"/>
  <c r="AI80" i="21"/>
  <c r="AI16" i="21"/>
  <c r="AI295" i="21"/>
  <c r="AI231" i="21"/>
  <c r="AI167" i="21"/>
  <c r="AI103" i="21"/>
  <c r="AI39" i="21"/>
  <c r="AI206" i="21"/>
  <c r="AI142" i="21"/>
  <c r="AI78" i="21"/>
  <c r="AI14" i="21"/>
  <c r="AI245" i="21"/>
  <c r="AI181" i="21"/>
  <c r="AI117" i="21"/>
  <c r="AI77" i="21"/>
  <c r="AI13" i="21"/>
  <c r="AI264" i="21"/>
  <c r="AI200" i="21"/>
  <c r="AI136" i="21"/>
  <c r="AI72" i="21"/>
  <c r="AI8" i="21"/>
  <c r="AI287" i="21"/>
  <c r="AI223" i="21"/>
  <c r="AI159" i="21"/>
  <c r="AI95" i="21"/>
  <c r="AI31" i="21"/>
  <c r="AI198" i="21"/>
  <c r="AI134" i="21"/>
  <c r="AI70" i="21"/>
  <c r="AI6" i="21"/>
  <c r="AI301" i="21"/>
  <c r="AI237" i="21"/>
  <c r="AI173" i="21"/>
  <c r="AI109" i="21"/>
  <c r="AI69" i="21"/>
  <c r="AI5" i="21"/>
  <c r="AI256" i="21"/>
  <c r="AI192" i="21"/>
  <c r="AI128" i="21"/>
  <c r="AI64" i="21"/>
  <c r="AI279" i="21"/>
  <c r="AI215" i="21"/>
  <c r="AI151" i="21"/>
  <c r="AI87" i="21"/>
  <c r="AI23" i="21"/>
  <c r="AI190" i="21"/>
  <c r="AI126" i="21"/>
  <c r="AI62" i="21"/>
  <c r="AI293" i="21"/>
  <c r="AI229" i="21"/>
  <c r="AI165" i="21"/>
  <c r="AI101" i="21"/>
  <c r="AI61" i="21"/>
  <c r="AI248" i="21"/>
  <c r="AI184" i="21"/>
  <c r="AI120" i="21"/>
  <c r="AI56" i="21"/>
  <c r="AI271" i="21"/>
  <c r="AI207" i="21"/>
  <c r="AI143" i="21"/>
  <c r="AI79" i="21"/>
  <c r="AI15" i="21"/>
  <c r="AI182" i="21"/>
  <c r="AI118" i="21"/>
  <c r="AI54" i="21"/>
  <c r="AI285" i="21"/>
  <c r="AI221" i="21"/>
  <c r="AI157" i="21"/>
  <c r="AI93" i="21"/>
  <c r="AI53" i="21"/>
  <c r="AK165" i="21"/>
  <c r="AD260" i="21"/>
  <c r="AM22" i="21"/>
  <c r="AM35" i="21"/>
  <c r="AM206" i="21"/>
  <c r="AA103" i="21"/>
  <c r="AA90" i="21"/>
  <c r="AA172" i="21"/>
  <c r="K312" i="21"/>
  <c r="AE123" i="21"/>
  <c r="AE155" i="21"/>
  <c r="AE131" i="21"/>
  <c r="AE248" i="21"/>
  <c r="AE184" i="21"/>
  <c r="AE271" i="21"/>
  <c r="AE207" i="21"/>
  <c r="AE59" i="21"/>
  <c r="AE259" i="21"/>
  <c r="AE107" i="21"/>
  <c r="AE99" i="21"/>
  <c r="AE304" i="21"/>
  <c r="AE240" i="21"/>
  <c r="AE263" i="21"/>
  <c r="AE199" i="21"/>
  <c r="AE299" i="21"/>
  <c r="AE19" i="21"/>
  <c r="AE267" i="21"/>
  <c r="AE195" i="21"/>
  <c r="AE67" i="21"/>
  <c r="AE75" i="21"/>
  <c r="AE296" i="21"/>
  <c r="AE232" i="21"/>
  <c r="AE255" i="21"/>
  <c r="AE191" i="21"/>
  <c r="AE235" i="21"/>
  <c r="AE203" i="21"/>
  <c r="AE139" i="21"/>
  <c r="AE35" i="21"/>
  <c r="AE288" i="21"/>
  <c r="AE224" i="21"/>
  <c r="AE247" i="21"/>
  <c r="AE183" i="21"/>
  <c r="AE179" i="21"/>
  <c r="AE147" i="21"/>
  <c r="AE91" i="21"/>
  <c r="AE283" i="21"/>
  <c r="AE275" i="21"/>
  <c r="AE280" i="21"/>
  <c r="AE216" i="21"/>
  <c r="AE303" i="21"/>
  <c r="AE239" i="21"/>
  <c r="AE115" i="21"/>
  <c r="AE291" i="21"/>
  <c r="AE83" i="21"/>
  <c r="AE43" i="21"/>
  <c r="AE251" i="21"/>
  <c r="AE243" i="21"/>
  <c r="AE272" i="21"/>
  <c r="AE208" i="21"/>
  <c r="AE295" i="21"/>
  <c r="AE231" i="21"/>
  <c r="AE301" i="21"/>
  <c r="AE51" i="21"/>
  <c r="AE227" i="21"/>
  <c r="AE27" i="21"/>
  <c r="AE3" i="21"/>
  <c r="AE219" i="21"/>
  <c r="AE211" i="21"/>
  <c r="AE264" i="21"/>
  <c r="AE200" i="21"/>
  <c r="AE287" i="21"/>
  <c r="AE223" i="21"/>
  <c r="AE293" i="21"/>
  <c r="AE11" i="21"/>
  <c r="AE171" i="21"/>
  <c r="AE187" i="21"/>
  <c r="AE163" i="21"/>
  <c r="AE256" i="21"/>
  <c r="AE192" i="21"/>
  <c r="AE279" i="21"/>
  <c r="AE215" i="21"/>
  <c r="AE285" i="21"/>
  <c r="AE176" i="21"/>
  <c r="AE112" i="21"/>
  <c r="AE48" i="21"/>
  <c r="AE135" i="21"/>
  <c r="AE71" i="21"/>
  <c r="AE7" i="21"/>
  <c r="AE277" i="21"/>
  <c r="AE213" i="21"/>
  <c r="AE149" i="21"/>
  <c r="AE85" i="21"/>
  <c r="AE21" i="21"/>
  <c r="AE168" i="21"/>
  <c r="AE104" i="21"/>
  <c r="AE40" i="21"/>
  <c r="AE127" i="21"/>
  <c r="AE63" i="21"/>
  <c r="AE269" i="21"/>
  <c r="AE205" i="21"/>
  <c r="AE141" i="21"/>
  <c r="AE77" i="21"/>
  <c r="AE13" i="21"/>
  <c r="AE160" i="21"/>
  <c r="AE96" i="21"/>
  <c r="AE32" i="21"/>
  <c r="AE119" i="21"/>
  <c r="AE55" i="21"/>
  <c r="AE261" i="21"/>
  <c r="AE197" i="21"/>
  <c r="AE133" i="21"/>
  <c r="AE69" i="21"/>
  <c r="AE5" i="21"/>
  <c r="AE152" i="21"/>
  <c r="AE88" i="21"/>
  <c r="AE24" i="21"/>
  <c r="AE175" i="21"/>
  <c r="AE111" i="21"/>
  <c r="AE47" i="21"/>
  <c r="AE253" i="21"/>
  <c r="AE189" i="21"/>
  <c r="AE125" i="21"/>
  <c r="AE61" i="21"/>
  <c r="AE144" i="21"/>
  <c r="AE80" i="21"/>
  <c r="AE16" i="21"/>
  <c r="AE167" i="21"/>
  <c r="AE103" i="21"/>
  <c r="AE39" i="21"/>
  <c r="AE245" i="21"/>
  <c r="AE181" i="21"/>
  <c r="AE117" i="21"/>
  <c r="AE53" i="21"/>
  <c r="AE136" i="21"/>
  <c r="AE72" i="21"/>
  <c r="AE8" i="21"/>
  <c r="AE159" i="21"/>
  <c r="AE95" i="21"/>
  <c r="AE31" i="21"/>
  <c r="AE237" i="21"/>
  <c r="AE173" i="21"/>
  <c r="AE109" i="21"/>
  <c r="AE45" i="21"/>
  <c r="AE128" i="21"/>
  <c r="AE64" i="21"/>
  <c r="AE151" i="21"/>
  <c r="AE87" i="21"/>
  <c r="AE23" i="21"/>
  <c r="AE229" i="21"/>
  <c r="AE165" i="21"/>
  <c r="AE101" i="21"/>
  <c r="AE37" i="21"/>
  <c r="AE120" i="21"/>
  <c r="AE56" i="21"/>
  <c r="AE143" i="21"/>
  <c r="AE79" i="21"/>
  <c r="AE15" i="21"/>
  <c r="AE221" i="21"/>
  <c r="AE157" i="21"/>
  <c r="AE93" i="21"/>
  <c r="AE29" i="21"/>
  <c r="AL68" i="21"/>
  <c r="AL234" i="21"/>
  <c r="M312" i="21"/>
  <c r="AG59" i="21"/>
  <c r="AG227" i="21"/>
  <c r="AG67" i="21"/>
  <c r="AG179" i="21"/>
  <c r="AG155" i="21"/>
  <c r="AG11" i="21"/>
  <c r="AG171" i="21"/>
  <c r="AG259" i="21"/>
  <c r="AG147" i="21"/>
  <c r="AG123" i="21"/>
  <c r="AG107" i="21"/>
  <c r="AG203" i="21"/>
  <c r="AG99" i="21"/>
  <c r="AG83" i="21"/>
  <c r="AG51" i="21"/>
  <c r="AG139" i="21"/>
  <c r="AG75" i="21"/>
  <c r="AG43" i="21"/>
  <c r="AG291" i="21"/>
  <c r="AG19" i="21"/>
  <c r="AG91" i="21"/>
  <c r="AG35" i="21"/>
  <c r="AG299" i="21"/>
  <c r="AG27" i="21"/>
  <c r="AG235" i="21"/>
  <c r="AG251" i="21"/>
  <c r="AG275" i="21"/>
  <c r="AG267" i="21"/>
  <c r="AG3" i="21"/>
  <c r="AG163" i="21"/>
  <c r="AG187" i="21"/>
  <c r="AG243" i="21"/>
  <c r="AG219" i="21"/>
  <c r="AG115" i="21"/>
  <c r="AG283" i="21"/>
  <c r="AG131" i="21"/>
  <c r="AG211" i="21"/>
  <c r="AG195" i="21"/>
  <c r="AG272" i="21"/>
  <c r="AG208" i="21"/>
  <c r="AG144" i="21"/>
  <c r="AG80" i="21"/>
  <c r="AG16" i="21"/>
  <c r="AG295" i="21"/>
  <c r="AG231" i="21"/>
  <c r="AG167" i="21"/>
  <c r="AG103" i="21"/>
  <c r="AG39" i="21"/>
  <c r="AG245" i="21"/>
  <c r="AG181" i="21"/>
  <c r="AG117" i="21"/>
  <c r="AG53" i="21"/>
  <c r="AG264" i="21"/>
  <c r="AG200" i="21"/>
  <c r="AG136" i="21"/>
  <c r="AG72" i="21"/>
  <c r="AG8" i="21"/>
  <c r="AG287" i="21"/>
  <c r="AG223" i="21"/>
  <c r="AG159" i="21"/>
  <c r="AG95" i="21"/>
  <c r="AG31" i="21"/>
  <c r="AG301" i="21"/>
  <c r="AG237" i="21"/>
  <c r="AG173" i="21"/>
  <c r="AG109" i="21"/>
  <c r="AG45" i="21"/>
  <c r="AG256" i="21"/>
  <c r="AG192" i="21"/>
  <c r="AG128" i="21"/>
  <c r="AG64" i="21"/>
  <c r="AG279" i="21"/>
  <c r="AG215" i="21"/>
  <c r="AG151" i="21"/>
  <c r="AG87" i="21"/>
  <c r="AG23" i="21"/>
  <c r="AG293" i="21"/>
  <c r="AG229" i="21"/>
  <c r="AG165" i="21"/>
  <c r="AG101" i="21"/>
  <c r="AG37" i="21"/>
  <c r="AG248" i="21"/>
  <c r="AG184" i="21"/>
  <c r="AG120" i="21"/>
  <c r="AG56" i="21"/>
  <c r="AG271" i="21"/>
  <c r="AG207" i="21"/>
  <c r="AG143" i="21"/>
  <c r="AG79" i="21"/>
  <c r="AG15" i="21"/>
  <c r="AG285" i="21"/>
  <c r="AG221" i="21"/>
  <c r="AG157" i="21"/>
  <c r="AG93" i="21"/>
  <c r="AG29" i="21"/>
  <c r="AG304" i="21"/>
  <c r="AG240" i="21"/>
  <c r="AG176" i="21"/>
  <c r="AG112" i="21"/>
  <c r="AG48" i="21"/>
  <c r="AG263" i="21"/>
  <c r="AG199" i="21"/>
  <c r="AG135" i="21"/>
  <c r="AG71" i="21"/>
  <c r="AG7" i="21"/>
  <c r="AG277" i="21"/>
  <c r="AG213" i="21"/>
  <c r="AG149" i="21"/>
  <c r="AG85" i="21"/>
  <c r="AG21" i="21"/>
  <c r="AG296" i="21"/>
  <c r="AG232" i="21"/>
  <c r="AG168" i="21"/>
  <c r="AG104" i="21"/>
  <c r="AG40" i="21"/>
  <c r="AG255" i="21"/>
  <c r="AG191" i="21"/>
  <c r="AG127" i="21"/>
  <c r="AG63" i="21"/>
  <c r="AG269" i="21"/>
  <c r="AG205" i="21"/>
  <c r="AG141" i="21"/>
  <c r="AG77" i="21"/>
  <c r="AG13" i="21"/>
  <c r="AG288" i="21"/>
  <c r="AG224" i="21"/>
  <c r="AG160" i="21"/>
  <c r="AG96" i="21"/>
  <c r="AG32" i="21"/>
  <c r="AG247" i="21"/>
  <c r="AG183" i="21"/>
  <c r="AG119" i="21"/>
  <c r="AG55" i="21"/>
  <c r="AG261" i="21"/>
  <c r="AG197" i="21"/>
  <c r="AG133" i="21"/>
  <c r="AG69" i="21"/>
  <c r="AG5" i="21"/>
  <c r="AG280" i="21"/>
  <c r="AG216" i="21"/>
  <c r="AG152" i="21"/>
  <c r="AG88" i="21"/>
  <c r="AG24" i="21"/>
  <c r="AG303" i="21"/>
  <c r="AG239" i="21"/>
  <c r="AG175" i="21"/>
  <c r="AG111" i="21"/>
  <c r="AG47" i="21"/>
  <c r="AG253" i="21"/>
  <c r="AG189" i="21"/>
  <c r="AG125" i="21"/>
  <c r="AG61" i="21"/>
  <c r="AE41" i="21"/>
  <c r="AB171" i="21"/>
  <c r="AE92" i="21"/>
  <c r="AG129" i="21"/>
  <c r="D312" i="21"/>
  <c r="X96" i="21"/>
  <c r="X127" i="21"/>
  <c r="X256" i="21"/>
  <c r="X175" i="21"/>
  <c r="X135" i="21"/>
  <c r="X143" i="21"/>
  <c r="X248" i="21"/>
  <c r="X103" i="21"/>
  <c r="X77" i="21"/>
  <c r="X224" i="21"/>
  <c r="X141" i="21"/>
  <c r="X68" i="21"/>
  <c r="X188" i="21"/>
  <c r="X148" i="21"/>
  <c r="X266" i="21"/>
  <c r="X202" i="21"/>
  <c r="X138" i="21"/>
  <c r="X74" i="21"/>
  <c r="X10" i="21"/>
  <c r="X132" i="21"/>
  <c r="X40" i="21"/>
  <c r="X63" i="21"/>
  <c r="X200" i="21"/>
  <c r="X119" i="21"/>
  <c r="X269" i="21"/>
  <c r="X288" i="21"/>
  <c r="X87" i="21"/>
  <c r="X296" i="21"/>
  <c r="X95" i="21"/>
  <c r="X216" i="21"/>
  <c r="X79" i="21"/>
  <c r="X285" i="21"/>
  <c r="X53" i="21"/>
  <c r="X192" i="21"/>
  <c r="X287" i="21"/>
  <c r="X125" i="21"/>
  <c r="X36" i="21"/>
  <c r="X140" i="21"/>
  <c r="X124" i="21"/>
  <c r="X258" i="21"/>
  <c r="X194" i="21"/>
  <c r="X130" i="21"/>
  <c r="X66" i="21"/>
  <c r="X108" i="21"/>
  <c r="X16" i="21"/>
  <c r="X144" i="21"/>
  <c r="X55" i="21"/>
  <c r="X213" i="21"/>
  <c r="X232" i="21"/>
  <c r="X31" i="21"/>
  <c r="X240" i="21"/>
  <c r="X39" i="21"/>
  <c r="X253" i="21"/>
  <c r="X168" i="21"/>
  <c r="X47" i="21"/>
  <c r="X261" i="21"/>
  <c r="X37" i="21"/>
  <c r="X160" i="21"/>
  <c r="X263" i="21"/>
  <c r="X85" i="21"/>
  <c r="X12" i="21"/>
  <c r="X100" i="21"/>
  <c r="X300" i="21"/>
  <c r="X92" i="21"/>
  <c r="X250" i="21"/>
  <c r="X186" i="21"/>
  <c r="X122" i="21"/>
  <c r="X58" i="21"/>
  <c r="X292" i="21"/>
  <c r="X84" i="21"/>
  <c r="X88" i="21"/>
  <c r="X165" i="21"/>
  <c r="X184" i="21"/>
  <c r="X7" i="21"/>
  <c r="X301" i="21"/>
  <c r="X176" i="21"/>
  <c r="X15" i="21"/>
  <c r="X205" i="21"/>
  <c r="X136" i="21"/>
  <c r="X279" i="21"/>
  <c r="X23" i="21"/>
  <c r="X229" i="21"/>
  <c r="X13" i="21"/>
  <c r="X128" i="21"/>
  <c r="X223" i="21"/>
  <c r="X293" i="21"/>
  <c r="X69" i="21"/>
  <c r="X284" i="21"/>
  <c r="X60" i="21"/>
  <c r="X276" i="21"/>
  <c r="X76" i="21"/>
  <c r="X242" i="21"/>
  <c r="X178" i="21"/>
  <c r="X114" i="21"/>
  <c r="X50" i="21"/>
  <c r="X260" i="21"/>
  <c r="X44" i="21"/>
  <c r="X32" i="21"/>
  <c r="X109" i="21"/>
  <c r="X120" i="21"/>
  <c r="X245" i="21"/>
  <c r="X112" i="21"/>
  <c r="X149" i="21"/>
  <c r="X104" i="21"/>
  <c r="X247" i="21"/>
  <c r="X189" i="21"/>
  <c r="X80" i="21"/>
  <c r="X191" i="21"/>
  <c r="X277" i="21"/>
  <c r="X45" i="21"/>
  <c r="X244" i="21"/>
  <c r="X28" i="21"/>
  <c r="X252" i="21"/>
  <c r="X52" i="21"/>
  <c r="X298" i="21"/>
  <c r="X234" i="21"/>
  <c r="X170" i="21"/>
  <c r="X106" i="21"/>
  <c r="X42" i="21"/>
  <c r="X236" i="21"/>
  <c r="X264" i="21"/>
  <c r="X303" i="21"/>
  <c r="X8" i="21"/>
  <c r="X61" i="21"/>
  <c r="X64" i="21"/>
  <c r="X197" i="21"/>
  <c r="X56" i="21"/>
  <c r="X93" i="21"/>
  <c r="X72" i="21"/>
  <c r="X215" i="21"/>
  <c r="X173" i="21"/>
  <c r="X48" i="21"/>
  <c r="X159" i="21"/>
  <c r="X237" i="21"/>
  <c r="X29" i="21"/>
  <c r="X196" i="21"/>
  <c r="X4" i="21"/>
  <c r="X220" i="21"/>
  <c r="X20" i="21"/>
  <c r="X290" i="21"/>
  <c r="X226" i="21"/>
  <c r="X162" i="21"/>
  <c r="X98" i="21"/>
  <c r="X34" i="21"/>
  <c r="X212" i="21"/>
  <c r="X208" i="21"/>
  <c r="X239" i="21"/>
  <c r="X295" i="21"/>
  <c r="X21" i="21"/>
  <c r="X255" i="21"/>
  <c r="X157" i="21"/>
  <c r="X271" i="21"/>
  <c r="X24" i="21"/>
  <c r="X167" i="21"/>
  <c r="X133" i="21"/>
  <c r="X304" i="21"/>
  <c r="X111" i="21"/>
  <c r="X221" i="21"/>
  <c r="X5" i="21"/>
  <c r="X156" i="21"/>
  <c r="X268" i="21"/>
  <c r="X204" i="21"/>
  <c r="X282" i="21"/>
  <c r="X218" i="21"/>
  <c r="X154" i="21"/>
  <c r="X90" i="21"/>
  <c r="X26" i="21"/>
  <c r="X180" i="21"/>
  <c r="X152" i="21"/>
  <c r="X183" i="21"/>
  <c r="X231" i="21"/>
  <c r="X199" i="21"/>
  <c r="X101" i="21"/>
  <c r="X207" i="21"/>
  <c r="X280" i="21"/>
  <c r="X151" i="21"/>
  <c r="X117" i="21"/>
  <c r="X272" i="21"/>
  <c r="X71" i="21"/>
  <c r="X181" i="21"/>
  <c r="X116" i="21"/>
  <c r="X228" i="21"/>
  <c r="X172" i="21"/>
  <c r="X274" i="21"/>
  <c r="X210" i="21"/>
  <c r="X146" i="21"/>
  <c r="X82" i="21"/>
  <c r="X18" i="21"/>
  <c r="X164" i="21"/>
  <c r="V241" i="21"/>
  <c r="AE58" i="21"/>
  <c r="AB222" i="21"/>
  <c r="AA3" i="21"/>
  <c r="AG209" i="21"/>
  <c r="AE170" i="21"/>
  <c r="X62" i="21"/>
  <c r="V139" i="21"/>
  <c r="AE162" i="21"/>
  <c r="X99" i="21"/>
  <c r="X305" i="21"/>
  <c r="AB185" i="21"/>
  <c r="X294" i="21"/>
  <c r="V73" i="21"/>
  <c r="AA258" i="21"/>
  <c r="AA108" i="21"/>
  <c r="AE302" i="21"/>
  <c r="AG34" i="21"/>
  <c r="AG73" i="21"/>
  <c r="AB107" i="21"/>
  <c r="AG94" i="21"/>
  <c r="AB99" i="21"/>
  <c r="AM29" i="21"/>
  <c r="AM229" i="21"/>
  <c r="AA263" i="21"/>
  <c r="X161" i="21"/>
  <c r="AA242" i="21"/>
  <c r="AA199" i="21"/>
  <c r="X158" i="21"/>
  <c r="X89" i="21"/>
  <c r="Y273" i="21"/>
  <c r="AE202" i="21"/>
  <c r="X30" i="21"/>
  <c r="V171" i="21"/>
  <c r="AA50" i="21"/>
  <c r="AG274" i="21"/>
  <c r="X22" i="21"/>
  <c r="Y115" i="21"/>
  <c r="X81" i="21"/>
  <c r="X78" i="21"/>
  <c r="V155" i="21"/>
  <c r="X201" i="21"/>
  <c r="AB73" i="21"/>
  <c r="Y214" i="21"/>
  <c r="Y3" i="21"/>
  <c r="AB297" i="21"/>
  <c r="AE138" i="21"/>
  <c r="AE73" i="21"/>
  <c r="AA63" i="21"/>
  <c r="X203" i="21"/>
  <c r="Y201" i="21"/>
  <c r="AG210" i="21"/>
  <c r="AE250" i="21"/>
  <c r="V41" i="21"/>
  <c r="AA226" i="21"/>
  <c r="AE305" i="21"/>
  <c r="X134" i="21"/>
  <c r="AA231" i="21"/>
  <c r="AB22" i="21"/>
  <c r="Y227" i="21"/>
  <c r="V33" i="21"/>
  <c r="X129" i="21"/>
  <c r="AA218" i="21"/>
  <c r="AB9" i="21"/>
  <c r="X246" i="21"/>
  <c r="Y46" i="21"/>
  <c r="AB142" i="21"/>
  <c r="Y219" i="21"/>
  <c r="V25" i="21"/>
  <c r="X121" i="21"/>
  <c r="AA210" i="21"/>
  <c r="AE289" i="21"/>
  <c r="Y294" i="21"/>
  <c r="AA87" i="21"/>
  <c r="V67" i="21"/>
  <c r="X291" i="21"/>
  <c r="Y83" i="21"/>
  <c r="Y289" i="21"/>
  <c r="AA74" i="21"/>
  <c r="AE218" i="21"/>
  <c r="AG298" i="21"/>
  <c r="Y286" i="21"/>
  <c r="AA79" i="21"/>
  <c r="V59" i="21"/>
  <c r="X155" i="21"/>
  <c r="V265" i="21"/>
  <c r="Y153" i="21"/>
  <c r="AB241" i="21"/>
  <c r="AE82" i="21"/>
  <c r="AG170" i="21"/>
  <c r="AE25" i="21"/>
  <c r="AG121" i="21"/>
  <c r="AB91" i="21"/>
  <c r="AG78" i="21"/>
  <c r="AE76" i="21"/>
  <c r="AG172" i="21"/>
  <c r="AL122" i="21"/>
  <c r="AH10" i="21"/>
  <c r="AE81" i="21"/>
  <c r="AG177" i="21"/>
  <c r="AB147" i="21"/>
  <c r="AC246" i="21"/>
  <c r="AE38" i="21"/>
  <c r="AG134" i="21"/>
  <c r="AE132" i="21"/>
  <c r="AH148" i="21"/>
  <c r="AL137" i="21"/>
  <c r="AL196" i="21"/>
  <c r="AM178" i="21"/>
  <c r="AB139" i="21"/>
  <c r="AC238" i="21"/>
  <c r="AE30" i="21"/>
  <c r="AG126" i="21"/>
  <c r="AE124" i="21"/>
  <c r="AG220" i="21"/>
  <c r="AH12" i="21"/>
  <c r="AD146" i="21"/>
  <c r="AL65" i="21"/>
  <c r="AD157" i="21"/>
  <c r="AL124" i="21"/>
  <c r="AG97" i="21"/>
  <c r="AB131" i="21"/>
  <c r="Z55" i="21"/>
  <c r="AE150" i="21"/>
  <c r="AG246" i="21"/>
  <c r="AH38" i="21"/>
  <c r="AH260" i="21"/>
  <c r="AL34" i="21"/>
  <c r="AL249" i="21"/>
  <c r="AD277" i="21"/>
  <c r="AG74" i="21"/>
  <c r="AC137" i="21"/>
  <c r="AG25" i="21"/>
  <c r="AA268" i="21"/>
  <c r="AB59" i="21"/>
  <c r="AC158" i="21"/>
  <c r="AG46" i="21"/>
  <c r="AC188" i="21"/>
  <c r="AG76" i="21"/>
  <c r="AK299" i="21"/>
  <c r="AL90" i="21"/>
  <c r="AL305" i="21"/>
  <c r="AD97" i="21"/>
  <c r="AG81" i="21"/>
  <c r="AB115" i="21"/>
  <c r="AC214" i="21"/>
  <c r="AE6" i="21"/>
  <c r="AG102" i="21"/>
  <c r="AC244" i="21"/>
  <c r="AE36" i="21"/>
  <c r="AG132" i="21"/>
  <c r="AH52" i="21"/>
  <c r="AK163" i="21"/>
  <c r="AD250" i="21"/>
  <c r="AL105" i="21"/>
  <c r="AD197" i="21"/>
  <c r="AE169" i="21"/>
  <c r="AG265" i="21"/>
  <c r="AH57" i="21"/>
  <c r="AB299" i="21"/>
  <c r="Z95" i="21"/>
  <c r="AE190" i="21"/>
  <c r="AG286" i="21"/>
  <c r="AH78" i="21"/>
  <c r="AE220" i="21"/>
  <c r="AH108" i="21"/>
  <c r="AK27" i="21"/>
  <c r="P312" i="21"/>
  <c r="AJ261" i="21"/>
  <c r="AJ277" i="21"/>
  <c r="AJ293" i="21"/>
  <c r="AJ301" i="21"/>
  <c r="AJ269" i="21"/>
  <c r="AJ285" i="21"/>
  <c r="AJ282" i="21"/>
  <c r="AJ245" i="21"/>
  <c r="AJ181" i="21"/>
  <c r="AJ117" i="21"/>
  <c r="AJ53" i="21"/>
  <c r="AJ226" i="21"/>
  <c r="AJ162" i="21"/>
  <c r="AJ98" i="21"/>
  <c r="AJ34" i="21"/>
  <c r="AJ273" i="21"/>
  <c r="AJ209" i="21"/>
  <c r="AJ145" i="21"/>
  <c r="AJ81" i="21"/>
  <c r="AJ17" i="21"/>
  <c r="AJ248" i="21"/>
  <c r="AJ184" i="21"/>
  <c r="AJ120" i="21"/>
  <c r="AJ56" i="21"/>
  <c r="AJ287" i="21"/>
  <c r="AJ223" i="21"/>
  <c r="AJ159" i="21"/>
  <c r="AJ95" i="21"/>
  <c r="AJ31" i="21"/>
  <c r="AJ274" i="21"/>
  <c r="AJ305" i="21"/>
  <c r="AJ237" i="21"/>
  <c r="AJ173" i="21"/>
  <c r="AJ109" i="21"/>
  <c r="AJ45" i="21"/>
  <c r="AJ218" i="21"/>
  <c r="AJ154" i="21"/>
  <c r="AJ90" i="21"/>
  <c r="AJ26" i="21"/>
  <c r="AJ265" i="21"/>
  <c r="AJ201" i="21"/>
  <c r="AJ137" i="21"/>
  <c r="AJ73" i="21"/>
  <c r="AJ9" i="21"/>
  <c r="AJ240" i="21"/>
  <c r="AJ176" i="21"/>
  <c r="AJ112" i="21"/>
  <c r="AJ48" i="21"/>
  <c r="AJ279" i="21"/>
  <c r="AJ215" i="21"/>
  <c r="AJ151" i="21"/>
  <c r="AJ87" i="21"/>
  <c r="AJ23" i="21"/>
  <c r="AJ266" i="21"/>
  <c r="AJ297" i="21"/>
  <c r="AJ229" i="21"/>
  <c r="AJ165" i="21"/>
  <c r="AJ101" i="21"/>
  <c r="AJ37" i="21"/>
  <c r="AJ210" i="21"/>
  <c r="AJ146" i="21"/>
  <c r="AJ82" i="21"/>
  <c r="AJ18" i="21"/>
  <c r="AJ257" i="21"/>
  <c r="AJ193" i="21"/>
  <c r="AJ129" i="21"/>
  <c r="AJ65" i="21"/>
  <c r="AJ232" i="21"/>
  <c r="AJ168" i="21"/>
  <c r="AJ104" i="21"/>
  <c r="AJ40" i="21"/>
  <c r="AJ271" i="21"/>
  <c r="AJ207" i="21"/>
  <c r="AJ143" i="21"/>
  <c r="AJ79" i="21"/>
  <c r="AJ15" i="21"/>
  <c r="AJ221" i="21"/>
  <c r="AJ157" i="21"/>
  <c r="AJ93" i="21"/>
  <c r="AJ29" i="21"/>
  <c r="AJ202" i="21"/>
  <c r="AJ138" i="21"/>
  <c r="AJ74" i="21"/>
  <c r="AJ10" i="21"/>
  <c r="AJ249" i="21"/>
  <c r="AJ185" i="21"/>
  <c r="AJ121" i="21"/>
  <c r="AJ57" i="21"/>
  <c r="AJ288" i="21"/>
  <c r="AJ224" i="21"/>
  <c r="AJ160" i="21"/>
  <c r="AJ96" i="21"/>
  <c r="AJ32" i="21"/>
  <c r="AJ263" i="21"/>
  <c r="AJ199" i="21"/>
  <c r="AJ135" i="21"/>
  <c r="AJ71" i="21"/>
  <c r="AJ7" i="21"/>
  <c r="AJ213" i="21"/>
  <c r="AJ149" i="21"/>
  <c r="AJ85" i="21"/>
  <c r="AJ21" i="21"/>
  <c r="AJ258" i="21"/>
  <c r="AJ194" i="21"/>
  <c r="AJ130" i="21"/>
  <c r="AJ66" i="21"/>
  <c r="AJ241" i="21"/>
  <c r="AJ177" i="21"/>
  <c r="AJ113" i="21"/>
  <c r="AJ49" i="21"/>
  <c r="AJ280" i="21"/>
  <c r="AJ216" i="21"/>
  <c r="AJ152" i="21"/>
  <c r="AJ88" i="21"/>
  <c r="AJ24" i="21"/>
  <c r="AJ255" i="21"/>
  <c r="AJ191" i="21"/>
  <c r="AJ127" i="21"/>
  <c r="AJ63" i="21"/>
  <c r="AJ205" i="21"/>
  <c r="AJ141" i="21"/>
  <c r="AJ77" i="21"/>
  <c r="AJ13" i="21"/>
  <c r="AJ250" i="21"/>
  <c r="AJ186" i="21"/>
  <c r="AJ122" i="21"/>
  <c r="AJ58" i="21"/>
  <c r="AJ233" i="21"/>
  <c r="AJ169" i="21"/>
  <c r="AJ105" i="21"/>
  <c r="AJ41" i="21"/>
  <c r="AJ272" i="21"/>
  <c r="AJ208" i="21"/>
  <c r="AJ144" i="21"/>
  <c r="AJ80" i="21"/>
  <c r="AJ16" i="21"/>
  <c r="AJ247" i="21"/>
  <c r="AJ183" i="21"/>
  <c r="AJ119" i="21"/>
  <c r="AJ55" i="21"/>
  <c r="AJ298" i="21"/>
  <c r="AJ304" i="21"/>
  <c r="AJ197" i="21"/>
  <c r="AJ133" i="21"/>
  <c r="AJ69" i="21"/>
  <c r="AJ5" i="21"/>
  <c r="AJ242" i="21"/>
  <c r="AJ178" i="21"/>
  <c r="AJ114" i="21"/>
  <c r="AJ50" i="21"/>
  <c r="AJ289" i="21"/>
  <c r="AJ225" i="21"/>
  <c r="AJ161" i="21"/>
  <c r="AJ97" i="21"/>
  <c r="AJ33" i="21"/>
  <c r="AJ264" i="21"/>
  <c r="AJ200" i="21"/>
  <c r="AJ136" i="21"/>
  <c r="AJ72" i="21"/>
  <c r="AJ8" i="21"/>
  <c r="AJ303" i="21"/>
  <c r="AJ239" i="21"/>
  <c r="AJ175" i="21"/>
  <c r="AJ111" i="21"/>
  <c r="AJ47" i="21"/>
  <c r="AJ290" i="21"/>
  <c r="AJ296" i="21"/>
  <c r="AJ253" i="21"/>
  <c r="AJ189" i="21"/>
  <c r="AJ125" i="21"/>
  <c r="AJ61" i="21"/>
  <c r="AJ234" i="21"/>
  <c r="AJ170" i="21"/>
  <c r="AJ106" i="21"/>
  <c r="AJ42" i="21"/>
  <c r="AJ281" i="21"/>
  <c r="AJ217" i="21"/>
  <c r="AJ153" i="21"/>
  <c r="AJ89" i="21"/>
  <c r="AJ25" i="21"/>
  <c r="AJ256" i="21"/>
  <c r="AJ192" i="21"/>
  <c r="AJ128" i="21"/>
  <c r="AJ64" i="21"/>
  <c r="AJ295" i="21"/>
  <c r="AJ231" i="21"/>
  <c r="AJ167" i="21"/>
  <c r="AJ103" i="21"/>
  <c r="AJ39" i="21"/>
  <c r="AL161" i="21"/>
  <c r="AD253" i="21"/>
  <c r="AG257" i="21"/>
  <c r="AH49" i="21"/>
  <c r="Z87" i="21"/>
  <c r="AE182" i="21"/>
  <c r="AG278" i="21"/>
  <c r="AH70" i="21"/>
  <c r="AE212" i="21"/>
  <c r="L312" i="21"/>
  <c r="AF259" i="21"/>
  <c r="AF219" i="21"/>
  <c r="AF123" i="21"/>
  <c r="AF163" i="21"/>
  <c r="AF195" i="21"/>
  <c r="AF155" i="21"/>
  <c r="AF243" i="21"/>
  <c r="AF107" i="21"/>
  <c r="AF115" i="21"/>
  <c r="AF147" i="21"/>
  <c r="AF99" i="21"/>
  <c r="AF187" i="21"/>
  <c r="AF59" i="21"/>
  <c r="AF83" i="21"/>
  <c r="AF91" i="21"/>
  <c r="AF267" i="21"/>
  <c r="AF43" i="21"/>
  <c r="AF131" i="21"/>
  <c r="AF299" i="21"/>
  <c r="AF35" i="21"/>
  <c r="AF51" i="21"/>
  <c r="AF203" i="21"/>
  <c r="AF11" i="21"/>
  <c r="AF75" i="21"/>
  <c r="AF283" i="21"/>
  <c r="AF19" i="21"/>
  <c r="AF291" i="21"/>
  <c r="AF139" i="21"/>
  <c r="AF27" i="21"/>
  <c r="AF235" i="21"/>
  <c r="AF251" i="21"/>
  <c r="AF67" i="21"/>
  <c r="AF3" i="21"/>
  <c r="AF211" i="21"/>
  <c r="AF227" i="21"/>
  <c r="AF275" i="21"/>
  <c r="AF171" i="21"/>
  <c r="AF179" i="21"/>
  <c r="AF288" i="21"/>
  <c r="AF224" i="21"/>
  <c r="AF160" i="21"/>
  <c r="AF96" i="21"/>
  <c r="AF32" i="21"/>
  <c r="AF247" i="21"/>
  <c r="AF183" i="21"/>
  <c r="AF119" i="21"/>
  <c r="AF55" i="21"/>
  <c r="AF261" i="21"/>
  <c r="AF197" i="21"/>
  <c r="AF133" i="21"/>
  <c r="AF69" i="21"/>
  <c r="AF5" i="21"/>
  <c r="AF280" i="21"/>
  <c r="AF216" i="21"/>
  <c r="AF152" i="21"/>
  <c r="AF88" i="21"/>
  <c r="AF24" i="21"/>
  <c r="AF303" i="21"/>
  <c r="AF239" i="21"/>
  <c r="AF175" i="21"/>
  <c r="AF111" i="21"/>
  <c r="AF47" i="21"/>
  <c r="AF253" i="21"/>
  <c r="AF189" i="21"/>
  <c r="AF125" i="21"/>
  <c r="AF61" i="21"/>
  <c r="AF272" i="21"/>
  <c r="AF208" i="21"/>
  <c r="AF144" i="21"/>
  <c r="AF80" i="21"/>
  <c r="AF16" i="21"/>
  <c r="AF295" i="21"/>
  <c r="AF231" i="21"/>
  <c r="AF167" i="21"/>
  <c r="AF103" i="21"/>
  <c r="AF39" i="21"/>
  <c r="AF245" i="21"/>
  <c r="AF181" i="21"/>
  <c r="AF117" i="21"/>
  <c r="AF53" i="21"/>
  <c r="AF264" i="21"/>
  <c r="AF200" i="21"/>
  <c r="AF136" i="21"/>
  <c r="AF72" i="21"/>
  <c r="AF8" i="21"/>
  <c r="AF287" i="21"/>
  <c r="AF223" i="21"/>
  <c r="AF159" i="21"/>
  <c r="AF95" i="21"/>
  <c r="AF31" i="21"/>
  <c r="AF301" i="21"/>
  <c r="AF237" i="21"/>
  <c r="AF173" i="21"/>
  <c r="AF109" i="21"/>
  <c r="AF45" i="21"/>
  <c r="AF256" i="21"/>
  <c r="AF192" i="21"/>
  <c r="AF128" i="21"/>
  <c r="AF64" i="21"/>
  <c r="AF279" i="21"/>
  <c r="AF215" i="21"/>
  <c r="AF151" i="21"/>
  <c r="AF87" i="21"/>
  <c r="AF23" i="21"/>
  <c r="AF293" i="21"/>
  <c r="AF229" i="21"/>
  <c r="AF165" i="21"/>
  <c r="AF101" i="21"/>
  <c r="AF37" i="21"/>
  <c r="AF248" i="21"/>
  <c r="AF184" i="21"/>
  <c r="AF120" i="21"/>
  <c r="AF56" i="21"/>
  <c r="AF271" i="21"/>
  <c r="AF207" i="21"/>
  <c r="AF143" i="21"/>
  <c r="AF79" i="21"/>
  <c r="AF15" i="21"/>
  <c r="AF285" i="21"/>
  <c r="AF221" i="21"/>
  <c r="AF157" i="21"/>
  <c r="AF93" i="21"/>
  <c r="AF29" i="21"/>
  <c r="AF304" i="21"/>
  <c r="AF240" i="21"/>
  <c r="AF176" i="21"/>
  <c r="AF112" i="21"/>
  <c r="AF48" i="21"/>
  <c r="AF263" i="21"/>
  <c r="AF199" i="21"/>
  <c r="AF135" i="21"/>
  <c r="AF71" i="21"/>
  <c r="AF7" i="21"/>
  <c r="AF277" i="21"/>
  <c r="AF213" i="21"/>
  <c r="AF149" i="21"/>
  <c r="AF85" i="21"/>
  <c r="AF21" i="21"/>
  <c r="AF296" i="21"/>
  <c r="AF232" i="21"/>
  <c r="AF168" i="21"/>
  <c r="AF104" i="21"/>
  <c r="AF40" i="21"/>
  <c r="AF255" i="21"/>
  <c r="AF191" i="21"/>
  <c r="AF127" i="21"/>
  <c r="AF63" i="21"/>
  <c r="AF269" i="21"/>
  <c r="AF205" i="21"/>
  <c r="AF141" i="21"/>
  <c r="AF77" i="21"/>
  <c r="AF13" i="21"/>
  <c r="AH228" i="21"/>
  <c r="AJ292" i="21"/>
  <c r="AK83" i="21"/>
  <c r="AD170" i="21"/>
  <c r="AK298" i="21"/>
  <c r="AL89" i="21"/>
  <c r="AM226" i="21"/>
  <c r="AM221" i="21"/>
  <c r="AM83" i="21"/>
  <c r="AD84" i="21"/>
  <c r="AM101" i="21"/>
  <c r="AD100" i="21"/>
  <c r="AM203" i="21"/>
  <c r="AK5" i="21"/>
  <c r="AD25" i="21"/>
  <c r="AD92" i="21"/>
  <c r="AM195" i="21"/>
  <c r="AD181" i="21"/>
  <c r="AD17" i="21"/>
  <c r="AM165" i="21"/>
  <c r="AL100" i="21"/>
  <c r="AD37" i="21"/>
  <c r="AM125" i="21"/>
  <c r="AJ238" i="21"/>
  <c r="AM37" i="21"/>
  <c r="AJ190" i="21"/>
  <c r="AL284" i="21"/>
  <c r="AM250" i="21"/>
  <c r="AD68" i="21"/>
  <c r="AM107" i="21"/>
  <c r="AD13" i="21"/>
  <c r="AI4" i="21"/>
  <c r="AD196" i="21"/>
  <c r="AD60" i="21"/>
  <c r="AJ110" i="21"/>
  <c r="AD52" i="21"/>
  <c r="V273" i="21"/>
  <c r="AA228" i="21"/>
  <c r="H312" i="21"/>
  <c r="AB32" i="21"/>
  <c r="AB216" i="21"/>
  <c r="AB39" i="21"/>
  <c r="AB255" i="21"/>
  <c r="AB247" i="21"/>
  <c r="AB56" i="21"/>
  <c r="AB223" i="21"/>
  <c r="AB240" i="21"/>
  <c r="AB295" i="21"/>
  <c r="AB7" i="21"/>
  <c r="AB293" i="21"/>
  <c r="AB229" i="21"/>
  <c r="AB165" i="21"/>
  <c r="AB101" i="21"/>
  <c r="AB37" i="21"/>
  <c r="AB252" i="21"/>
  <c r="AB188" i="21"/>
  <c r="AB124" i="21"/>
  <c r="AB60" i="21"/>
  <c r="AB266" i="21"/>
  <c r="AB202" i="21"/>
  <c r="AB138" i="21"/>
  <c r="AB74" i="21"/>
  <c r="AB10" i="21"/>
  <c r="AB168" i="21"/>
  <c r="AB207" i="21"/>
  <c r="AB199" i="21"/>
  <c r="AB296" i="21"/>
  <c r="AB8" i="21"/>
  <c r="AB191" i="21"/>
  <c r="AB208" i="21"/>
  <c r="AB263" i="21"/>
  <c r="AB285" i="21"/>
  <c r="AB221" i="21"/>
  <c r="AB157" i="21"/>
  <c r="AB93" i="21"/>
  <c r="AB29" i="21"/>
  <c r="AB244" i="21"/>
  <c r="AB180" i="21"/>
  <c r="AB116" i="21"/>
  <c r="AB52" i="21"/>
  <c r="AB258" i="21"/>
  <c r="AB194" i="21"/>
  <c r="AB130" i="21"/>
  <c r="AB66" i="21"/>
  <c r="AB112" i="21"/>
  <c r="AB248" i="21"/>
  <c r="AB143" i="21"/>
  <c r="AB256" i="21"/>
  <c r="AB135" i="21"/>
  <c r="AB264" i="21"/>
  <c r="AB159" i="21"/>
  <c r="AB176" i="21"/>
  <c r="AB215" i="21"/>
  <c r="AB277" i="21"/>
  <c r="AB213" i="21"/>
  <c r="AB149" i="21"/>
  <c r="AB85" i="21"/>
  <c r="AB21" i="21"/>
  <c r="AB300" i="21"/>
  <c r="AB236" i="21"/>
  <c r="AB172" i="21"/>
  <c r="AB108" i="21"/>
  <c r="AB44" i="21"/>
  <c r="AB250" i="21"/>
  <c r="AB186" i="21"/>
  <c r="AB122" i="21"/>
  <c r="AB58" i="21"/>
  <c r="AB279" i="21"/>
  <c r="AB48" i="21"/>
  <c r="AB200" i="21"/>
  <c r="AB79" i="21"/>
  <c r="AB192" i="21"/>
  <c r="AB71" i="21"/>
  <c r="AB232" i="21"/>
  <c r="AB127" i="21"/>
  <c r="AB128" i="21"/>
  <c r="AB183" i="21"/>
  <c r="AB269" i="21"/>
  <c r="AB205" i="21"/>
  <c r="AB141" i="21"/>
  <c r="AB77" i="21"/>
  <c r="AB13" i="21"/>
  <c r="AB292" i="21"/>
  <c r="AB228" i="21"/>
  <c r="AB164" i="21"/>
  <c r="AB100" i="21"/>
  <c r="AB36" i="21"/>
  <c r="AB242" i="21"/>
  <c r="AB178" i="21"/>
  <c r="AB114" i="21"/>
  <c r="AB50" i="21"/>
  <c r="AB288" i="21"/>
  <c r="AB239" i="21"/>
  <c r="AB287" i="21"/>
  <c r="AB144" i="21"/>
  <c r="AB31" i="21"/>
  <c r="AB136" i="21"/>
  <c r="AB15" i="21"/>
  <c r="AB184" i="21"/>
  <c r="AB95" i="21"/>
  <c r="AB96" i="21"/>
  <c r="AB151" i="21"/>
  <c r="AB261" i="21"/>
  <c r="AB197" i="21"/>
  <c r="AB133" i="21"/>
  <c r="AB69" i="21"/>
  <c r="AB5" i="21"/>
  <c r="AB284" i="21"/>
  <c r="AB220" i="21"/>
  <c r="AB156" i="21"/>
  <c r="AB92" i="21"/>
  <c r="AB28" i="21"/>
  <c r="AB298" i="21"/>
  <c r="AB234" i="21"/>
  <c r="AB170" i="21"/>
  <c r="AB106" i="21"/>
  <c r="AB42" i="21"/>
  <c r="AB224" i="21"/>
  <c r="AB175" i="21"/>
  <c r="AB231" i="21"/>
  <c r="AB80" i="21"/>
  <c r="AB72" i="21"/>
  <c r="AB152" i="21"/>
  <c r="AB63" i="21"/>
  <c r="AB64" i="21"/>
  <c r="AB119" i="21"/>
  <c r="AB253" i="21"/>
  <c r="AB189" i="21"/>
  <c r="AB125" i="21"/>
  <c r="AB61" i="21"/>
  <c r="AB276" i="21"/>
  <c r="AB212" i="21"/>
  <c r="AB148" i="21"/>
  <c r="AB84" i="21"/>
  <c r="AB20" i="21"/>
  <c r="AB290" i="21"/>
  <c r="AB226" i="21"/>
  <c r="AB162" i="21"/>
  <c r="AB98" i="21"/>
  <c r="AB34" i="21"/>
  <c r="AB160" i="21"/>
  <c r="AB111" i="21"/>
  <c r="AB167" i="21"/>
  <c r="AB40" i="21"/>
  <c r="AB16" i="21"/>
  <c r="AB120" i="21"/>
  <c r="AB303" i="21"/>
  <c r="AB23" i="21"/>
  <c r="AB304" i="21"/>
  <c r="AB24" i="21"/>
  <c r="AB87" i="21"/>
  <c r="AB245" i="21"/>
  <c r="AB181" i="21"/>
  <c r="AB117" i="21"/>
  <c r="AB53" i="21"/>
  <c r="AB268" i="21"/>
  <c r="AB204" i="21"/>
  <c r="AB140" i="21"/>
  <c r="AB76" i="21"/>
  <c r="AB12" i="21"/>
  <c r="AB282" i="21"/>
  <c r="AB218" i="21"/>
  <c r="AB154" i="21"/>
  <c r="AB90" i="21"/>
  <c r="AB26" i="21"/>
  <c r="AB104" i="21"/>
  <c r="AB47" i="21"/>
  <c r="AB280" i="21"/>
  <c r="AB103" i="21"/>
  <c r="AB88" i="21"/>
  <c r="AB271" i="21"/>
  <c r="AB272" i="21"/>
  <c r="AB55" i="21"/>
  <c r="AB301" i="21"/>
  <c r="AB237" i="21"/>
  <c r="AB173" i="21"/>
  <c r="AB109" i="21"/>
  <c r="AB45" i="21"/>
  <c r="AB260" i="21"/>
  <c r="AB196" i="21"/>
  <c r="AB132" i="21"/>
  <c r="AB68" i="21"/>
  <c r="AB4" i="21"/>
  <c r="AB274" i="21"/>
  <c r="AB210" i="21"/>
  <c r="AB146" i="21"/>
  <c r="AB82" i="21"/>
  <c r="AB18" i="21"/>
  <c r="AL177" i="21"/>
  <c r="AG158" i="21"/>
  <c r="AG188" i="21"/>
  <c r="AL33" i="21"/>
  <c r="AE33" i="21"/>
  <c r="AB163" i="21"/>
  <c r="AG150" i="21"/>
  <c r="AE84" i="21"/>
  <c r="AL258" i="21"/>
  <c r="AL300" i="21"/>
  <c r="AG26" i="21"/>
  <c r="X278" i="21"/>
  <c r="X11" i="21"/>
  <c r="X217" i="21"/>
  <c r="AA34" i="21"/>
  <c r="AE113" i="21"/>
  <c r="AA39" i="21"/>
  <c r="X243" i="21"/>
  <c r="AA26" i="21"/>
  <c r="AG250" i="21"/>
  <c r="AA18" i="21"/>
  <c r="AB198" i="21"/>
  <c r="V209" i="21"/>
  <c r="AE26" i="21"/>
  <c r="AL170" i="21"/>
  <c r="AG54" i="21"/>
  <c r="AG276" i="21"/>
  <c r="AL57" i="21"/>
  <c r="AE249" i="21"/>
  <c r="AA76" i="21"/>
  <c r="AE270" i="21"/>
  <c r="AE300" i="21"/>
  <c r="AL113" i="21"/>
  <c r="AA132" i="21"/>
  <c r="AG124" i="21"/>
  <c r="AL138" i="21"/>
  <c r="AE20" i="21"/>
  <c r="AM149" i="21"/>
  <c r="X102" i="21"/>
  <c r="X275" i="21"/>
  <c r="X97" i="21"/>
  <c r="AE265" i="21"/>
  <c r="AA255" i="21"/>
  <c r="AB46" i="21"/>
  <c r="AE257" i="21"/>
  <c r="AA247" i="21"/>
  <c r="AB38" i="21"/>
  <c r="V113" i="21"/>
  <c r="X209" i="21"/>
  <c r="AB89" i="21"/>
  <c r="AB94" i="21"/>
  <c r="AA135" i="21"/>
  <c r="X211" i="21"/>
  <c r="AA122" i="21"/>
  <c r="AA71" i="21"/>
  <c r="X147" i="21"/>
  <c r="AG282" i="21"/>
  <c r="AG233" i="21"/>
  <c r="AA127" i="21"/>
  <c r="X267" i="21"/>
  <c r="Y265" i="21"/>
  <c r="AA119" i="21"/>
  <c r="V99" i="21"/>
  <c r="AA170" i="21"/>
  <c r="AA175" i="21"/>
  <c r="X251" i="21"/>
  <c r="V105" i="21"/>
  <c r="AB81" i="21"/>
  <c r="AA7" i="21"/>
  <c r="X83" i="21"/>
  <c r="Y209" i="21"/>
  <c r="AG218" i="21"/>
  <c r="AG169" i="21"/>
  <c r="Y270" i="21"/>
  <c r="V107" i="21"/>
  <c r="AA300" i="21"/>
  <c r="AB289" i="21"/>
  <c r="AE130" i="21"/>
  <c r="Y262" i="21"/>
  <c r="AA55" i="21"/>
  <c r="V35" i="21"/>
  <c r="X131" i="21"/>
  <c r="Y51" i="21"/>
  <c r="X17" i="21"/>
  <c r="AA106" i="21"/>
  <c r="X14" i="21"/>
  <c r="AA111" i="21"/>
  <c r="V91" i="21"/>
  <c r="X187" i="21"/>
  <c r="AA284" i="21"/>
  <c r="X137" i="21"/>
  <c r="AB17" i="21"/>
  <c r="V211" i="21"/>
  <c r="Y150" i="21"/>
  <c r="AB246" i="21"/>
  <c r="X19" i="21"/>
  <c r="V257" i="21"/>
  <c r="Y145" i="21"/>
  <c r="AB233" i="21"/>
  <c r="AE74" i="21"/>
  <c r="AG154" i="21"/>
  <c r="AE9" i="21"/>
  <c r="Y206" i="21"/>
  <c r="AB302" i="21"/>
  <c r="V43" i="21"/>
  <c r="X139" i="21"/>
  <c r="V249" i="21"/>
  <c r="Y137" i="21"/>
  <c r="AB225" i="21"/>
  <c r="AE66" i="21"/>
  <c r="AG146" i="21"/>
  <c r="Y198" i="21"/>
  <c r="AB294" i="21"/>
  <c r="X67" i="21"/>
  <c r="AA292" i="21"/>
  <c r="Y257" i="21"/>
  <c r="AA42" i="21"/>
  <c r="AE186" i="21"/>
  <c r="AG266" i="21"/>
  <c r="Y254" i="21"/>
  <c r="AA47" i="21"/>
  <c r="V27" i="21"/>
  <c r="X123" i="21"/>
  <c r="X73" i="21"/>
  <c r="AA162" i="21"/>
  <c r="AH170" i="21"/>
  <c r="AE241" i="21"/>
  <c r="X70" i="21"/>
  <c r="AA167" i="21"/>
  <c r="V147" i="21"/>
  <c r="C312" i="21"/>
  <c r="W224" i="21"/>
  <c r="W174" i="21"/>
  <c r="W110" i="21"/>
  <c r="W13" i="21"/>
  <c r="W80" i="21"/>
  <c r="W287" i="21"/>
  <c r="W238" i="21"/>
  <c r="W205" i="21"/>
  <c r="W88" i="21"/>
  <c r="W279" i="21"/>
  <c r="W29" i="21"/>
  <c r="W192" i="21"/>
  <c r="W71" i="21"/>
  <c r="W261" i="21"/>
  <c r="W21" i="21"/>
  <c r="W216" i="21"/>
  <c r="W303" i="21"/>
  <c r="W31" i="21"/>
  <c r="W101" i="21"/>
  <c r="W100" i="21"/>
  <c r="W220" i="21"/>
  <c r="W284" i="21"/>
  <c r="W76" i="21"/>
  <c r="W242" i="21"/>
  <c r="W114" i="21"/>
  <c r="W34" i="21"/>
  <c r="W212" i="21"/>
  <c r="W20" i="21"/>
  <c r="W234" i="21"/>
  <c r="W106" i="21"/>
  <c r="W168" i="21"/>
  <c r="W255" i="21"/>
  <c r="W166" i="21"/>
  <c r="W231" i="21"/>
  <c r="W149" i="21"/>
  <c r="W223" i="21"/>
  <c r="W5" i="21"/>
  <c r="W160" i="21"/>
  <c r="W39" i="21"/>
  <c r="W229" i="21"/>
  <c r="W184" i="21"/>
  <c r="W271" i="21"/>
  <c r="W69" i="21"/>
  <c r="W60" i="21"/>
  <c r="W180" i="21"/>
  <c r="W252" i="21"/>
  <c r="W44" i="21"/>
  <c r="W226" i="21"/>
  <c r="W98" i="21"/>
  <c r="W26" i="21"/>
  <c r="W196" i="21"/>
  <c r="W4" i="21"/>
  <c r="W218" i="21"/>
  <c r="W74" i="21"/>
  <c r="W112" i="21"/>
  <c r="W207" i="21"/>
  <c r="W158" i="21"/>
  <c r="W288" i="21"/>
  <c r="W263" i="21"/>
  <c r="W293" i="21"/>
  <c r="W159" i="21"/>
  <c r="W93" i="21"/>
  <c r="W167" i="21"/>
  <c r="W262" i="21"/>
  <c r="W128" i="21"/>
  <c r="W295" i="21"/>
  <c r="W23" i="21"/>
  <c r="W286" i="21"/>
  <c r="W197" i="21"/>
  <c r="W152" i="21"/>
  <c r="W239" i="21"/>
  <c r="W277" i="21"/>
  <c r="W37" i="21"/>
  <c r="W28" i="21"/>
  <c r="W132" i="21"/>
  <c r="W236" i="21"/>
  <c r="W210" i="21"/>
  <c r="W90" i="21"/>
  <c r="W18" i="21"/>
  <c r="W164" i="21"/>
  <c r="W202" i="21"/>
  <c r="W64" i="21"/>
  <c r="W143" i="21"/>
  <c r="W278" i="21"/>
  <c r="W150" i="21"/>
  <c r="W232" i="21"/>
  <c r="W215" i="21"/>
  <c r="W302" i="21"/>
  <c r="W237" i="21"/>
  <c r="W95" i="21"/>
  <c r="W111" i="21"/>
  <c r="W206" i="21"/>
  <c r="W269" i="21"/>
  <c r="W96" i="21"/>
  <c r="W247" i="21"/>
  <c r="W254" i="21"/>
  <c r="W173" i="21"/>
  <c r="W120" i="21"/>
  <c r="W191" i="21"/>
  <c r="W253" i="21"/>
  <c r="W92" i="21"/>
  <c r="W204" i="21"/>
  <c r="W194" i="21"/>
  <c r="W82" i="21"/>
  <c r="W10" i="21"/>
  <c r="W148" i="21"/>
  <c r="W186" i="21"/>
  <c r="W24" i="21"/>
  <c r="W87" i="21"/>
  <c r="W222" i="21"/>
  <c r="W142" i="21"/>
  <c r="W176" i="21"/>
  <c r="W151" i="21"/>
  <c r="W246" i="21"/>
  <c r="W181" i="21"/>
  <c r="W47" i="21"/>
  <c r="W55" i="21"/>
  <c r="W213" i="21"/>
  <c r="W48" i="21"/>
  <c r="W199" i="21"/>
  <c r="W214" i="21"/>
  <c r="W133" i="21"/>
  <c r="W72" i="21"/>
  <c r="W175" i="21"/>
  <c r="W221" i="21"/>
  <c r="W268" i="21"/>
  <c r="W52" i="21"/>
  <c r="W172" i="21"/>
  <c r="W178" i="21"/>
  <c r="W66" i="21"/>
  <c r="W116" i="21"/>
  <c r="W298" i="21"/>
  <c r="W170" i="21"/>
  <c r="W198" i="21"/>
  <c r="W134" i="21"/>
  <c r="W104" i="21"/>
  <c r="W79" i="21"/>
  <c r="W141" i="21"/>
  <c r="W264" i="21"/>
  <c r="W7" i="21"/>
  <c r="W256" i="21"/>
  <c r="W15" i="21"/>
  <c r="W157" i="21"/>
  <c r="W304" i="21"/>
  <c r="W32" i="21"/>
  <c r="W183" i="21"/>
  <c r="W109" i="21"/>
  <c r="W40" i="21"/>
  <c r="W127" i="21"/>
  <c r="W270" i="21"/>
  <c r="W189" i="21"/>
  <c r="W228" i="21"/>
  <c r="W12" i="21"/>
  <c r="W156" i="21"/>
  <c r="W290" i="21"/>
  <c r="W162" i="21"/>
  <c r="W58" i="21"/>
  <c r="W292" i="21"/>
  <c r="W84" i="21"/>
  <c r="W282" i="21"/>
  <c r="W154" i="21"/>
  <c r="W190" i="21"/>
  <c r="W126" i="21"/>
  <c r="W56" i="21"/>
  <c r="W85" i="21"/>
  <c r="W208" i="21"/>
  <c r="W301" i="21"/>
  <c r="W200" i="21"/>
  <c r="W117" i="21"/>
  <c r="W272" i="21"/>
  <c r="W8" i="21"/>
  <c r="W135" i="21"/>
  <c r="W77" i="21"/>
  <c r="W296" i="21"/>
  <c r="W103" i="21"/>
  <c r="W230" i="21"/>
  <c r="W165" i="21"/>
  <c r="W188" i="21"/>
  <c r="W124" i="21"/>
  <c r="W274" i="21"/>
  <c r="W146" i="21"/>
  <c r="W50" i="21"/>
  <c r="W260" i="21"/>
  <c r="W68" i="21"/>
  <c r="W266" i="21"/>
  <c r="W138" i="21"/>
  <c r="W280" i="21"/>
  <c r="W182" i="21"/>
  <c r="W118" i="21"/>
  <c r="W16" i="21"/>
  <c r="W45" i="21"/>
  <c r="W144" i="21"/>
  <c r="W294" i="21"/>
  <c r="W245" i="21"/>
  <c r="W136" i="21"/>
  <c r="W61" i="21"/>
  <c r="W240" i="21"/>
  <c r="W119" i="21"/>
  <c r="W285" i="21"/>
  <c r="W53" i="21"/>
  <c r="W248" i="21"/>
  <c r="W63" i="21"/>
  <c r="W125" i="21"/>
  <c r="W140" i="21"/>
  <c r="W276" i="21"/>
  <c r="W300" i="21"/>
  <c r="W108" i="21"/>
  <c r="W258" i="21"/>
  <c r="W130" i="21"/>
  <c r="W42" i="21"/>
  <c r="W244" i="21"/>
  <c r="W36" i="21"/>
  <c r="W250" i="21"/>
  <c r="W122" i="21"/>
  <c r="Y163" i="21"/>
  <c r="W273" i="21"/>
  <c r="X65" i="21"/>
  <c r="AA154" i="21"/>
  <c r="AE298" i="21"/>
  <c r="AH162" i="21"/>
  <c r="X190" i="21"/>
  <c r="AA287" i="21"/>
  <c r="AB78" i="21"/>
  <c r="V267" i="21"/>
  <c r="W59" i="21"/>
  <c r="Y155" i="21"/>
  <c r="W265" i="21"/>
  <c r="X57" i="21"/>
  <c r="AA146" i="21"/>
  <c r="Z237" i="21"/>
  <c r="AE290" i="21"/>
  <c r="AH154" i="21"/>
  <c r="AE225" i="21"/>
  <c r="Y230" i="21"/>
  <c r="AA23" i="21"/>
  <c r="Z114" i="21"/>
  <c r="X227" i="21"/>
  <c r="Y19" i="21"/>
  <c r="W129" i="21"/>
  <c r="Y225" i="21"/>
  <c r="AA10" i="21"/>
  <c r="Z101" i="21"/>
  <c r="AE154" i="21"/>
  <c r="AG234" i="21"/>
  <c r="Y222" i="21"/>
  <c r="AA15" i="21"/>
  <c r="Z106" i="21"/>
  <c r="W299" i="21"/>
  <c r="X91" i="21"/>
  <c r="V201" i="21"/>
  <c r="X297" i="21"/>
  <c r="Y89" i="21"/>
  <c r="AB177" i="21"/>
  <c r="AC234" i="21"/>
  <c r="AE18" i="21"/>
  <c r="AG106" i="21"/>
  <c r="AC169" i="21"/>
  <c r="AG57" i="21"/>
  <c r="AA236" i="21"/>
  <c r="AB27" i="21"/>
  <c r="AC126" i="21"/>
  <c r="AG14" i="21"/>
  <c r="AC220" i="21"/>
  <c r="AE12" i="21"/>
  <c r="AG108" i="21"/>
  <c r="AL58" i="21"/>
  <c r="AL273" i="21"/>
  <c r="AD65" i="21"/>
  <c r="AG162" i="21"/>
  <c r="AE17" i="21"/>
  <c r="AG113" i="21"/>
  <c r="AB83" i="21"/>
  <c r="AC182" i="21"/>
  <c r="AG70" i="21"/>
  <c r="AC276" i="21"/>
  <c r="AE68" i="21"/>
  <c r="AG292" i="21"/>
  <c r="AH84" i="21"/>
  <c r="Q312" i="21"/>
  <c r="AK292" i="21"/>
  <c r="AK228" i="21"/>
  <c r="AK164" i="21"/>
  <c r="AK100" i="21"/>
  <c r="AK36" i="21"/>
  <c r="AK273" i="21"/>
  <c r="AK209" i="21"/>
  <c r="AK145" i="21"/>
  <c r="AK81" i="21"/>
  <c r="AK17" i="21"/>
  <c r="AK256" i="21"/>
  <c r="AK192" i="21"/>
  <c r="AK128" i="21"/>
  <c r="AK64" i="21"/>
  <c r="AK295" i="21"/>
  <c r="AK231" i="21"/>
  <c r="AK167" i="21"/>
  <c r="AK103" i="21"/>
  <c r="AK39" i="21"/>
  <c r="AK270" i="21"/>
  <c r="AK206" i="21"/>
  <c r="AK142" i="21"/>
  <c r="AK78" i="21"/>
  <c r="AK14" i="21"/>
  <c r="AK284" i="21"/>
  <c r="AK220" i="21"/>
  <c r="AK156" i="21"/>
  <c r="AK92" i="21"/>
  <c r="AK28" i="21"/>
  <c r="AK265" i="21"/>
  <c r="AK201" i="21"/>
  <c r="AK137" i="21"/>
  <c r="AK73" i="21"/>
  <c r="AK9" i="21"/>
  <c r="AK248" i="21"/>
  <c r="AK184" i="21"/>
  <c r="AK120" i="21"/>
  <c r="AK56" i="21"/>
  <c r="AK287" i="21"/>
  <c r="AK223" i="21"/>
  <c r="AK159" i="21"/>
  <c r="AK95" i="21"/>
  <c r="AK31" i="21"/>
  <c r="AK262" i="21"/>
  <c r="AK198" i="21"/>
  <c r="AK134" i="21"/>
  <c r="AK70" i="21"/>
  <c r="AK6" i="21"/>
  <c r="AK276" i="21"/>
  <c r="AK212" i="21"/>
  <c r="AK148" i="21"/>
  <c r="AK84" i="21"/>
  <c r="AK20" i="21"/>
  <c r="AK257" i="21"/>
  <c r="AK193" i="21"/>
  <c r="AK129" i="21"/>
  <c r="AK65" i="21"/>
  <c r="AK304" i="21"/>
  <c r="AK240" i="21"/>
  <c r="AK176" i="21"/>
  <c r="AK112" i="21"/>
  <c r="AK48" i="21"/>
  <c r="AK279" i="21"/>
  <c r="AK215" i="21"/>
  <c r="AK151" i="21"/>
  <c r="AK87" i="21"/>
  <c r="AK23" i="21"/>
  <c r="AK254" i="21"/>
  <c r="AK190" i="21"/>
  <c r="AK126" i="21"/>
  <c r="AK62" i="21"/>
  <c r="AK268" i="21"/>
  <c r="AK204" i="21"/>
  <c r="AK140" i="21"/>
  <c r="AK76" i="21"/>
  <c r="AK12" i="21"/>
  <c r="AK249" i="21"/>
  <c r="AK185" i="21"/>
  <c r="AK121" i="21"/>
  <c r="AK57" i="21"/>
  <c r="AK296" i="21"/>
  <c r="AK232" i="21"/>
  <c r="AK168" i="21"/>
  <c r="AK104" i="21"/>
  <c r="AK40" i="21"/>
  <c r="AK271" i="21"/>
  <c r="AK207" i="21"/>
  <c r="AK143" i="21"/>
  <c r="AK79" i="21"/>
  <c r="AK15" i="21"/>
  <c r="AK246" i="21"/>
  <c r="AK182" i="21"/>
  <c r="AK118" i="21"/>
  <c r="AK54" i="21"/>
  <c r="AK260" i="21"/>
  <c r="AK196" i="21"/>
  <c r="AK132" i="21"/>
  <c r="AK68" i="21"/>
  <c r="AK4" i="21"/>
  <c r="AK305" i="21"/>
  <c r="AK241" i="21"/>
  <c r="AK177" i="21"/>
  <c r="AK113" i="21"/>
  <c r="AK49" i="21"/>
  <c r="AK288" i="21"/>
  <c r="AK224" i="21"/>
  <c r="AK160" i="21"/>
  <c r="AK96" i="21"/>
  <c r="AK32" i="21"/>
  <c r="AK263" i="21"/>
  <c r="AK199" i="21"/>
  <c r="AK135" i="21"/>
  <c r="AK71" i="21"/>
  <c r="AK7" i="21"/>
  <c r="AK302" i="21"/>
  <c r="AK238" i="21"/>
  <c r="AK174" i="21"/>
  <c r="AK110" i="21"/>
  <c r="AK46" i="21"/>
  <c r="AK252" i="21"/>
  <c r="AK188" i="21"/>
  <c r="AK124" i="21"/>
  <c r="AK60" i="21"/>
  <c r="AK297" i="21"/>
  <c r="AK233" i="21"/>
  <c r="AK169" i="21"/>
  <c r="AK105" i="21"/>
  <c r="AK41" i="21"/>
  <c r="AK280" i="21"/>
  <c r="AK216" i="21"/>
  <c r="AK152" i="21"/>
  <c r="AK88" i="21"/>
  <c r="AK24" i="21"/>
  <c r="AK255" i="21"/>
  <c r="AK191" i="21"/>
  <c r="AK127" i="21"/>
  <c r="AK63" i="21"/>
  <c r="AK294" i="21"/>
  <c r="AK230" i="21"/>
  <c r="AK166" i="21"/>
  <c r="AK102" i="21"/>
  <c r="AK38" i="21"/>
  <c r="AK244" i="21"/>
  <c r="AK180" i="21"/>
  <c r="AK116" i="21"/>
  <c r="AK52" i="21"/>
  <c r="AK289" i="21"/>
  <c r="AK225" i="21"/>
  <c r="AK161" i="21"/>
  <c r="AK97" i="21"/>
  <c r="AK33" i="21"/>
  <c r="AK272" i="21"/>
  <c r="AK208" i="21"/>
  <c r="AK144" i="21"/>
  <c r="AK80" i="21"/>
  <c r="AK16" i="21"/>
  <c r="AK247" i="21"/>
  <c r="AK183" i="21"/>
  <c r="AK119" i="21"/>
  <c r="AK55" i="21"/>
  <c r="AK286" i="21"/>
  <c r="AK222" i="21"/>
  <c r="AK158" i="21"/>
  <c r="AK94" i="21"/>
  <c r="AK30" i="21"/>
  <c r="AK300" i="21"/>
  <c r="AK236" i="21"/>
  <c r="AK172" i="21"/>
  <c r="AK108" i="21"/>
  <c r="AK44" i="21"/>
  <c r="AK281" i="21"/>
  <c r="AK217" i="21"/>
  <c r="AK153" i="21"/>
  <c r="AK89" i="21"/>
  <c r="AK25" i="21"/>
  <c r="AK264" i="21"/>
  <c r="AK200" i="21"/>
  <c r="AK136" i="21"/>
  <c r="AK72" i="21"/>
  <c r="AK8" i="21"/>
  <c r="AK303" i="21"/>
  <c r="AK239" i="21"/>
  <c r="AK175" i="21"/>
  <c r="AK111" i="21"/>
  <c r="AK47" i="21"/>
  <c r="AK278" i="21"/>
  <c r="AK214" i="21"/>
  <c r="AK150" i="21"/>
  <c r="AK86" i="21"/>
  <c r="AK22" i="21"/>
  <c r="AD154" i="21"/>
  <c r="AK282" i="21"/>
  <c r="AL73" i="21"/>
  <c r="AD165" i="21"/>
  <c r="AL132" i="21"/>
  <c r="AG105" i="21"/>
  <c r="AB75" i="21"/>
  <c r="AC174" i="21"/>
  <c r="AG62" i="21"/>
  <c r="AC268" i="21"/>
  <c r="AE60" i="21"/>
  <c r="AG156" i="21"/>
  <c r="AL298" i="21"/>
  <c r="AK210" i="21"/>
  <c r="AD305" i="21"/>
  <c r="AK269" i="21"/>
  <c r="AL60" i="21"/>
  <c r="AG33" i="21"/>
  <c r="AA276" i="21"/>
  <c r="AB67" i="21"/>
  <c r="AC294" i="21"/>
  <c r="AE86" i="21"/>
  <c r="AG182" i="21"/>
  <c r="AC4" i="21"/>
  <c r="AH196" i="21"/>
  <c r="AK179" i="21"/>
  <c r="AD266" i="21"/>
  <c r="AJ91" i="21"/>
  <c r="AL185" i="21"/>
  <c r="AD213" i="21"/>
  <c r="AJ86" i="21"/>
  <c r="AG10" i="21"/>
  <c r="AC73" i="21"/>
  <c r="AH265" i="21"/>
  <c r="AA204" i="21"/>
  <c r="Z303" i="21"/>
  <c r="AC94" i="21"/>
  <c r="AH286" i="21"/>
  <c r="AC124" i="21"/>
  <c r="AG12" i="21"/>
  <c r="AI146" i="21"/>
  <c r="AK235" i="21"/>
  <c r="AL26" i="21"/>
  <c r="AJ147" i="21"/>
  <c r="AL241" i="21"/>
  <c r="AL29" i="21"/>
  <c r="AJ206" i="21"/>
  <c r="AG17" i="21"/>
  <c r="AA260" i="21"/>
  <c r="AB51" i="21"/>
  <c r="AC150" i="21"/>
  <c r="AG38" i="21"/>
  <c r="AC180" i="21"/>
  <c r="AG68" i="21"/>
  <c r="AI292" i="21"/>
  <c r="AI10" i="21"/>
  <c r="AK99" i="21"/>
  <c r="AD186" i="21"/>
  <c r="AK250" i="21"/>
  <c r="AL41" i="21"/>
  <c r="AD133" i="21"/>
  <c r="AJ70" i="21"/>
  <c r="AE105" i="21"/>
  <c r="AG201" i="21"/>
  <c r="AI297" i="21"/>
  <c r="AB235" i="21"/>
  <c r="Z31" i="21"/>
  <c r="AE126" i="21"/>
  <c r="AG222" i="21"/>
  <c r="AH14" i="21"/>
  <c r="AE156" i="21"/>
  <c r="AG252" i="21"/>
  <c r="AH44" i="21"/>
  <c r="AJ172" i="21"/>
  <c r="AL266" i="21"/>
  <c r="AI89" i="21"/>
  <c r="AJ3" i="21"/>
  <c r="AL97" i="21"/>
  <c r="AE97" i="21"/>
  <c r="AG193" i="21"/>
  <c r="AI289" i="21"/>
  <c r="AB227" i="21"/>
  <c r="Z23" i="21"/>
  <c r="AE118" i="21"/>
  <c r="AG214" i="21"/>
  <c r="AH6" i="21"/>
  <c r="AE148" i="21"/>
  <c r="AH164" i="21"/>
  <c r="AJ228" i="21"/>
  <c r="AK19" i="21"/>
  <c r="AI145" i="21"/>
  <c r="AK234" i="21"/>
  <c r="AL25" i="21"/>
  <c r="AD69" i="21"/>
  <c r="AM157" i="21"/>
  <c r="AM19" i="21"/>
  <c r="AM197" i="21"/>
  <c r="AD33" i="21"/>
  <c r="AD36" i="21"/>
  <c r="AM139" i="21"/>
  <c r="AL244" i="21"/>
  <c r="AM210" i="21"/>
  <c r="AD28" i="21"/>
  <c r="AM131" i="21"/>
  <c r="AK125" i="21"/>
  <c r="AD109" i="21"/>
  <c r="AM91" i="21"/>
  <c r="AL36" i="21"/>
  <c r="AM230" i="21"/>
  <c r="AM61" i="21"/>
  <c r="AJ46" i="21"/>
  <c r="AD122" i="21"/>
  <c r="AJ126" i="21"/>
  <c r="AL220" i="21"/>
  <c r="AM186" i="21"/>
  <c r="AD4" i="21"/>
  <c r="AM43" i="21"/>
  <c r="AM14" i="21"/>
  <c r="AJ246" i="21"/>
  <c r="AK37" i="21"/>
  <c r="AD132" i="21"/>
  <c r="AM237" i="21"/>
  <c r="AL76" i="21"/>
  <c r="AD58" i="21"/>
  <c r="B2" i="22" l="1" a="1"/>
  <c r="B317" i="21" a="1"/>
  <c r="E3" i="22"/>
  <c r="E9" i="22"/>
  <c r="E10" i="22"/>
  <c r="E14" i="22"/>
  <c r="E15" i="22"/>
  <c r="E2" i="22"/>
  <c r="E18" i="22"/>
  <c r="E13" i="22"/>
  <c r="E7" i="22"/>
  <c r="E5" i="22"/>
  <c r="E12" i="22"/>
  <c r="E17" i="22"/>
  <c r="E4" i="22"/>
  <c r="E6" i="22"/>
  <c r="E19" i="22"/>
  <c r="E11" i="22"/>
  <c r="E8" i="22"/>
  <c r="E16" i="22"/>
  <c r="B2" i="23" a="1"/>
  <c r="C2" i="23"/>
  <c r="C4" i="23"/>
  <c r="C16" i="23"/>
  <c r="C5" i="23"/>
  <c r="C17" i="23"/>
  <c r="C7" i="23"/>
  <c r="C20" i="23"/>
  <c r="C82" i="23" s="1"/>
  <c r="C15" i="23"/>
  <c r="C8" i="23"/>
  <c r="C9" i="23"/>
  <c r="C12" i="23"/>
  <c r="C13" i="23"/>
  <c r="C14" i="23"/>
  <c r="C6" i="23"/>
  <c r="C11" i="23"/>
  <c r="C3" i="23"/>
  <c r="C18" i="23"/>
  <c r="C10" i="23"/>
  <c r="C19" i="23"/>
  <c r="B317" i="21" l="1"/>
  <c r="Q317" i="21"/>
  <c r="Q4" i="25" s="1"/>
  <c r="Q24" i="25" s="1"/>
  <c r="Q88" i="25" s="1"/>
  <c r="O318" i="21"/>
  <c r="O5" i="25" s="1"/>
  <c r="O25" i="25" s="1"/>
  <c r="O89" i="25" s="1"/>
  <c r="L319" i="21"/>
  <c r="L6" i="25" s="1"/>
  <c r="L26" i="25" s="1"/>
  <c r="L90" i="25" s="1"/>
  <c r="H320" i="21"/>
  <c r="H7" i="25" s="1"/>
  <c r="H27" i="25" s="1"/>
  <c r="H91" i="25" s="1"/>
  <c r="S320" i="21"/>
  <c r="S7" i="25" s="1"/>
  <c r="S27" i="25" s="1"/>
  <c r="S91" i="25" s="1"/>
  <c r="O321" i="21"/>
  <c r="O8" i="25" s="1"/>
  <c r="O28" i="25" s="1"/>
  <c r="O92" i="25" s="1"/>
  <c r="I322" i="21"/>
  <c r="I9" i="25" s="1"/>
  <c r="I29" i="25" s="1"/>
  <c r="I93" i="25" s="1"/>
  <c r="D323" i="21"/>
  <c r="D10" i="25" s="1"/>
  <c r="D30" i="25" s="1"/>
  <c r="D94" i="25" s="1"/>
  <c r="R323" i="21"/>
  <c r="R10" i="25" s="1"/>
  <c r="R30" i="25" s="1"/>
  <c r="R94" i="25" s="1"/>
  <c r="K324" i="21"/>
  <c r="K11" i="25" s="1"/>
  <c r="K31" i="25" s="1"/>
  <c r="K95" i="25" s="1"/>
  <c r="G325" i="21"/>
  <c r="G12" i="25" s="1"/>
  <c r="G32" i="25" s="1"/>
  <c r="G96" i="25" s="1"/>
  <c r="S325" i="21"/>
  <c r="S12" i="25" s="1"/>
  <c r="S32" i="25" s="1"/>
  <c r="S96" i="25" s="1"/>
  <c r="N326" i="21"/>
  <c r="N13" i="25" s="1"/>
  <c r="N33" i="25" s="1"/>
  <c r="N97" i="25" s="1"/>
  <c r="J327" i="21"/>
  <c r="J14" i="25" s="1"/>
  <c r="J34" i="25" s="1"/>
  <c r="J98" i="25" s="1"/>
  <c r="C328" i="21"/>
  <c r="C15" i="25" s="1"/>
  <c r="C35" i="25" s="1"/>
  <c r="C99" i="25" s="1"/>
  <c r="Q328" i="21"/>
  <c r="Q15" i="25" s="1"/>
  <c r="Q35" i="25" s="1"/>
  <c r="Q99" i="25" s="1"/>
  <c r="K329" i="21"/>
  <c r="K16" i="25" s="1"/>
  <c r="K36" i="25" s="1"/>
  <c r="K100" i="25" s="1"/>
  <c r="F330" i="21"/>
  <c r="F17" i="25" s="1"/>
  <c r="F37" i="25" s="1"/>
  <c r="F101" i="25" s="1"/>
  <c r="B331" i="21"/>
  <c r="B18" i="25" s="1"/>
  <c r="B38" i="25" s="1"/>
  <c r="B102" i="25" s="1"/>
  <c r="M331" i="21"/>
  <c r="M18" i="25" s="1"/>
  <c r="M38" i="25" s="1"/>
  <c r="M102" i="25" s="1"/>
  <c r="I332" i="21"/>
  <c r="I19" i="25" s="1"/>
  <c r="I39" i="25" s="1"/>
  <c r="I103" i="25" s="1"/>
  <c r="C333" i="21"/>
  <c r="C20" i="25" s="1"/>
  <c r="C40" i="25" s="1"/>
  <c r="C104" i="25" s="1"/>
  <c r="P333" i="21"/>
  <c r="P20" i="25" s="1"/>
  <c r="P40" i="25" s="1"/>
  <c r="P104" i="25" s="1"/>
  <c r="I334" i="21"/>
  <c r="I21" i="25" s="1"/>
  <c r="I41" i="25" s="1"/>
  <c r="I105" i="25" s="1"/>
  <c r="S317" i="21"/>
  <c r="S4" i="25" s="1"/>
  <c r="S24" i="25" s="1"/>
  <c r="S88" i="25" s="1"/>
  <c r="H317" i="21"/>
  <c r="H4" i="25" s="1"/>
  <c r="H24" i="25" s="1"/>
  <c r="H88" i="25" s="1"/>
  <c r="F318" i="21"/>
  <c r="F5" i="25" s="1"/>
  <c r="F25" i="25" s="1"/>
  <c r="F89" i="25" s="1"/>
  <c r="D319" i="21"/>
  <c r="D6" i="25" s="1"/>
  <c r="D26" i="25" s="1"/>
  <c r="D90" i="25" s="1"/>
  <c r="R319" i="21"/>
  <c r="R6" i="25" s="1"/>
  <c r="R26" i="25" s="1"/>
  <c r="R90" i="25" s="1"/>
  <c r="K320" i="21"/>
  <c r="K7" i="25" s="1"/>
  <c r="K27" i="25" s="1"/>
  <c r="K91" i="25" s="1"/>
  <c r="G321" i="21"/>
  <c r="G8" i="25" s="1"/>
  <c r="G28" i="25" s="1"/>
  <c r="G92" i="25" s="1"/>
  <c r="S321" i="21"/>
  <c r="S8" i="25" s="1"/>
  <c r="S28" i="25" s="1"/>
  <c r="S92" i="25" s="1"/>
  <c r="N322" i="21"/>
  <c r="N9" i="25" s="1"/>
  <c r="N29" i="25" s="1"/>
  <c r="N93" i="25" s="1"/>
  <c r="J323" i="21"/>
  <c r="J10" i="25" s="1"/>
  <c r="J30" i="25" s="1"/>
  <c r="J94" i="25" s="1"/>
  <c r="C324" i="21"/>
  <c r="C11" i="25" s="1"/>
  <c r="C31" i="25" s="1"/>
  <c r="C95" i="25" s="1"/>
  <c r="Q324" i="21"/>
  <c r="Q11" i="25" s="1"/>
  <c r="Q31" i="25" s="1"/>
  <c r="Q95" i="25" s="1"/>
  <c r="K325" i="21"/>
  <c r="K12" i="25" s="1"/>
  <c r="K32" i="25" s="1"/>
  <c r="K96" i="25" s="1"/>
  <c r="F326" i="21"/>
  <c r="F13" i="25" s="1"/>
  <c r="F33" i="25" s="1"/>
  <c r="F97" i="25" s="1"/>
  <c r="B327" i="21"/>
  <c r="B14" i="25" s="1"/>
  <c r="B34" i="25" s="1"/>
  <c r="B98" i="25" s="1"/>
  <c r="M327" i="21"/>
  <c r="M14" i="25" s="1"/>
  <c r="M34" i="25" s="1"/>
  <c r="M98" i="25" s="1"/>
  <c r="I328" i="21"/>
  <c r="I15" i="25" s="1"/>
  <c r="I35" i="25" s="1"/>
  <c r="I99" i="25" s="1"/>
  <c r="C329" i="21"/>
  <c r="C16" i="25" s="1"/>
  <c r="C36" i="25" s="1"/>
  <c r="C100" i="25" s="1"/>
  <c r="P329" i="21"/>
  <c r="P16" i="25" s="1"/>
  <c r="P36" i="25" s="1"/>
  <c r="P100" i="25" s="1"/>
  <c r="L330" i="21"/>
  <c r="L17" i="25" s="1"/>
  <c r="L37" i="25" s="1"/>
  <c r="L101" i="25" s="1"/>
  <c r="E331" i="21"/>
  <c r="E18" i="25" s="1"/>
  <c r="E38" i="25" s="1"/>
  <c r="E102" i="25" s="1"/>
  <c r="S331" i="21"/>
  <c r="S18" i="25" s="1"/>
  <c r="S38" i="25" s="1"/>
  <c r="S102" i="25" s="1"/>
  <c r="M332" i="21"/>
  <c r="M19" i="25" s="1"/>
  <c r="M39" i="25" s="1"/>
  <c r="M103" i="25" s="1"/>
  <c r="H333" i="21"/>
  <c r="H20" i="25" s="1"/>
  <c r="H40" i="25" s="1"/>
  <c r="H104" i="25" s="1"/>
  <c r="D334" i="21"/>
  <c r="D21" i="25" s="1"/>
  <c r="D41" i="25" s="1"/>
  <c r="D105" i="25" s="1"/>
  <c r="N334" i="21"/>
  <c r="N21" i="25" s="1"/>
  <c r="N41" i="25" s="1"/>
  <c r="N105" i="25" s="1"/>
  <c r="G318" i="21"/>
  <c r="G5" i="25" s="1"/>
  <c r="G25" i="25" s="1"/>
  <c r="G89" i="25" s="1"/>
  <c r="E319" i="21"/>
  <c r="E6" i="25" s="1"/>
  <c r="E26" i="25" s="1"/>
  <c r="E90" i="25" s="1"/>
  <c r="S319" i="21"/>
  <c r="S6" i="25" s="1"/>
  <c r="S26" i="25" s="1"/>
  <c r="S90" i="25" s="1"/>
  <c r="M320" i="21"/>
  <c r="M7" i="25" s="1"/>
  <c r="M27" i="25" s="1"/>
  <c r="M91" i="25" s="1"/>
  <c r="H321" i="21"/>
  <c r="H8" i="25" s="1"/>
  <c r="H28" i="25" s="1"/>
  <c r="H92" i="25" s="1"/>
  <c r="D322" i="21"/>
  <c r="D9" i="25" s="1"/>
  <c r="D29" i="25" s="1"/>
  <c r="D93" i="25" s="1"/>
  <c r="O322" i="21"/>
  <c r="O9" i="25" s="1"/>
  <c r="O29" i="25" s="1"/>
  <c r="O93" i="25" s="1"/>
  <c r="K323" i="21"/>
  <c r="K10" i="25" s="1"/>
  <c r="K30" i="25" s="1"/>
  <c r="K94" i="25" s="1"/>
  <c r="E324" i="21"/>
  <c r="E11" i="25" s="1"/>
  <c r="E31" i="25" s="1"/>
  <c r="E95" i="25" s="1"/>
  <c r="R324" i="21"/>
  <c r="R11" i="25" s="1"/>
  <c r="R31" i="25" s="1"/>
  <c r="R95" i="25" s="1"/>
  <c r="N325" i="21"/>
  <c r="N12" i="25" s="1"/>
  <c r="N32" i="25" s="1"/>
  <c r="N96" i="25" s="1"/>
  <c r="G326" i="21"/>
  <c r="G13" i="25" s="1"/>
  <c r="G33" i="25" s="1"/>
  <c r="G97" i="25" s="1"/>
  <c r="C327" i="21"/>
  <c r="C14" i="25" s="1"/>
  <c r="C34" i="25" s="1"/>
  <c r="C98" i="25" s="1"/>
  <c r="O327" i="21"/>
  <c r="O14" i="25" s="1"/>
  <c r="O34" i="25" s="1"/>
  <c r="O98" i="25" s="1"/>
  <c r="J328" i="21"/>
  <c r="J15" i="25" s="1"/>
  <c r="J35" i="25" s="1"/>
  <c r="J99" i="25" s="1"/>
  <c r="F329" i="21"/>
  <c r="F16" i="25" s="1"/>
  <c r="F36" i="25" s="1"/>
  <c r="F100" i="25" s="1"/>
  <c r="Q329" i="21"/>
  <c r="Q16" i="25" s="1"/>
  <c r="Q36" i="25" s="1"/>
  <c r="Q100" i="25" s="1"/>
  <c r="M330" i="21"/>
  <c r="M17" i="25" s="1"/>
  <c r="M37" i="25" s="1"/>
  <c r="M101" i="25" s="1"/>
  <c r="G331" i="21"/>
  <c r="G18" i="25" s="1"/>
  <c r="G38" i="25" s="1"/>
  <c r="G102" i="25" s="1"/>
  <c r="B332" i="21"/>
  <c r="B19" i="25" s="1"/>
  <c r="B39" i="25" s="1"/>
  <c r="B103" i="25" s="1"/>
  <c r="P332" i="21"/>
  <c r="P19" i="25" s="1"/>
  <c r="P39" i="25" s="1"/>
  <c r="P103" i="25" s="1"/>
  <c r="I333" i="21"/>
  <c r="I20" i="25" s="1"/>
  <c r="I40" i="25" s="1"/>
  <c r="I104" i="25" s="1"/>
  <c r="E334" i="21"/>
  <c r="E21" i="25" s="1"/>
  <c r="E41" i="25" s="1"/>
  <c r="E105" i="25" s="1"/>
  <c r="O334" i="21"/>
  <c r="O21" i="25" s="1"/>
  <c r="O41" i="25" s="1"/>
  <c r="O105" i="25" s="1"/>
  <c r="K317" i="21"/>
  <c r="K4" i="25" s="1"/>
  <c r="K24" i="25" s="1"/>
  <c r="K88" i="25" s="1"/>
  <c r="I318" i="21"/>
  <c r="I5" i="25" s="1"/>
  <c r="I25" i="25" s="1"/>
  <c r="I89" i="25" s="1"/>
  <c r="G319" i="21"/>
  <c r="G6" i="25" s="1"/>
  <c r="G26" i="25" s="1"/>
  <c r="G90" i="25" s="1"/>
  <c r="B320" i="21"/>
  <c r="B7" i="25" s="1"/>
  <c r="B27" i="25" s="1"/>
  <c r="B91" i="25" s="1"/>
  <c r="P320" i="21"/>
  <c r="P7" i="25" s="1"/>
  <c r="P27" i="25" s="1"/>
  <c r="P91" i="25" s="1"/>
  <c r="I321" i="21"/>
  <c r="I8" i="25" s="1"/>
  <c r="I28" i="25" s="1"/>
  <c r="I92" i="25" s="1"/>
  <c r="E322" i="21"/>
  <c r="E9" i="25" s="1"/>
  <c r="E29" i="25" s="1"/>
  <c r="E93" i="25" s="1"/>
  <c r="Q322" i="21"/>
  <c r="Q9" i="25" s="1"/>
  <c r="Q29" i="25" s="1"/>
  <c r="Q93" i="25" s="1"/>
  <c r="L323" i="21"/>
  <c r="L10" i="25" s="1"/>
  <c r="L30" i="25" s="1"/>
  <c r="L94" i="25" s="1"/>
  <c r="H324" i="21"/>
  <c r="H11" i="25" s="1"/>
  <c r="H31" i="25" s="1"/>
  <c r="H95" i="25" s="1"/>
  <c r="S324" i="21"/>
  <c r="S11" i="25" s="1"/>
  <c r="S31" i="25" s="1"/>
  <c r="S95" i="25" s="1"/>
  <c r="O325" i="21"/>
  <c r="O12" i="25" s="1"/>
  <c r="O32" i="25" s="1"/>
  <c r="O96" i="25" s="1"/>
  <c r="I326" i="21"/>
  <c r="I13" i="25" s="1"/>
  <c r="I33" i="25" s="1"/>
  <c r="I97" i="25" s="1"/>
  <c r="D327" i="21"/>
  <c r="D14" i="25" s="1"/>
  <c r="D34" i="25" s="1"/>
  <c r="D98" i="25" s="1"/>
  <c r="R327" i="21"/>
  <c r="R14" i="25" s="1"/>
  <c r="R34" i="25" s="1"/>
  <c r="R98" i="25" s="1"/>
  <c r="K328" i="21"/>
  <c r="K15" i="25" s="1"/>
  <c r="K35" i="25" s="1"/>
  <c r="K99" i="25" s="1"/>
  <c r="G329" i="21"/>
  <c r="G16" i="25" s="1"/>
  <c r="G36" i="25" s="1"/>
  <c r="G100" i="25" s="1"/>
  <c r="S329" i="21"/>
  <c r="S16" i="25" s="1"/>
  <c r="S36" i="25" s="1"/>
  <c r="S100" i="25" s="1"/>
  <c r="N330" i="21"/>
  <c r="N17" i="25" s="1"/>
  <c r="N37" i="25" s="1"/>
  <c r="N101" i="25" s="1"/>
  <c r="J331" i="21"/>
  <c r="J18" i="25" s="1"/>
  <c r="J38" i="25" s="1"/>
  <c r="J102" i="25" s="1"/>
  <c r="C332" i="21"/>
  <c r="C19" i="25" s="1"/>
  <c r="C39" i="25" s="1"/>
  <c r="C103" i="25" s="1"/>
  <c r="Q332" i="21"/>
  <c r="Q19" i="25" s="1"/>
  <c r="Q39" i="25" s="1"/>
  <c r="Q103" i="25" s="1"/>
  <c r="K333" i="21"/>
  <c r="K20" i="25" s="1"/>
  <c r="K40" i="25" s="1"/>
  <c r="K104" i="25" s="1"/>
  <c r="F334" i="21"/>
  <c r="F21" i="25" s="1"/>
  <c r="F41" i="25" s="1"/>
  <c r="F105" i="25" s="1"/>
  <c r="P334" i="21"/>
  <c r="P21" i="25" s="1"/>
  <c r="P41" i="25" s="1"/>
  <c r="P105" i="25" s="1"/>
  <c r="O317" i="21"/>
  <c r="O4" i="25" s="1"/>
  <c r="O24" i="25" s="1"/>
  <c r="O88" i="25" s="1"/>
  <c r="M318" i="21"/>
  <c r="M5" i="25" s="1"/>
  <c r="M25" i="25" s="1"/>
  <c r="M89" i="25" s="1"/>
  <c r="J319" i="21"/>
  <c r="J6" i="25" s="1"/>
  <c r="J26" i="25" s="1"/>
  <c r="J90" i="25" s="1"/>
  <c r="C320" i="21"/>
  <c r="C7" i="25" s="1"/>
  <c r="C27" i="25" s="1"/>
  <c r="C91" i="25" s="1"/>
  <c r="Q320" i="21"/>
  <c r="Q7" i="25" s="1"/>
  <c r="Q27" i="25" s="1"/>
  <c r="Q91" i="25" s="1"/>
  <c r="K321" i="21"/>
  <c r="K8" i="25" s="1"/>
  <c r="K28" i="25" s="1"/>
  <c r="K92" i="25" s="1"/>
  <c r="F322" i="21"/>
  <c r="F9" i="25" s="1"/>
  <c r="F29" i="25" s="1"/>
  <c r="F93" i="25" s="1"/>
  <c r="B323" i="21"/>
  <c r="B10" i="25" s="1"/>
  <c r="B30" i="25" s="1"/>
  <c r="B94" i="25" s="1"/>
  <c r="M323" i="21"/>
  <c r="M10" i="25" s="1"/>
  <c r="M30" i="25" s="1"/>
  <c r="M94" i="25" s="1"/>
  <c r="I324" i="21"/>
  <c r="I11" i="25" s="1"/>
  <c r="I31" i="25" s="1"/>
  <c r="I95" i="25" s="1"/>
  <c r="C325" i="21"/>
  <c r="C12" i="25" s="1"/>
  <c r="C32" i="25" s="1"/>
  <c r="C96" i="25" s="1"/>
  <c r="I317" i="21"/>
  <c r="I4" i="25" s="1"/>
  <c r="I24" i="25" s="1"/>
  <c r="I88" i="25" s="1"/>
  <c r="M319" i="21"/>
  <c r="M6" i="25" s="1"/>
  <c r="M26" i="25" s="1"/>
  <c r="M90" i="25" s="1"/>
  <c r="N321" i="21"/>
  <c r="N8" i="25" s="1"/>
  <c r="N28" i="25" s="1"/>
  <c r="N92" i="25" s="1"/>
  <c r="G323" i="21"/>
  <c r="G10" i="25" s="1"/>
  <c r="G30" i="25" s="1"/>
  <c r="G94" i="25" s="1"/>
  <c r="H325" i="21"/>
  <c r="H12" i="25" s="1"/>
  <c r="H32" i="25" s="1"/>
  <c r="H96" i="25" s="1"/>
  <c r="O326" i="21"/>
  <c r="O13" i="25" s="1"/>
  <c r="O33" i="25" s="1"/>
  <c r="O97" i="25" s="1"/>
  <c r="E328" i="21"/>
  <c r="E15" i="25" s="1"/>
  <c r="E35" i="25" s="1"/>
  <c r="E99" i="25" s="1"/>
  <c r="N329" i="21"/>
  <c r="N16" i="25" s="1"/>
  <c r="N36" i="25" s="1"/>
  <c r="N100" i="25" s="1"/>
  <c r="C331" i="21"/>
  <c r="C18" i="25" s="1"/>
  <c r="C38" i="25" s="1"/>
  <c r="C102" i="25" s="1"/>
  <c r="J332" i="21"/>
  <c r="J19" i="25" s="1"/>
  <c r="J39" i="25" s="1"/>
  <c r="J103" i="25" s="1"/>
  <c r="Q333" i="21"/>
  <c r="Q20" i="25" s="1"/>
  <c r="Q40" i="25" s="1"/>
  <c r="Q104" i="25" s="1"/>
  <c r="G317" i="21"/>
  <c r="G4" i="25" s="1"/>
  <c r="G24" i="25" s="1"/>
  <c r="G88" i="25" s="1"/>
  <c r="O319" i="21"/>
  <c r="O6" i="25" s="1"/>
  <c r="O26" i="25" s="1"/>
  <c r="O90" i="25" s="1"/>
  <c r="P321" i="21"/>
  <c r="P8" i="25" s="1"/>
  <c r="P28" i="25" s="1"/>
  <c r="P92" i="25" s="1"/>
  <c r="O323" i="21"/>
  <c r="O10" i="25" s="1"/>
  <c r="O30" i="25" s="1"/>
  <c r="O94" i="25" s="1"/>
  <c r="I325" i="21"/>
  <c r="I12" i="25" s="1"/>
  <c r="I32" i="25" s="1"/>
  <c r="I96" i="25" s="1"/>
  <c r="Q326" i="21"/>
  <c r="Q13" i="25" s="1"/>
  <c r="Q33" i="25" s="1"/>
  <c r="Q97" i="25" s="1"/>
  <c r="H328" i="21"/>
  <c r="H15" i="25" s="1"/>
  <c r="H35" i="25" s="1"/>
  <c r="H99" i="25" s="1"/>
  <c r="O329" i="21"/>
  <c r="O16" i="25" s="1"/>
  <c r="O36" i="25" s="1"/>
  <c r="O100" i="25" s="1"/>
  <c r="D331" i="21"/>
  <c r="D18" i="25" s="1"/>
  <c r="D38" i="25" s="1"/>
  <c r="D102" i="25" s="1"/>
  <c r="K332" i="21"/>
  <c r="K19" i="25" s="1"/>
  <c r="K39" i="25" s="1"/>
  <c r="K103" i="25" s="1"/>
  <c r="S333" i="21"/>
  <c r="S20" i="25" s="1"/>
  <c r="S40" i="25" s="1"/>
  <c r="S104" i="25" s="1"/>
  <c r="P317" i="21"/>
  <c r="P4" i="25" s="1"/>
  <c r="P24" i="25" s="1"/>
  <c r="P88" i="25" s="1"/>
  <c r="E320" i="21"/>
  <c r="E7" i="25" s="1"/>
  <c r="E27" i="25" s="1"/>
  <c r="E91" i="25" s="1"/>
  <c r="Q321" i="21"/>
  <c r="Q8" i="25" s="1"/>
  <c r="Q28" i="25" s="1"/>
  <c r="Q92" i="25" s="1"/>
  <c r="S323" i="21"/>
  <c r="S10" i="25" s="1"/>
  <c r="S30" i="25" s="1"/>
  <c r="S94" i="25" s="1"/>
  <c r="P325" i="21"/>
  <c r="P12" i="25" s="1"/>
  <c r="P32" i="25" s="1"/>
  <c r="P96" i="25" s="1"/>
  <c r="E327" i="21"/>
  <c r="E14" i="25" s="1"/>
  <c r="E34" i="25" s="1"/>
  <c r="E98" i="25" s="1"/>
  <c r="M328" i="21"/>
  <c r="M15" i="25" s="1"/>
  <c r="M35" i="25" s="1"/>
  <c r="M99" i="25" s="1"/>
  <c r="D330" i="21"/>
  <c r="D17" i="25" s="1"/>
  <c r="D37" i="25" s="1"/>
  <c r="D101" i="25" s="1"/>
  <c r="K331" i="21"/>
  <c r="K18" i="25" s="1"/>
  <c r="K38" i="25" s="1"/>
  <c r="K102" i="25" s="1"/>
  <c r="R332" i="21"/>
  <c r="R19" i="25" s="1"/>
  <c r="R39" i="25" s="1"/>
  <c r="R103" i="25" s="1"/>
  <c r="G334" i="21"/>
  <c r="G21" i="25" s="1"/>
  <c r="G41" i="25" s="1"/>
  <c r="G105" i="25" s="1"/>
  <c r="E318" i="21"/>
  <c r="E5" i="25" s="1"/>
  <c r="E25" i="25" s="1"/>
  <c r="E89" i="25" s="1"/>
  <c r="I320" i="21"/>
  <c r="I7" i="25" s="1"/>
  <c r="I27" i="25" s="1"/>
  <c r="I91" i="25" s="1"/>
  <c r="G322" i="21"/>
  <c r="G9" i="25" s="1"/>
  <c r="G29" i="25" s="1"/>
  <c r="G93" i="25" s="1"/>
  <c r="B324" i="21"/>
  <c r="B11" i="25" s="1"/>
  <c r="B31" i="25" s="1"/>
  <c r="B95" i="25" s="1"/>
  <c r="Q325" i="21"/>
  <c r="Q12" i="25" s="1"/>
  <c r="Q32" i="25" s="1"/>
  <c r="Q96" i="25" s="1"/>
  <c r="G327" i="21"/>
  <c r="G14" i="25" s="1"/>
  <c r="G34" i="25" s="1"/>
  <c r="G98" i="25" s="1"/>
  <c r="P328" i="21"/>
  <c r="P15" i="25" s="1"/>
  <c r="P35" i="25" s="1"/>
  <c r="P99" i="25" s="1"/>
  <c r="E330" i="21"/>
  <c r="E17" i="25" s="1"/>
  <c r="E37" i="25" s="1"/>
  <c r="E101" i="25" s="1"/>
  <c r="L331" i="21"/>
  <c r="L18" i="25" s="1"/>
  <c r="L38" i="25" s="1"/>
  <c r="L102" i="25" s="1"/>
  <c r="S332" i="21"/>
  <c r="S19" i="25" s="1"/>
  <c r="S39" i="25" s="1"/>
  <c r="S103" i="25" s="1"/>
  <c r="H334" i="21"/>
  <c r="H21" i="25" s="1"/>
  <c r="H41" i="25" s="1"/>
  <c r="H105" i="25" s="1"/>
  <c r="N318" i="21"/>
  <c r="N5" i="25" s="1"/>
  <c r="N25" i="25" s="1"/>
  <c r="N89" i="25" s="1"/>
  <c r="J320" i="21"/>
  <c r="J7" i="25" s="1"/>
  <c r="J27" i="25" s="1"/>
  <c r="J91" i="25" s="1"/>
  <c r="L322" i="21"/>
  <c r="L9" i="25" s="1"/>
  <c r="L29" i="25" s="1"/>
  <c r="L93" i="25" s="1"/>
  <c r="J324" i="21"/>
  <c r="J11" i="25" s="1"/>
  <c r="J31" i="25" s="1"/>
  <c r="J95" i="25" s="1"/>
  <c r="D326" i="21"/>
  <c r="D13" i="25" s="1"/>
  <c r="D33" i="25" s="1"/>
  <c r="D97" i="25" s="1"/>
  <c r="K327" i="21"/>
  <c r="K14" i="25" s="1"/>
  <c r="K34" i="25" s="1"/>
  <c r="K98" i="25" s="1"/>
  <c r="R328" i="21"/>
  <c r="R15" i="25" s="1"/>
  <c r="R35" i="25" s="1"/>
  <c r="R99" i="25" s="1"/>
  <c r="G330" i="21"/>
  <c r="G17" i="25" s="1"/>
  <c r="G37" i="25" s="1"/>
  <c r="G101" i="25" s="1"/>
  <c r="O331" i="21"/>
  <c r="O18" i="25" s="1"/>
  <c r="O38" i="25" s="1"/>
  <c r="O102" i="25" s="1"/>
  <c r="F333" i="21"/>
  <c r="F20" i="25" s="1"/>
  <c r="F40" i="25" s="1"/>
  <c r="F104" i="25" s="1"/>
  <c r="L334" i="21"/>
  <c r="L21" i="25" s="1"/>
  <c r="L41" i="25" s="1"/>
  <c r="L105" i="25" s="1"/>
  <c r="Q318" i="21"/>
  <c r="Q5" i="25" s="1"/>
  <c r="Q25" i="25" s="1"/>
  <c r="Q89" i="25" s="1"/>
  <c r="R320" i="21"/>
  <c r="R7" i="25" s="1"/>
  <c r="R27" i="25" s="1"/>
  <c r="R91" i="25" s="1"/>
  <c r="M322" i="21"/>
  <c r="M9" i="25" s="1"/>
  <c r="M29" i="25" s="1"/>
  <c r="M93" i="25" s="1"/>
  <c r="M324" i="21"/>
  <c r="M11" i="25" s="1"/>
  <c r="M31" i="25" s="1"/>
  <c r="M95" i="25" s="1"/>
  <c r="E326" i="21"/>
  <c r="E13" i="25" s="1"/>
  <c r="E33" i="25" s="1"/>
  <c r="E97" i="25" s="1"/>
  <c r="L327" i="21"/>
  <c r="L14" i="25" s="1"/>
  <c r="L34" i="25" s="1"/>
  <c r="L98" i="25" s="1"/>
  <c r="S328" i="21"/>
  <c r="S15" i="25" s="1"/>
  <c r="S35" i="25" s="1"/>
  <c r="S99" i="25" s="1"/>
  <c r="I330" i="21"/>
  <c r="I17" i="25" s="1"/>
  <c r="I37" i="25" s="1"/>
  <c r="I101" i="25" s="1"/>
  <c r="R331" i="21"/>
  <c r="R18" i="25" s="1"/>
  <c r="R38" i="25" s="1"/>
  <c r="R102" i="25" s="1"/>
  <c r="G333" i="21"/>
  <c r="G20" i="25" s="1"/>
  <c r="G40" i="25" s="1"/>
  <c r="G104" i="25" s="1"/>
  <c r="M334" i="21"/>
  <c r="M21" i="25" s="1"/>
  <c r="M41" i="25" s="1"/>
  <c r="M105" i="25" s="1"/>
  <c r="C319" i="21"/>
  <c r="C6" i="25" s="1"/>
  <c r="C26" i="25" s="1"/>
  <c r="C90" i="25" s="1"/>
  <c r="C321" i="21"/>
  <c r="C8" i="25" s="1"/>
  <c r="C28" i="25" s="1"/>
  <c r="C92" i="25" s="1"/>
  <c r="C323" i="21"/>
  <c r="C10" i="25" s="1"/>
  <c r="C30" i="25" s="1"/>
  <c r="C94" i="25" s="1"/>
  <c r="P324" i="21"/>
  <c r="P11" i="25" s="1"/>
  <c r="P31" i="25" s="1"/>
  <c r="P95" i="25" s="1"/>
  <c r="L326" i="21"/>
  <c r="L13" i="25" s="1"/>
  <c r="L33" i="25" s="1"/>
  <c r="L97" i="25" s="1"/>
  <c r="S327" i="21"/>
  <c r="S14" i="25" s="1"/>
  <c r="S34" i="25" s="1"/>
  <c r="S98" i="25" s="1"/>
  <c r="H329" i="21"/>
  <c r="H16" i="25" s="1"/>
  <c r="H36" i="25" s="1"/>
  <c r="H100" i="25" s="1"/>
  <c r="O330" i="21"/>
  <c r="O17" i="25" s="1"/>
  <c r="O37" i="25" s="1"/>
  <c r="O101" i="25" s="1"/>
  <c r="E332" i="21"/>
  <c r="E19" i="25" s="1"/>
  <c r="E39" i="25" s="1"/>
  <c r="E103" i="25" s="1"/>
  <c r="N333" i="21"/>
  <c r="N20" i="25" s="1"/>
  <c r="N40" i="25" s="1"/>
  <c r="N104" i="25" s="1"/>
  <c r="Q334" i="21"/>
  <c r="Q21" i="25" s="1"/>
  <c r="Q41" i="25" s="1"/>
  <c r="Q105" i="25" s="1"/>
  <c r="K319" i="21"/>
  <c r="K6" i="25" s="1"/>
  <c r="K26" i="25" s="1"/>
  <c r="K90" i="25" s="1"/>
  <c r="F321" i="21"/>
  <c r="F8" i="25" s="1"/>
  <c r="F28" i="25" s="1"/>
  <c r="F92" i="25" s="1"/>
  <c r="E323" i="21"/>
  <c r="E10" i="25" s="1"/>
  <c r="E30" i="25" s="1"/>
  <c r="E94" i="25" s="1"/>
  <c r="F325" i="21"/>
  <c r="F12" i="25" s="1"/>
  <c r="F32" i="25" s="1"/>
  <c r="F96" i="25" s="1"/>
  <c r="M326" i="21"/>
  <c r="M13" i="25" s="1"/>
  <c r="M33" i="25" s="1"/>
  <c r="M97" i="25" s="1"/>
  <c r="B328" i="21"/>
  <c r="B15" i="25" s="1"/>
  <c r="B35" i="25" s="1"/>
  <c r="B99" i="25" s="1"/>
  <c r="I329" i="21"/>
  <c r="I16" i="25" s="1"/>
  <c r="I36" i="25" s="1"/>
  <c r="I100" i="25" s="1"/>
  <c r="Q330" i="21"/>
  <c r="Q17" i="25" s="1"/>
  <c r="Q37" i="25" s="1"/>
  <c r="Q101" i="25" s="1"/>
  <c r="H332" i="21"/>
  <c r="H19" i="25" s="1"/>
  <c r="H39" i="25" s="1"/>
  <c r="H103" i="25" s="1"/>
  <c r="O333" i="21"/>
  <c r="O20" i="25" s="1"/>
  <c r="O40" i="25" s="1"/>
  <c r="O104" i="25" s="1"/>
  <c r="F317" i="21"/>
  <c r="F4" i="25" s="1"/>
  <c r="F24" i="25" s="1"/>
  <c r="F88" i="25" s="1"/>
  <c r="C334" i="21"/>
  <c r="C21" i="25" s="1"/>
  <c r="C41" i="25" s="1"/>
  <c r="C105" i="25" s="1"/>
  <c r="K330" i="21"/>
  <c r="K17" i="25" s="1"/>
  <c r="K37" i="25" s="1"/>
  <c r="K101" i="25" s="1"/>
  <c r="S326" i="21"/>
  <c r="S13" i="25" s="1"/>
  <c r="S33" i="25" s="1"/>
  <c r="S97" i="25" s="1"/>
  <c r="I323" i="21"/>
  <c r="I10" i="25" s="1"/>
  <c r="I30" i="25" s="1"/>
  <c r="I94" i="25" s="1"/>
  <c r="Q319" i="21"/>
  <c r="Q6" i="25" s="1"/>
  <c r="Q26" i="25" s="1"/>
  <c r="Q90" i="25" s="1"/>
  <c r="B334" i="21"/>
  <c r="B21" i="25" s="1"/>
  <c r="B41" i="25" s="1"/>
  <c r="B105" i="25" s="1"/>
  <c r="J330" i="21"/>
  <c r="J17" i="25" s="1"/>
  <c r="J37" i="25" s="1"/>
  <c r="J101" i="25" s="1"/>
  <c r="R326" i="21"/>
  <c r="R13" i="25" s="1"/>
  <c r="R33" i="25" s="1"/>
  <c r="R97" i="25" s="1"/>
  <c r="H323" i="21"/>
  <c r="H10" i="25" s="1"/>
  <c r="H30" i="25" s="1"/>
  <c r="H94" i="25" s="1"/>
  <c r="P319" i="21"/>
  <c r="P6" i="25" s="1"/>
  <c r="P26" i="25" s="1"/>
  <c r="P90" i="25" s="1"/>
  <c r="R333" i="21"/>
  <c r="R20" i="25" s="1"/>
  <c r="R40" i="25" s="1"/>
  <c r="R104" i="25" s="1"/>
  <c r="H330" i="21"/>
  <c r="H17" i="25" s="1"/>
  <c r="H37" i="25" s="1"/>
  <c r="H101" i="25" s="1"/>
  <c r="P326" i="21"/>
  <c r="P13" i="25" s="1"/>
  <c r="P33" i="25" s="1"/>
  <c r="P97" i="25" s="1"/>
  <c r="F323" i="21"/>
  <c r="F10" i="25" s="1"/>
  <c r="F30" i="25" s="1"/>
  <c r="F94" i="25" s="1"/>
  <c r="N319" i="21"/>
  <c r="N6" i="25" s="1"/>
  <c r="N26" i="25" s="1"/>
  <c r="N90" i="25" s="1"/>
  <c r="E317" i="21"/>
  <c r="E4" i="25" s="1"/>
  <c r="E24" i="25" s="1"/>
  <c r="E88" i="25" s="1"/>
  <c r="M333" i="21"/>
  <c r="M20" i="25" s="1"/>
  <c r="M40" i="25" s="1"/>
  <c r="M104" i="25" s="1"/>
  <c r="C330" i="21"/>
  <c r="C17" i="25" s="1"/>
  <c r="C37" i="25" s="1"/>
  <c r="C101" i="25" s="1"/>
  <c r="K326" i="21"/>
  <c r="K13" i="25" s="1"/>
  <c r="K33" i="25" s="1"/>
  <c r="K97" i="25" s="1"/>
  <c r="S322" i="21"/>
  <c r="S9" i="25" s="1"/>
  <c r="S29" i="25" s="1"/>
  <c r="S93" i="25" s="1"/>
  <c r="I319" i="21"/>
  <c r="I6" i="25" s="1"/>
  <c r="I26" i="25" s="1"/>
  <c r="I90" i="25" s="1"/>
  <c r="L333" i="21"/>
  <c r="L20" i="25" s="1"/>
  <c r="L40" i="25" s="1"/>
  <c r="L104" i="25" s="1"/>
  <c r="B330" i="21"/>
  <c r="B17" i="25" s="1"/>
  <c r="B37" i="25" s="1"/>
  <c r="B101" i="25" s="1"/>
  <c r="J326" i="21"/>
  <c r="J13" i="25" s="1"/>
  <c r="J33" i="25" s="1"/>
  <c r="J97" i="25" s="1"/>
  <c r="R322" i="21"/>
  <c r="R9" i="25" s="1"/>
  <c r="R29" i="25" s="1"/>
  <c r="R93" i="25" s="1"/>
  <c r="H319" i="21"/>
  <c r="H6" i="25" s="1"/>
  <c r="H26" i="25" s="1"/>
  <c r="H90" i="25" s="1"/>
  <c r="J333" i="21"/>
  <c r="J20" i="25" s="1"/>
  <c r="J40" i="25" s="1"/>
  <c r="J104" i="25" s="1"/>
  <c r="R329" i="21"/>
  <c r="R16" i="25" s="1"/>
  <c r="R36" i="25" s="1"/>
  <c r="R100" i="25" s="1"/>
  <c r="H326" i="21"/>
  <c r="H13" i="25" s="1"/>
  <c r="H33" i="25" s="1"/>
  <c r="H97" i="25" s="1"/>
  <c r="P322" i="21"/>
  <c r="P9" i="25" s="1"/>
  <c r="P29" i="25" s="1"/>
  <c r="P93" i="25" s="1"/>
  <c r="F319" i="21"/>
  <c r="F6" i="25" s="1"/>
  <c r="F26" i="25" s="1"/>
  <c r="F90" i="25" s="1"/>
  <c r="B319" i="21"/>
  <c r="B6" i="25" s="1"/>
  <c r="B26" i="25" s="1"/>
  <c r="B90" i="25" s="1"/>
  <c r="M329" i="21"/>
  <c r="M16" i="25" s="1"/>
  <c r="M36" i="25" s="1"/>
  <c r="M100" i="25" s="1"/>
  <c r="C326" i="21"/>
  <c r="C13" i="25" s="1"/>
  <c r="C33" i="25" s="1"/>
  <c r="C97" i="25" s="1"/>
  <c r="K322" i="21"/>
  <c r="K9" i="25" s="1"/>
  <c r="K29" i="25" s="1"/>
  <c r="K93" i="25" s="1"/>
  <c r="S318" i="21"/>
  <c r="S5" i="25" s="1"/>
  <c r="S25" i="25" s="1"/>
  <c r="S89" i="25" s="1"/>
  <c r="D333" i="21"/>
  <c r="D20" i="25" s="1"/>
  <c r="D40" i="25" s="1"/>
  <c r="D104" i="25" s="1"/>
  <c r="L329" i="21"/>
  <c r="L16" i="25" s="1"/>
  <c r="L36" i="25" s="1"/>
  <c r="L100" i="25" s="1"/>
  <c r="B326" i="21"/>
  <c r="B13" i="25" s="1"/>
  <c r="B33" i="25" s="1"/>
  <c r="B97" i="25" s="1"/>
  <c r="J322" i="21"/>
  <c r="J9" i="25" s="1"/>
  <c r="J29" i="25" s="1"/>
  <c r="J93" i="25" s="1"/>
  <c r="R318" i="21"/>
  <c r="R5" i="25" s="1"/>
  <c r="R25" i="25" s="1"/>
  <c r="R89" i="25" s="1"/>
  <c r="B333" i="21"/>
  <c r="B20" i="25" s="1"/>
  <c r="B40" i="25" s="1"/>
  <c r="B104" i="25" s="1"/>
  <c r="J329" i="21"/>
  <c r="J16" i="25" s="1"/>
  <c r="J36" i="25" s="1"/>
  <c r="J100" i="25" s="1"/>
  <c r="R325" i="21"/>
  <c r="R12" i="25" s="1"/>
  <c r="R32" i="25" s="1"/>
  <c r="R96" i="25" s="1"/>
  <c r="H322" i="21"/>
  <c r="H9" i="25" s="1"/>
  <c r="H29" i="25" s="1"/>
  <c r="H93" i="25" s="1"/>
  <c r="P318" i="21"/>
  <c r="P5" i="25" s="1"/>
  <c r="P25" i="25" s="1"/>
  <c r="P89" i="25" s="1"/>
  <c r="L318" i="21"/>
  <c r="L5" i="25" s="1"/>
  <c r="L25" i="25" s="1"/>
  <c r="L89" i="25" s="1"/>
  <c r="O332" i="21"/>
  <c r="O19" i="25" s="1"/>
  <c r="O39" i="25" s="1"/>
  <c r="O103" i="25" s="1"/>
  <c r="E329" i="21"/>
  <c r="E16" i="25" s="1"/>
  <c r="E36" i="25" s="1"/>
  <c r="E100" i="25" s="1"/>
  <c r="M325" i="21"/>
  <c r="M12" i="25" s="1"/>
  <c r="M32" i="25" s="1"/>
  <c r="M96" i="25" s="1"/>
  <c r="K318" i="21"/>
  <c r="K5" i="25" s="1"/>
  <c r="K25" i="25" s="1"/>
  <c r="K89" i="25" s="1"/>
  <c r="N332" i="21"/>
  <c r="N19" i="25" s="1"/>
  <c r="N39" i="25" s="1"/>
  <c r="N103" i="25" s="1"/>
  <c r="D329" i="21"/>
  <c r="D16" i="25" s="1"/>
  <c r="D36" i="25" s="1"/>
  <c r="D100" i="25" s="1"/>
  <c r="L325" i="21"/>
  <c r="L12" i="25" s="1"/>
  <c r="L32" i="25" s="1"/>
  <c r="L96" i="25" s="1"/>
  <c r="B322" i="21"/>
  <c r="B9" i="25" s="1"/>
  <c r="B29" i="25" s="1"/>
  <c r="B93" i="25" s="1"/>
  <c r="J318" i="21"/>
  <c r="J5" i="25" s="1"/>
  <c r="J25" i="25" s="1"/>
  <c r="J89" i="25" s="1"/>
  <c r="L332" i="21"/>
  <c r="L19" i="25" s="1"/>
  <c r="L39" i="25" s="1"/>
  <c r="L103" i="25" s="1"/>
  <c r="B329" i="21"/>
  <c r="B16" i="25" s="1"/>
  <c r="B36" i="25" s="1"/>
  <c r="B100" i="25" s="1"/>
  <c r="J325" i="21"/>
  <c r="J12" i="25" s="1"/>
  <c r="J32" i="25" s="1"/>
  <c r="J96" i="25" s="1"/>
  <c r="R321" i="21"/>
  <c r="R8" i="25" s="1"/>
  <c r="R28" i="25" s="1"/>
  <c r="R92" i="25" s="1"/>
  <c r="H318" i="21"/>
  <c r="H5" i="25" s="1"/>
  <c r="H25" i="25" s="1"/>
  <c r="H89" i="25" s="1"/>
  <c r="D318" i="21"/>
  <c r="D5" i="25" s="1"/>
  <c r="D25" i="25" s="1"/>
  <c r="D89" i="25" s="1"/>
  <c r="G332" i="21"/>
  <c r="G19" i="25" s="1"/>
  <c r="G39" i="25" s="1"/>
  <c r="G103" i="25" s="1"/>
  <c r="O328" i="21"/>
  <c r="O15" i="25" s="1"/>
  <c r="O35" i="25" s="1"/>
  <c r="O99" i="25" s="1"/>
  <c r="E325" i="21"/>
  <c r="E12" i="25" s="1"/>
  <c r="E32" i="25" s="1"/>
  <c r="E96" i="25" s="1"/>
  <c r="M321" i="21"/>
  <c r="M8" i="25" s="1"/>
  <c r="M28" i="25" s="1"/>
  <c r="M92" i="25" s="1"/>
  <c r="C318" i="21"/>
  <c r="C5" i="25" s="1"/>
  <c r="C25" i="25" s="1"/>
  <c r="C89" i="25" s="1"/>
  <c r="F332" i="21"/>
  <c r="F19" i="25" s="1"/>
  <c r="F39" i="25" s="1"/>
  <c r="F103" i="25" s="1"/>
  <c r="D325" i="21"/>
  <c r="D12" i="25" s="1"/>
  <c r="D32" i="25" s="1"/>
  <c r="D96" i="25" s="1"/>
  <c r="L321" i="21"/>
  <c r="L8" i="25" s="1"/>
  <c r="L28" i="25" s="1"/>
  <c r="L92" i="25" s="1"/>
  <c r="D332" i="21"/>
  <c r="D19" i="25" s="1"/>
  <c r="D39" i="25" s="1"/>
  <c r="D103" i="25" s="1"/>
  <c r="L328" i="21"/>
  <c r="L15" i="25" s="1"/>
  <c r="L35" i="25" s="1"/>
  <c r="L99" i="25" s="1"/>
  <c r="J321" i="21"/>
  <c r="J8" i="25" s="1"/>
  <c r="J28" i="25" s="1"/>
  <c r="J92" i="25" s="1"/>
  <c r="N317" i="21"/>
  <c r="N4" i="25" s="1"/>
  <c r="N24" i="25" s="1"/>
  <c r="N88" i="25" s="1"/>
  <c r="G328" i="21"/>
  <c r="G15" i="25" s="1"/>
  <c r="G35" i="25" s="1"/>
  <c r="G99" i="25" s="1"/>
  <c r="O324" i="21"/>
  <c r="O11" i="25" s="1"/>
  <c r="O31" i="25" s="1"/>
  <c r="O95" i="25" s="1"/>
  <c r="M317" i="21"/>
  <c r="M4" i="25" s="1"/>
  <c r="M24" i="25" s="1"/>
  <c r="M88" i="25" s="1"/>
  <c r="P331" i="21"/>
  <c r="P18" i="25" s="1"/>
  <c r="P38" i="25" s="1"/>
  <c r="P102" i="25" s="1"/>
  <c r="N324" i="21"/>
  <c r="N11" i="25" s="1"/>
  <c r="N31" i="25" s="1"/>
  <c r="N95" i="25" s="1"/>
  <c r="L317" i="21"/>
  <c r="L4" i="25" s="1"/>
  <c r="L24" i="25" s="1"/>
  <c r="L88" i="25" s="1"/>
  <c r="D328" i="21"/>
  <c r="D15" i="25" s="1"/>
  <c r="D35" i="25" s="1"/>
  <c r="D99" i="25" s="1"/>
  <c r="B321" i="21"/>
  <c r="B8" i="25" s="1"/>
  <c r="B28" i="25" s="1"/>
  <c r="B92" i="25" s="1"/>
  <c r="S334" i="21"/>
  <c r="S21" i="25" s="1"/>
  <c r="S41" i="25" s="1"/>
  <c r="S105" i="25" s="1"/>
  <c r="Q327" i="21"/>
  <c r="Q14" i="25" s="1"/>
  <c r="Q34" i="25" s="1"/>
  <c r="Q98" i="25" s="1"/>
  <c r="G324" i="21"/>
  <c r="G11" i="25" s="1"/>
  <c r="G31" i="25" s="1"/>
  <c r="G95" i="25" s="1"/>
  <c r="O320" i="21"/>
  <c r="O7" i="25" s="1"/>
  <c r="O27" i="25" s="1"/>
  <c r="O91" i="25" s="1"/>
  <c r="H331" i="21"/>
  <c r="H18" i="25" s="1"/>
  <c r="H38" i="25" s="1"/>
  <c r="H102" i="25" s="1"/>
  <c r="P327" i="21"/>
  <c r="P14" i="25" s="1"/>
  <c r="P34" i="25" s="1"/>
  <c r="P98" i="25" s="1"/>
  <c r="N320" i="21"/>
  <c r="N7" i="25" s="1"/>
  <c r="N27" i="25" s="1"/>
  <c r="N91" i="25" s="1"/>
  <c r="F331" i="21"/>
  <c r="F18" i="25" s="1"/>
  <c r="F38" i="25" s="1"/>
  <c r="F102" i="25" s="1"/>
  <c r="D324" i="21"/>
  <c r="D11" i="25" s="1"/>
  <c r="D31" i="25" s="1"/>
  <c r="D95" i="25" s="1"/>
  <c r="L320" i="21"/>
  <c r="L7" i="25" s="1"/>
  <c r="L27" i="25" s="1"/>
  <c r="L91" i="25" s="1"/>
  <c r="K334" i="21"/>
  <c r="K21" i="25" s="1"/>
  <c r="K41" i="25" s="1"/>
  <c r="K105" i="25" s="1"/>
  <c r="I327" i="21"/>
  <c r="I14" i="25" s="1"/>
  <c r="I34" i="25" s="1"/>
  <c r="I98" i="25" s="1"/>
  <c r="Q323" i="21"/>
  <c r="Q10" i="25" s="1"/>
  <c r="Q30" i="25" s="1"/>
  <c r="Q94" i="25" s="1"/>
  <c r="G320" i="21"/>
  <c r="G7" i="25" s="1"/>
  <c r="G27" i="25" s="1"/>
  <c r="G91" i="25" s="1"/>
  <c r="R330" i="21"/>
  <c r="R17" i="25" s="1"/>
  <c r="R37" i="25" s="1"/>
  <c r="R101" i="25" s="1"/>
  <c r="H327" i="21"/>
  <c r="H14" i="25" s="1"/>
  <c r="H34" i="25" s="1"/>
  <c r="H98" i="25" s="1"/>
  <c r="F320" i="21"/>
  <c r="F7" i="25" s="1"/>
  <c r="F27" i="25" s="1"/>
  <c r="F91" i="25" s="1"/>
  <c r="P330" i="21"/>
  <c r="P17" i="25" s="1"/>
  <c r="P37" i="25" s="1"/>
  <c r="P101" i="25" s="1"/>
  <c r="N323" i="21"/>
  <c r="N10" i="25" s="1"/>
  <c r="N30" i="25" s="1"/>
  <c r="N94" i="25" s="1"/>
  <c r="D320" i="21"/>
  <c r="D7" i="25" s="1"/>
  <c r="D27" i="25" s="1"/>
  <c r="D91" i="25" s="1"/>
  <c r="C322" i="21"/>
  <c r="C9" i="25" s="1"/>
  <c r="C29" i="25" s="1"/>
  <c r="C93" i="25" s="1"/>
  <c r="N328" i="21"/>
  <c r="N15" i="25" s="1"/>
  <c r="N35" i="25" s="1"/>
  <c r="N99" i="25" s="1"/>
  <c r="B318" i="21"/>
  <c r="B5" i="25" s="1"/>
  <c r="B25" i="25" s="1"/>
  <c r="B89" i="25" s="1"/>
  <c r="B325" i="21"/>
  <c r="B12" i="25" s="1"/>
  <c r="B32" i="25" s="1"/>
  <c r="B96" i="25" s="1"/>
  <c r="R317" i="21"/>
  <c r="R4" i="25" s="1"/>
  <c r="R24" i="25" s="1"/>
  <c r="R88" i="25" s="1"/>
  <c r="Q331" i="21"/>
  <c r="Q18" i="25" s="1"/>
  <c r="Q38" i="25" s="1"/>
  <c r="Q102" i="25" s="1"/>
  <c r="E321" i="21"/>
  <c r="E8" i="25" s="1"/>
  <c r="E28" i="25" s="1"/>
  <c r="E92" i="25" s="1"/>
  <c r="F328" i="21"/>
  <c r="F15" i="25" s="1"/>
  <c r="F35" i="25" s="1"/>
  <c r="F99" i="25" s="1"/>
  <c r="D321" i="21"/>
  <c r="D8" i="25" s="1"/>
  <c r="D28" i="25" s="1"/>
  <c r="D92" i="25" s="1"/>
  <c r="N331" i="21"/>
  <c r="N18" i="25" s="1"/>
  <c r="N38" i="25" s="1"/>
  <c r="N102" i="25" s="1"/>
  <c r="L324" i="21"/>
  <c r="L11" i="25" s="1"/>
  <c r="L31" i="25" s="1"/>
  <c r="L95" i="25" s="1"/>
  <c r="J317" i="21"/>
  <c r="J4" i="25" s="1"/>
  <c r="J24" i="25" s="1"/>
  <c r="J88" i="25" s="1"/>
  <c r="I331" i="21"/>
  <c r="I18" i="25" s="1"/>
  <c r="I38" i="25" s="1"/>
  <c r="I102" i="25" s="1"/>
  <c r="R334" i="21"/>
  <c r="R21" i="25" s="1"/>
  <c r="R41" i="25" s="1"/>
  <c r="R105" i="25" s="1"/>
  <c r="F324" i="21"/>
  <c r="F11" i="25" s="1"/>
  <c r="F31" i="25" s="1"/>
  <c r="F95" i="25" s="1"/>
  <c r="D317" i="21"/>
  <c r="D4" i="25" s="1"/>
  <c r="D24" i="25" s="1"/>
  <c r="D88" i="25" s="1"/>
  <c r="N327" i="21"/>
  <c r="N14" i="25" s="1"/>
  <c r="N34" i="25" s="1"/>
  <c r="N98" i="25" s="1"/>
  <c r="S330" i="21"/>
  <c r="S17" i="25" s="1"/>
  <c r="S37" i="25" s="1"/>
  <c r="S101" i="25" s="1"/>
  <c r="J334" i="21"/>
  <c r="J21" i="25" s="1"/>
  <c r="J41" i="25" s="1"/>
  <c r="J105" i="25" s="1"/>
  <c r="P323" i="21"/>
  <c r="P10" i="25" s="1"/>
  <c r="P30" i="25" s="1"/>
  <c r="P94" i="25" s="1"/>
  <c r="C317" i="21"/>
  <c r="C4" i="25" s="1"/>
  <c r="C24" i="25" s="1"/>
  <c r="C88" i="25" s="1"/>
  <c r="F327" i="21"/>
  <c r="F14" i="25" s="1"/>
  <c r="F34" i="25" s="1"/>
  <c r="F98" i="25" s="1"/>
  <c r="E333" i="21"/>
  <c r="E20" i="25" s="1"/>
  <c r="E40" i="25" s="1"/>
  <c r="E104" i="25" s="1"/>
  <c r="B2" i="22"/>
  <c r="B16" i="22"/>
  <c r="B4" i="22"/>
  <c r="B17" i="22"/>
  <c r="B5" i="22"/>
  <c r="B6" i="22"/>
  <c r="B7" i="22"/>
  <c r="B14" i="22"/>
  <c r="B13" i="22"/>
  <c r="B15" i="22"/>
  <c r="B12" i="22"/>
  <c r="B11" i="22"/>
  <c r="B3" i="22"/>
  <c r="B18" i="22"/>
  <c r="B9" i="22"/>
  <c r="B10" i="22"/>
  <c r="B8" i="22"/>
  <c r="B19" i="22"/>
  <c r="B2" i="23"/>
  <c r="B17" i="23"/>
  <c r="B16" i="23"/>
  <c r="B8" i="23"/>
  <c r="B9" i="23"/>
  <c r="B7" i="23"/>
  <c r="B19" i="23"/>
  <c r="B14" i="23"/>
  <c r="B11" i="23"/>
  <c r="B13" i="23"/>
  <c r="B5" i="23"/>
  <c r="B20" i="23"/>
  <c r="B82" i="23" s="1"/>
  <c r="B12" i="23"/>
  <c r="B4" i="23"/>
  <c r="B3" i="23"/>
  <c r="B10" i="23"/>
  <c r="B15" i="23"/>
  <c r="B18" i="23"/>
  <c r="B6" i="23"/>
  <c r="H26" i="23" l="1" a="1"/>
  <c r="H26" i="23" s="1"/>
  <c r="B4" i="25"/>
  <c r="B24" i="25" s="1"/>
  <c r="C27" i="23" a="1"/>
  <c r="C27" i="23" s="1"/>
  <c r="C28" i="23" s="1"/>
  <c r="D25" i="22" a="1"/>
  <c r="D25" i="22" s="1"/>
  <c r="D26" i="22" s="1"/>
  <c r="D27" i="23" a="1"/>
  <c r="D27" i="23" s="1"/>
  <c r="D28" i="23" s="1"/>
  <c r="C25" i="22" a="1"/>
  <c r="C25" i="22" s="1"/>
  <c r="C26" i="22" s="1"/>
  <c r="H27" i="23" a="1"/>
  <c r="H27" i="23" s="1"/>
  <c r="H28" i="23" s="1"/>
  <c r="E27" i="23" a="1"/>
  <c r="E27" i="23" s="1"/>
  <c r="E28" i="23" s="1"/>
  <c r="G27" i="23" a="1"/>
  <c r="G27" i="23" s="1"/>
  <c r="G28" i="23" s="1"/>
  <c r="F25" i="22" a="1"/>
  <c r="F25" i="22" s="1"/>
  <c r="F26" i="22" s="1"/>
  <c r="B53" i="23" a="1"/>
  <c r="B53" i="23" s="1"/>
  <c r="F27" i="23" a="1"/>
  <c r="F27" i="23" s="1"/>
  <c r="F28" i="23" s="1"/>
  <c r="L25" i="22" a="1"/>
  <c r="L25" i="22" s="1"/>
  <c r="L26" i="22" s="1"/>
  <c r="B27" i="23" a="1"/>
  <c r="B27" i="23" s="1"/>
  <c r="B25" i="22" a="1"/>
  <c r="B25" i="22" s="1"/>
  <c r="B26" i="22" s="1"/>
  <c r="D24" i="22" a="1"/>
  <c r="D24" i="22" s="1"/>
  <c r="B26" i="23" a="1"/>
  <c r="B26" i="23" s="1"/>
  <c r="D26" i="23" a="1"/>
  <c r="D26" i="23" s="1"/>
  <c r="G26" i="23" a="1"/>
  <c r="G26" i="23" s="1"/>
  <c r="F26" i="23" a="1"/>
  <c r="F26" i="23" s="1"/>
  <c r="C26" i="23" a="1"/>
  <c r="C26" i="23" s="1"/>
  <c r="B52" i="23" a="1"/>
  <c r="B52" i="23" s="1"/>
  <c r="E26" i="23" a="1"/>
  <c r="E26" i="23" s="1"/>
  <c r="F24" i="22" a="1"/>
  <c r="F24" i="22" s="1"/>
  <c r="C24" i="22" a="1"/>
  <c r="C24" i="22" s="1"/>
  <c r="L24" i="22" a="1"/>
  <c r="L24" i="22" s="1"/>
  <c r="E24" i="22" a="1"/>
  <c r="E24" i="22" s="1"/>
  <c r="J24" i="22" a="1"/>
  <c r="J24" i="22" s="1"/>
  <c r="J25" i="22" a="1"/>
  <c r="J25" i="22" s="1"/>
  <c r="J26" i="22" s="1"/>
  <c r="E25" i="22" a="1"/>
  <c r="E25" i="22" s="1"/>
  <c r="E26" i="22" s="1"/>
  <c r="H25" i="22" a="1"/>
  <c r="H25" i="22" s="1"/>
  <c r="H26" i="22" s="1"/>
  <c r="G25" i="22" a="1"/>
  <c r="G25" i="22" s="1"/>
  <c r="G26" i="22" s="1"/>
  <c r="K25" i="22" a="1"/>
  <c r="K25" i="22" s="1"/>
  <c r="K26" i="22" s="1"/>
  <c r="I25" i="22" a="1"/>
  <c r="I25" i="22" s="1"/>
  <c r="I26" i="22" s="1"/>
  <c r="K24" i="22" a="1"/>
  <c r="K24" i="22" s="1"/>
  <c r="H24" i="22" a="1"/>
  <c r="H24" i="22" s="1"/>
  <c r="B20" i="22"/>
  <c r="K28" i="22" s="1"/>
  <c r="G24" i="22" a="1"/>
  <c r="G24" i="22" s="1"/>
  <c r="I24" i="22" a="1"/>
  <c r="I24" i="22" s="1"/>
  <c r="B24" i="22" a="1"/>
  <c r="B24" i="22" s="1"/>
  <c r="B88" i="25" l="1"/>
  <c r="B111" i="25" s="1" a="1"/>
  <c r="B45" i="25" a="1"/>
  <c r="B54" i="23"/>
  <c r="C81" i="23" s="1"/>
  <c r="B86" i="23"/>
  <c r="L27" i="22"/>
  <c r="B81" i="23"/>
  <c r="B28" i="23"/>
  <c r="B91" i="23" l="1" a="1"/>
  <c r="B91" i="23" s="1"/>
  <c r="B92" i="23" a="1"/>
  <c r="B92" i="23" s="1"/>
  <c r="B93" i="23" s="1"/>
  <c r="B55" i="23"/>
  <c r="H45" i="25"/>
  <c r="J57" i="25"/>
  <c r="H47" i="25"/>
  <c r="Q47" i="25"/>
  <c r="C45" i="25"/>
  <c r="J55" i="25"/>
  <c r="G61" i="25"/>
  <c r="H61" i="25"/>
  <c r="J49" i="25"/>
  <c r="K49" i="25"/>
  <c r="J50" i="25"/>
  <c r="P55" i="25"/>
  <c r="R63" i="25"/>
  <c r="O46" i="25"/>
  <c r="D60" i="25"/>
  <c r="G62" i="25"/>
  <c r="E58" i="25"/>
  <c r="C58" i="25"/>
  <c r="R46" i="25"/>
  <c r="E47" i="25"/>
  <c r="M55" i="25"/>
  <c r="E61" i="25"/>
  <c r="I61" i="25"/>
  <c r="P54" i="25"/>
  <c r="I55" i="25"/>
  <c r="D62" i="25"/>
  <c r="O56" i="25"/>
  <c r="C53" i="25"/>
  <c r="J54" i="25"/>
  <c r="R48" i="25"/>
  <c r="C46" i="25"/>
  <c r="O50" i="25"/>
  <c r="D51" i="25"/>
  <c r="L51" i="25"/>
  <c r="B52" i="25"/>
  <c r="F53" i="25"/>
  <c r="B50" i="25"/>
  <c r="N59" i="25"/>
  <c r="P48" i="25"/>
  <c r="C55" i="25"/>
  <c r="R52" i="25"/>
  <c r="N53" i="25"/>
  <c r="D54" i="25"/>
  <c r="C54" i="25"/>
  <c r="L54" i="25"/>
  <c r="T51" i="25"/>
  <c r="E57" i="25"/>
  <c r="G56" i="25"/>
  <c r="D59" i="25"/>
  <c r="H50" i="25"/>
  <c r="L52" i="25"/>
  <c r="L47" i="25"/>
  <c r="G54" i="25"/>
  <c r="P60" i="25"/>
  <c r="D48" i="25"/>
  <c r="B56" i="25"/>
  <c r="C63" i="25"/>
  <c r="J51" i="25"/>
  <c r="C59" i="25"/>
  <c r="S48" i="25"/>
  <c r="I59" i="25"/>
  <c r="B48" i="25"/>
  <c r="F58" i="25"/>
  <c r="C48" i="25"/>
  <c r="L58" i="25"/>
  <c r="K48" i="25"/>
  <c r="N58" i="25"/>
  <c r="R56" i="25"/>
  <c r="N52" i="25"/>
  <c r="H62" i="25"/>
  <c r="O52" i="25"/>
  <c r="I62" i="25"/>
  <c r="N63" i="25"/>
  <c r="T50" i="25"/>
  <c r="I47" i="25"/>
  <c r="I60" i="25"/>
  <c r="K52" i="25"/>
  <c r="P53" i="25"/>
  <c r="C62" i="25"/>
  <c r="J60" i="25"/>
  <c r="C50" i="25"/>
  <c r="C51" i="25"/>
  <c r="I54" i="25"/>
  <c r="N62" i="25"/>
  <c r="S51" i="25"/>
  <c r="B46" i="25"/>
  <c r="Q51" i="25"/>
  <c r="F59" i="25"/>
  <c r="N54" i="25"/>
  <c r="K57" i="25"/>
  <c r="K47" i="25"/>
  <c r="N56" i="25"/>
  <c r="Q63" i="25"/>
  <c r="L63" i="25"/>
  <c r="G55" i="25"/>
  <c r="D53" i="25"/>
  <c r="E63" i="25"/>
  <c r="P57" i="25"/>
  <c r="S47" i="25"/>
  <c r="K55" i="25"/>
  <c r="D52" i="25"/>
  <c r="G51" i="25"/>
  <c r="K58" i="25"/>
  <c r="L55" i="25"/>
  <c r="Q54" i="25"/>
  <c r="M58" i="25"/>
  <c r="L59" i="25"/>
  <c r="T59" i="25"/>
  <c r="J47" i="25"/>
  <c r="M56" i="25"/>
  <c r="F56" i="25"/>
  <c r="G50" i="25"/>
  <c r="K46" i="25"/>
  <c r="S46" i="25"/>
  <c r="R50" i="25"/>
  <c r="R58" i="25"/>
  <c r="E48" i="25"/>
  <c r="S57" i="25"/>
  <c r="R57" i="25"/>
  <c r="H58" i="25"/>
  <c r="G58" i="25"/>
  <c r="P58" i="25"/>
  <c r="H55" i="25"/>
  <c r="L46" i="25"/>
  <c r="B63" i="25"/>
  <c r="K62" i="25"/>
  <c r="O53" i="25"/>
  <c r="G59" i="25"/>
  <c r="I48" i="25"/>
  <c r="D55" i="25"/>
  <c r="K61" i="25"/>
  <c r="G49" i="25"/>
  <c r="S56" i="25"/>
  <c r="O63" i="25"/>
  <c r="H52" i="25"/>
  <c r="E60" i="25"/>
  <c r="F50" i="25"/>
  <c r="H60" i="25"/>
  <c r="H49" i="25"/>
  <c r="K59" i="25"/>
  <c r="I49" i="25"/>
  <c r="P59" i="25"/>
  <c r="P49" i="25"/>
  <c r="S59" i="25"/>
  <c r="J59" i="25"/>
  <c r="R53" i="25"/>
  <c r="G63" i="25"/>
  <c r="S53" i="25"/>
  <c r="K63" i="25"/>
  <c r="D47" i="25"/>
  <c r="C61" i="25"/>
  <c r="O48" i="25"/>
  <c r="D49" i="25"/>
  <c r="P45" i="25"/>
  <c r="J52" i="25"/>
  <c r="H53" i="25"/>
  <c r="E54" i="25"/>
  <c r="J58" i="25"/>
  <c r="E46" i="25"/>
  <c r="Q62" i="25"/>
  <c r="P46" i="25"/>
  <c r="Q61" i="25"/>
  <c r="R51" i="25"/>
  <c r="S61" i="25"/>
  <c r="J56" i="25"/>
  <c r="S45" i="25"/>
  <c r="Q55" i="25"/>
  <c r="K60" i="25"/>
  <c r="I58" i="25"/>
  <c r="S60" i="25"/>
  <c r="M62" i="25"/>
  <c r="N45" i="25"/>
  <c r="F51" i="25"/>
  <c r="N57" i="25"/>
  <c r="N47" i="25"/>
  <c r="J62" i="25"/>
  <c r="E53" i="25"/>
  <c r="G47" i="25"/>
  <c r="H54" i="25"/>
  <c r="G48" i="25"/>
  <c r="M49" i="25"/>
  <c r="M57" i="25"/>
  <c r="Q50" i="25"/>
  <c r="J45" i="25"/>
  <c r="T48" i="25"/>
  <c r="T63" i="25"/>
  <c r="B59" i="25"/>
  <c r="B55" i="25"/>
  <c r="R55" i="25"/>
  <c r="C47" i="25"/>
  <c r="Q60" i="25"/>
  <c r="O61" i="25"/>
  <c r="K54" i="25"/>
  <c r="S54" i="25"/>
  <c r="E56" i="25"/>
  <c r="P47" i="25"/>
  <c r="F48" i="25"/>
  <c r="N61" i="25"/>
  <c r="L62" i="25"/>
  <c r="S62" i="25"/>
  <c r="T62" i="25"/>
  <c r="H63" i="25"/>
  <c r="M46" i="25"/>
  <c r="O58" i="25"/>
  <c r="S49" i="25"/>
  <c r="O51" i="25"/>
  <c r="I50" i="25"/>
  <c r="C57" i="25"/>
  <c r="R60" i="25"/>
  <c r="F49" i="25"/>
  <c r="T55" i="25"/>
  <c r="F62" i="25"/>
  <c r="E50" i="25"/>
  <c r="Q57" i="25"/>
  <c r="M45" i="25"/>
  <c r="K53" i="25"/>
  <c r="B61" i="25"/>
  <c r="K51" i="25"/>
  <c r="L61" i="25"/>
  <c r="M50" i="25"/>
  <c r="O60" i="25"/>
  <c r="N50" i="25"/>
  <c r="T60" i="25"/>
  <c r="B51" i="25"/>
  <c r="D61" i="25"/>
  <c r="O62" i="25"/>
  <c r="E55" i="25"/>
  <c r="K50" i="25"/>
  <c r="F55" i="25"/>
  <c r="T47" i="25"/>
  <c r="H57" i="25"/>
  <c r="F52" i="25"/>
  <c r="N46" i="25"/>
  <c r="P63" i="25"/>
  <c r="Q52" i="25"/>
  <c r="S52" i="25"/>
  <c r="M54" i="25"/>
  <c r="L57" i="25"/>
  <c r="Q56" i="25"/>
  <c r="S58" i="25"/>
  <c r="P52" i="25"/>
  <c r="R61" i="25"/>
  <c r="G52" i="25"/>
  <c r="B62" i="25"/>
  <c r="K56" i="25"/>
  <c r="T61" i="25"/>
  <c r="D46" i="25"/>
  <c r="F46" i="25"/>
  <c r="B57" i="25"/>
  <c r="P61" i="25"/>
  <c r="L49" i="25"/>
  <c r="I45" i="25"/>
  <c r="S50" i="25"/>
  <c r="Q59" i="25"/>
  <c r="B54" i="25"/>
  <c r="R62" i="25"/>
  <c r="O57" i="25"/>
  <c r="J48" i="25"/>
  <c r="F54" i="25"/>
  <c r="F61" i="25"/>
  <c r="T52" i="25"/>
  <c r="T57" i="25"/>
  <c r="L48" i="25"/>
  <c r="O54" i="25"/>
  <c r="D58" i="25"/>
  <c r="Q53" i="25"/>
  <c r="G53" i="25"/>
  <c r="G46" i="25"/>
  <c r="H48" i="25"/>
  <c r="E52" i="25"/>
  <c r="M63" i="25"/>
  <c r="M53" i="25"/>
  <c r="M47" i="25"/>
  <c r="L53" i="25"/>
  <c r="O45" i="25"/>
  <c r="S55" i="25"/>
  <c r="B60" i="25"/>
  <c r="B45" i="25"/>
  <c r="I56" i="25"/>
  <c r="S63" i="25"/>
  <c r="T58" i="25"/>
  <c r="P50" i="25"/>
  <c r="E62" i="25"/>
  <c r="P62" i="25"/>
  <c r="N60" i="25"/>
  <c r="J46" i="25"/>
  <c r="D63" i="25"/>
  <c r="B47" i="25"/>
  <c r="Q58" i="25"/>
  <c r="H56" i="25"/>
  <c r="E59" i="25"/>
  <c r="M59" i="25"/>
  <c r="M51" i="25"/>
  <c r="N51" i="25"/>
  <c r="C52" i="25"/>
  <c r="O59" i="25"/>
  <c r="D45" i="25"/>
  <c r="L60" i="25"/>
  <c r="E45" i="25"/>
  <c r="G45" i="25"/>
  <c r="F45" i="25"/>
  <c r="J63" i="25"/>
  <c r="I63" i="25"/>
  <c r="I52" i="25"/>
  <c r="B58" i="25"/>
  <c r="D57" i="25"/>
  <c r="Q45" i="25"/>
  <c r="R45" i="25"/>
  <c r="M52" i="25"/>
  <c r="H59" i="25"/>
  <c r="H46" i="25"/>
  <c r="T53" i="25"/>
  <c r="J61" i="25"/>
  <c r="N49" i="25"/>
  <c r="G57" i="25"/>
  <c r="I46" i="25"/>
  <c r="L56" i="25"/>
  <c r="K45" i="25"/>
  <c r="N55" i="25"/>
  <c r="L45" i="25"/>
  <c r="O55" i="25"/>
  <c r="T45" i="25"/>
  <c r="D56" i="25"/>
  <c r="B53" i="25"/>
  <c r="Q49" i="25"/>
  <c r="F60" i="25"/>
  <c r="D50" i="25"/>
  <c r="G60" i="25"/>
  <c r="M60" i="25"/>
  <c r="O49" i="25"/>
  <c r="C56" i="25"/>
  <c r="E49" i="25"/>
  <c r="R47" i="25"/>
  <c r="C60" i="25"/>
  <c r="N48" i="25"/>
  <c r="C49" i="25"/>
  <c r="R49" i="25"/>
  <c r="M48" i="25"/>
  <c r="T49" i="25"/>
  <c r="T46" i="25"/>
  <c r="I53" i="25"/>
  <c r="J53" i="25"/>
  <c r="F47" i="25"/>
  <c r="R54" i="25"/>
  <c r="L50" i="25"/>
  <c r="O47" i="25"/>
  <c r="Q46" i="25"/>
  <c r="T56" i="25"/>
  <c r="F57" i="25"/>
  <c r="I57" i="25"/>
  <c r="H51" i="25"/>
  <c r="I51" i="25"/>
  <c r="M61" i="25"/>
  <c r="R59" i="25"/>
  <c r="T54" i="25"/>
  <c r="E51" i="25"/>
  <c r="P56" i="25"/>
  <c r="B49" i="25"/>
  <c r="P51" i="25"/>
  <c r="F63" i="25"/>
  <c r="Q48" i="25"/>
  <c r="B111" i="25"/>
  <c r="D120" i="25"/>
  <c r="Q127" i="25"/>
  <c r="L118" i="25"/>
  <c r="N115" i="25"/>
  <c r="U127" i="25"/>
  <c r="K120" i="25"/>
  <c r="I124" i="25"/>
  <c r="L125" i="25"/>
  <c r="N119" i="25"/>
  <c r="P114" i="25"/>
  <c r="R130" i="25"/>
  <c r="E114" i="25"/>
  <c r="L117" i="25"/>
  <c r="S120" i="25"/>
  <c r="S111" i="25"/>
  <c r="M114" i="25"/>
  <c r="B125" i="25"/>
  <c r="Q120" i="25"/>
  <c r="E111" i="25"/>
  <c r="R127" i="25"/>
  <c r="D114" i="25"/>
  <c r="N114" i="25"/>
  <c r="N112" i="25"/>
  <c r="M128" i="25"/>
  <c r="M123" i="25"/>
  <c r="C119" i="25"/>
  <c r="G130" i="25"/>
  <c r="E129" i="25"/>
  <c r="G115" i="25"/>
  <c r="U129" i="25"/>
  <c r="Q125" i="25"/>
  <c r="S126" i="25"/>
  <c r="M115" i="25"/>
  <c r="P113" i="25"/>
  <c r="O129" i="25"/>
  <c r="K127" i="25"/>
  <c r="I126" i="25"/>
  <c r="K115" i="25"/>
  <c r="U130" i="25"/>
  <c r="R111" i="25"/>
  <c r="C117" i="25"/>
  <c r="I119" i="25"/>
  <c r="F124" i="25"/>
  <c r="U117" i="25"/>
  <c r="S113" i="25"/>
  <c r="N128" i="25"/>
  <c r="B124" i="25"/>
  <c r="D119" i="25"/>
  <c r="F113" i="25"/>
  <c r="S124" i="25"/>
  <c r="I122" i="25"/>
  <c r="I120" i="25"/>
  <c r="K129" i="25"/>
  <c r="O113" i="25"/>
  <c r="K117" i="25"/>
  <c r="H122" i="25"/>
  <c r="N111" i="25"/>
  <c r="M125" i="25"/>
  <c r="O111" i="25"/>
  <c r="I130" i="25"/>
  <c r="U112" i="25"/>
  <c r="D127" i="25"/>
  <c r="U116" i="25"/>
  <c r="J117" i="25"/>
  <c r="P116" i="25"/>
  <c r="I114" i="25"/>
  <c r="H120" i="25"/>
  <c r="T122" i="25"/>
  <c r="G112" i="25"/>
  <c r="T121" i="25"/>
  <c r="C124" i="25"/>
  <c r="C115" i="25"/>
  <c r="K113" i="25"/>
  <c r="C122" i="25"/>
  <c r="T130" i="25"/>
  <c r="Q118" i="25"/>
  <c r="M124" i="25"/>
  <c r="F129" i="25"/>
  <c r="L116" i="25"/>
  <c r="F128" i="25"/>
  <c r="P129" i="25"/>
  <c r="T126" i="25"/>
  <c r="S118" i="25"/>
  <c r="F118" i="25"/>
  <c r="U118" i="25"/>
  <c r="I111" i="25"/>
  <c r="J126" i="25"/>
  <c r="U122" i="25"/>
  <c r="G117" i="25"/>
  <c r="O126" i="25"/>
  <c r="U111" i="25"/>
  <c r="H119" i="25"/>
  <c r="O124" i="25"/>
  <c r="B114" i="25"/>
  <c r="R119" i="25"/>
  <c r="C125" i="25"/>
  <c r="H117" i="25"/>
  <c r="E119" i="25"/>
  <c r="L128" i="25"/>
  <c r="U120" i="25"/>
  <c r="K125" i="25"/>
  <c r="K128" i="25"/>
  <c r="H129" i="25"/>
  <c r="B117" i="25"/>
  <c r="I116" i="25"/>
  <c r="J116" i="25"/>
  <c r="N123" i="25"/>
  <c r="N125" i="25"/>
  <c r="H125" i="25"/>
  <c r="K112" i="25"/>
  <c r="R125" i="25"/>
  <c r="F117" i="25"/>
  <c r="C114" i="25"/>
  <c r="S117" i="25"/>
  <c r="Q116" i="25"/>
  <c r="T118" i="25"/>
  <c r="Q123" i="25"/>
  <c r="O128" i="25"/>
  <c r="P125" i="25"/>
  <c r="B112" i="25"/>
  <c r="N120" i="25"/>
  <c r="T119" i="25"/>
  <c r="H114" i="25"/>
  <c r="I113" i="25"/>
  <c r="K126" i="25"/>
  <c r="D121" i="25"/>
  <c r="I125" i="25"/>
  <c r="G121" i="25"/>
  <c r="E118" i="25"/>
  <c r="H128" i="25"/>
  <c r="C113" i="25"/>
  <c r="H115" i="25"/>
  <c r="J112" i="25"/>
  <c r="T123" i="25"/>
  <c r="P112" i="25"/>
  <c r="Q113" i="25"/>
  <c r="K118" i="25"/>
  <c r="R124" i="25"/>
  <c r="I128" i="25"/>
  <c r="M121" i="25"/>
  <c r="N127" i="25"/>
  <c r="F130" i="25"/>
  <c r="L129" i="25"/>
  <c r="B130" i="25"/>
  <c r="D125" i="25"/>
  <c r="E112" i="25"/>
  <c r="F121" i="25"/>
  <c r="F119" i="25"/>
  <c r="S130" i="25"/>
  <c r="K116" i="25"/>
  <c r="R120" i="25"/>
  <c r="D117" i="25"/>
  <c r="D126" i="25"/>
  <c r="H116" i="25"/>
  <c r="P121" i="25"/>
  <c r="C128" i="25"/>
  <c r="R115" i="25"/>
  <c r="O117" i="25"/>
  <c r="P111" i="25"/>
  <c r="I112" i="25"/>
  <c r="P123" i="25"/>
  <c r="O123" i="25"/>
  <c r="J123" i="25"/>
  <c r="P122" i="25"/>
  <c r="R116" i="25"/>
  <c r="F126" i="25"/>
  <c r="S116" i="25"/>
  <c r="G126" i="25"/>
  <c r="N121" i="25"/>
  <c r="O119" i="25"/>
  <c r="C121" i="25"/>
  <c r="U119" i="25"/>
  <c r="J129" i="25"/>
  <c r="E125" i="25"/>
  <c r="Q126" i="25"/>
  <c r="Q115" i="25"/>
  <c r="P119" i="25"/>
  <c r="R117" i="25"/>
  <c r="B115" i="25"/>
  <c r="D111" i="25"/>
  <c r="T113" i="25"/>
  <c r="T128" i="25"/>
  <c r="C126" i="25"/>
  <c r="R118" i="25"/>
  <c r="Q112" i="25"/>
  <c r="L114" i="25"/>
  <c r="D122" i="25"/>
  <c r="D118" i="25"/>
  <c r="L112" i="25"/>
  <c r="T124" i="25"/>
  <c r="H123" i="25"/>
  <c r="O130" i="25"/>
  <c r="M129" i="25"/>
  <c r="S119" i="25"/>
  <c r="F115" i="25"/>
  <c r="F116" i="25"/>
  <c r="O122" i="25"/>
  <c r="G111" i="25"/>
  <c r="J127" i="25"/>
  <c r="P130" i="25"/>
  <c r="R121" i="25"/>
  <c r="U121" i="25"/>
  <c r="K111" i="25"/>
  <c r="U128" i="25"/>
  <c r="J128" i="25"/>
  <c r="C116" i="25"/>
  <c r="T111" i="25"/>
  <c r="F114" i="25"/>
  <c r="B113" i="25"/>
  <c r="E120" i="25"/>
  <c r="O118" i="25"/>
  <c r="O115" i="25"/>
  <c r="S123" i="25"/>
  <c r="Q122" i="25"/>
  <c r="M122" i="25"/>
  <c r="N113" i="25"/>
  <c r="M118" i="25"/>
  <c r="Q117" i="25"/>
  <c r="G129" i="25"/>
  <c r="N126" i="25"/>
  <c r="T125" i="25"/>
  <c r="B120" i="25"/>
  <c r="P124" i="25"/>
  <c r="E116" i="25"/>
  <c r="O116" i="25"/>
  <c r="L127" i="25"/>
  <c r="G127" i="25"/>
  <c r="G118" i="25"/>
  <c r="Q124" i="25"/>
  <c r="L121" i="25"/>
  <c r="I121" i="25"/>
  <c r="D115" i="25"/>
  <c r="T112" i="25"/>
  <c r="D112" i="25"/>
  <c r="R112" i="25"/>
  <c r="K124" i="25"/>
  <c r="L113" i="25"/>
  <c r="O125" i="25"/>
  <c r="G123" i="25"/>
  <c r="C123" i="25"/>
  <c r="C111" i="25"/>
  <c r="E126" i="25"/>
  <c r="N129" i="25"/>
  <c r="Q114" i="25"/>
  <c r="S122" i="25"/>
  <c r="L111" i="25"/>
  <c r="M117" i="25"/>
  <c r="L124" i="25"/>
  <c r="S127" i="25"/>
  <c r="G116" i="25"/>
  <c r="G128" i="25"/>
  <c r="Q129" i="25"/>
  <c r="E128" i="25"/>
  <c r="N122" i="25"/>
  <c r="B118" i="25"/>
  <c r="H112" i="25"/>
  <c r="M127" i="25"/>
  <c r="O114" i="25"/>
  <c r="C120" i="25"/>
  <c r="Q121" i="25"/>
  <c r="U123" i="25"/>
  <c r="K119" i="25"/>
  <c r="P128" i="25"/>
  <c r="R122" i="25"/>
  <c r="T120" i="25"/>
  <c r="D124" i="25"/>
  <c r="T116" i="25"/>
  <c r="L123" i="25"/>
  <c r="B123" i="25"/>
  <c r="C127" i="25"/>
  <c r="U125" i="25"/>
  <c r="C112" i="25"/>
  <c r="R114" i="25"/>
  <c r="N118" i="25"/>
  <c r="M111" i="25"/>
  <c r="N117" i="25"/>
  <c r="R123" i="25"/>
  <c r="D123" i="25"/>
  <c r="U113" i="25"/>
  <c r="G119" i="25"/>
  <c r="M126" i="25"/>
  <c r="Q130" i="25"/>
  <c r="H111" i="25"/>
  <c r="O112" i="25"/>
  <c r="P127" i="25"/>
  <c r="B121" i="25"/>
  <c r="T117" i="25"/>
  <c r="J113" i="25"/>
  <c r="I127" i="25"/>
  <c r="I118" i="25"/>
  <c r="T115" i="25"/>
  <c r="U126" i="25"/>
  <c r="O121" i="25"/>
  <c r="J130" i="25"/>
  <c r="B119" i="25"/>
  <c r="E127" i="25"/>
  <c r="P115" i="25"/>
  <c r="M120" i="25"/>
  <c r="U114" i="25"/>
  <c r="F112" i="25"/>
  <c r="H118" i="25"/>
  <c r="L119" i="25"/>
  <c r="M130" i="25"/>
  <c r="C130" i="25"/>
  <c r="D130" i="25"/>
  <c r="P126" i="25"/>
  <c r="E123" i="25"/>
  <c r="S112" i="25"/>
  <c r="K121" i="25"/>
  <c r="E130" i="25"/>
  <c r="L130" i="25"/>
  <c r="D113" i="25"/>
  <c r="J122" i="25"/>
  <c r="H121" i="25"/>
  <c r="M119" i="25"/>
  <c r="F122" i="25"/>
  <c r="U124" i="25"/>
  <c r="M112" i="25"/>
  <c r="G113" i="25"/>
  <c r="F123" i="25"/>
  <c r="C129" i="25"/>
  <c r="H126" i="25"/>
  <c r="E121" i="25"/>
  <c r="I123" i="25"/>
  <c r="E113" i="25"/>
  <c r="K114" i="25"/>
  <c r="P118" i="25"/>
  <c r="H127" i="25"/>
  <c r="Q128" i="25"/>
  <c r="P117" i="25"/>
  <c r="B126" i="25"/>
  <c r="F127" i="25"/>
  <c r="S115" i="25"/>
  <c r="G122" i="25"/>
  <c r="Q119" i="25"/>
  <c r="U115" i="25"/>
  <c r="F111" i="25"/>
  <c r="I115" i="25"/>
  <c r="N130" i="25"/>
  <c r="K123" i="25"/>
  <c r="J119" i="25"/>
  <c r="R128" i="25"/>
  <c r="S125" i="25"/>
  <c r="C118" i="25"/>
  <c r="L122" i="25"/>
  <c r="F125" i="25"/>
  <c r="E117" i="25"/>
  <c r="J114" i="25"/>
  <c r="B116" i="25"/>
  <c r="S128" i="25"/>
  <c r="T114" i="25"/>
  <c r="H113" i="25"/>
  <c r="I129" i="25"/>
  <c r="G120" i="25"/>
  <c r="S114" i="25"/>
  <c r="J118" i="25"/>
  <c r="L126" i="25"/>
  <c r="G125" i="25"/>
  <c r="N124" i="25"/>
  <c r="M116" i="25"/>
  <c r="J115" i="25"/>
  <c r="L120" i="25"/>
  <c r="E124" i="25"/>
  <c r="H124" i="25"/>
  <c r="R126" i="25"/>
  <c r="E115" i="25"/>
  <c r="J111" i="25"/>
  <c r="Q111" i="25"/>
  <c r="E122" i="25"/>
  <c r="R129" i="25"/>
  <c r="N116" i="25"/>
  <c r="B122" i="25"/>
  <c r="P120" i="25"/>
  <c r="O127" i="25"/>
  <c r="T127" i="25"/>
  <c r="J125" i="25"/>
  <c r="F120" i="25"/>
  <c r="J124" i="25"/>
  <c r="D116" i="25"/>
  <c r="T129" i="25"/>
  <c r="K122" i="25"/>
  <c r="G124" i="25"/>
  <c r="H130" i="25"/>
  <c r="K130" i="25"/>
  <c r="B129" i="25"/>
  <c r="D128" i="25"/>
  <c r="R113" i="25"/>
  <c r="I117" i="25"/>
  <c r="O120" i="25"/>
  <c r="L115" i="25"/>
  <c r="S129" i="25"/>
  <c r="S121" i="25"/>
  <c r="B128" i="25"/>
  <c r="D129" i="25"/>
  <c r="J120" i="25"/>
  <c r="B127" i="25"/>
  <c r="J121" i="25"/>
  <c r="M113" i="25"/>
  <c r="G114" i="25"/>
  <c r="I28" i="22"/>
  <c r="B95" i="23" l="1"/>
  <c r="B66" i="25" a="1"/>
  <c r="B134" i="25" a="1"/>
  <c r="E134" i="25" a="1"/>
  <c r="F134" i="25" a="1"/>
  <c r="G134" i="25" a="1"/>
  <c r="C134" i="25" a="1"/>
  <c r="D134" i="25" a="1"/>
  <c r="E52" i="23"/>
  <c r="E53" i="23"/>
  <c r="B101" i="23" l="1"/>
  <c r="B107" i="23"/>
  <c r="B102" i="23"/>
  <c r="B103" i="23"/>
  <c r="B105" i="23"/>
  <c r="B106" i="23"/>
  <c r="B104" i="23"/>
  <c r="B100" i="23"/>
  <c r="B99" i="23"/>
  <c r="B108" i="23"/>
  <c r="C151" i="25"/>
  <c r="C150" i="25"/>
  <c r="C135" i="25"/>
  <c r="C140" i="25"/>
  <c r="C145" i="25"/>
  <c r="C139" i="25"/>
  <c r="C147" i="25"/>
  <c r="C144" i="25"/>
  <c r="C149" i="25"/>
  <c r="C143" i="25"/>
  <c r="C153" i="25"/>
  <c r="C142" i="25"/>
  <c r="C137" i="25"/>
  <c r="C152" i="25"/>
  <c r="C141" i="25"/>
  <c r="C146" i="25"/>
  <c r="C136" i="25"/>
  <c r="C134" i="25"/>
  <c r="C138" i="25"/>
  <c r="C148" i="25"/>
  <c r="G142" i="25"/>
  <c r="G135" i="25"/>
  <c r="G148" i="25"/>
  <c r="G150" i="25"/>
  <c r="G149" i="25"/>
  <c r="G151" i="25"/>
  <c r="G143" i="25"/>
  <c r="G136" i="25"/>
  <c r="G134" i="25"/>
  <c r="G141" i="25"/>
  <c r="G138" i="25"/>
  <c r="G146" i="25"/>
  <c r="G152" i="25"/>
  <c r="G139" i="25"/>
  <c r="G140" i="25"/>
  <c r="G145" i="25"/>
  <c r="G147" i="25"/>
  <c r="G153" i="25"/>
  <c r="G137" i="25"/>
  <c r="G144" i="25"/>
  <c r="D151" i="25"/>
  <c r="D137" i="25"/>
  <c r="D139" i="25"/>
  <c r="D138" i="25"/>
  <c r="D144" i="25"/>
  <c r="D134" i="25"/>
  <c r="D153" i="25"/>
  <c r="D146" i="25"/>
  <c r="D145" i="25"/>
  <c r="D152" i="25"/>
  <c r="D135" i="25"/>
  <c r="D147" i="25"/>
  <c r="D150" i="25"/>
  <c r="D143" i="25"/>
  <c r="D148" i="25"/>
  <c r="D142" i="25"/>
  <c r="D149" i="25"/>
  <c r="D141" i="25"/>
  <c r="D136" i="25"/>
  <c r="D140" i="25"/>
  <c r="F149" i="25"/>
  <c r="F138" i="25"/>
  <c r="F145" i="25"/>
  <c r="F137" i="25"/>
  <c r="F144" i="25"/>
  <c r="F139" i="25"/>
  <c r="F136" i="25"/>
  <c r="F142" i="25"/>
  <c r="F151" i="25"/>
  <c r="F140" i="25"/>
  <c r="F134" i="25"/>
  <c r="F148" i="25"/>
  <c r="F152" i="25"/>
  <c r="F135" i="25"/>
  <c r="F147" i="25"/>
  <c r="F153" i="25"/>
  <c r="F143" i="25"/>
  <c r="F146" i="25"/>
  <c r="F141" i="25"/>
  <c r="F150" i="25"/>
  <c r="B148" i="25"/>
  <c r="B140" i="25"/>
  <c r="B145" i="25"/>
  <c r="B143" i="25"/>
  <c r="B151" i="25"/>
  <c r="B137" i="25"/>
  <c r="B135" i="25"/>
  <c r="B150" i="25"/>
  <c r="B147" i="25"/>
  <c r="B134" i="25"/>
  <c r="B146" i="25"/>
  <c r="B141" i="25"/>
  <c r="B138" i="25"/>
  <c r="B149" i="25"/>
  <c r="B152" i="25"/>
  <c r="B144" i="25"/>
  <c r="B153" i="25"/>
  <c r="B136" i="25"/>
  <c r="B142" i="25"/>
  <c r="B139" i="25"/>
  <c r="E139" i="25"/>
  <c r="E149" i="25"/>
  <c r="E137" i="25"/>
  <c r="E135" i="25"/>
  <c r="E143" i="25"/>
  <c r="E145" i="25"/>
  <c r="E142" i="25"/>
  <c r="E151" i="25"/>
  <c r="E147" i="25"/>
  <c r="E152" i="25"/>
  <c r="E146" i="25"/>
  <c r="E136" i="25"/>
  <c r="E134" i="25"/>
  <c r="E141" i="25"/>
  <c r="E153" i="25"/>
  <c r="E148" i="25"/>
  <c r="E150" i="25"/>
  <c r="E138" i="25"/>
  <c r="E144" i="25"/>
  <c r="E140" i="25"/>
  <c r="B80" i="25"/>
  <c r="B77" i="25"/>
  <c r="B66" i="25"/>
  <c r="B71" i="25"/>
  <c r="B69" i="25"/>
  <c r="B79" i="25"/>
  <c r="B83" i="25"/>
  <c r="B82" i="25"/>
  <c r="B70" i="25"/>
  <c r="B75" i="25"/>
  <c r="B74" i="25"/>
  <c r="B73" i="25"/>
  <c r="B67" i="25"/>
  <c r="B81" i="25"/>
  <c r="B68" i="25"/>
  <c r="B72" i="25"/>
  <c r="B78" i="25"/>
  <c r="B84" i="25"/>
  <c r="B76" i="25"/>
  <c r="F155" i="25" l="1" a="1"/>
  <c r="F155" i="25" s="1"/>
  <c r="F156" i="25" s="1"/>
  <c r="F154" i="25" a="1"/>
  <c r="F154" i="25" s="1"/>
  <c r="G154" i="25" a="1"/>
  <c r="G154" i="25" s="1"/>
  <c r="G155" i="25" a="1"/>
  <c r="G155" i="25" s="1"/>
  <c r="G156" i="25" s="1"/>
  <c r="D155" i="25" a="1"/>
  <c r="D155" i="25" s="1"/>
  <c r="D156" i="25" s="1"/>
  <c r="D154" i="25" a="1"/>
  <c r="D154" i="25" s="1"/>
  <c r="E66" i="25" a="1"/>
  <c r="E66" i="25" s="1"/>
  <c r="E67" i="25" a="1"/>
  <c r="E67" i="25" s="1"/>
  <c r="E68" i="25" s="1"/>
  <c r="B154" i="25" a="1"/>
  <c r="B154" i="25" s="1"/>
  <c r="B155" i="25" a="1"/>
  <c r="B155" i="25" s="1"/>
  <c r="B156" i="25" s="1"/>
  <c r="C155" i="25" a="1"/>
  <c r="C155" i="25" s="1"/>
  <c r="C156" i="25" s="1"/>
  <c r="C154" i="25" a="1"/>
  <c r="C154" i="25" s="1"/>
  <c r="E154" i="25" a="1"/>
  <c r="E154" i="25" s="1"/>
  <c r="E155" i="25" a="1"/>
  <c r="E155" i="25" s="1"/>
  <c r="E156" i="25" s="1"/>
</calcChain>
</file>

<file path=xl/sharedStrings.xml><?xml version="1.0" encoding="utf-8"?>
<sst xmlns="http://schemas.openxmlformats.org/spreadsheetml/2006/main" count="3826" uniqueCount="158">
  <si>
    <t>Date</t>
  </si>
  <si>
    <t>Adj Close</t>
  </si>
  <si>
    <t>Axis Banking &amp; PSU Debt Fund - Direct Plan - Daily IDCW</t>
  </si>
  <si>
    <t>INF846K01CU0</t>
  </si>
  <si>
    <t>LIC MF Banking &amp; PSU Debt Fund-Direct Plan-Daily IDCW</t>
  </si>
  <si>
    <t>INF767K01GJ2</t>
  </si>
  <si>
    <t>INF767K01GM6</t>
  </si>
  <si>
    <t>LIC MF Nifty 50 Index Fund-Direct Plan-Growth</t>
  </si>
  <si>
    <t>INF767K01FF2</t>
  </si>
  <si>
    <t>Axis Money Market Fund - Direct Plan - Annual IDCW</t>
  </si>
  <si>
    <t>INF846K01Q96</t>
  </si>
  <si>
    <t>INF846K01Q88</t>
  </si>
  <si>
    <t>DATE</t>
  </si>
  <si>
    <t>HDFC</t>
  </si>
  <si>
    <t>ETF</t>
  </si>
  <si>
    <t xml:space="preserve">GOLD </t>
  </si>
  <si>
    <t>ICICI</t>
  </si>
  <si>
    <t>Mar</t>
  </si>
  <si>
    <t>Feb</t>
  </si>
  <si>
    <t>Jan</t>
  </si>
  <si>
    <t>Dec</t>
  </si>
  <si>
    <t>Nov</t>
  </si>
  <si>
    <t>Oct</t>
  </si>
  <si>
    <t>Sep</t>
  </si>
  <si>
    <t>Aug</t>
  </si>
  <si>
    <t>Jul</t>
  </si>
  <si>
    <t>Jun</t>
  </si>
  <si>
    <t>May</t>
  </si>
  <si>
    <t>Apr</t>
  </si>
  <si>
    <t>IDFC</t>
  </si>
  <si>
    <t>RBL</t>
  </si>
  <si>
    <t xml:space="preserve">Maruti </t>
  </si>
  <si>
    <t>TVS</t>
  </si>
  <si>
    <t>PI Indus</t>
  </si>
  <si>
    <t xml:space="preserve">Chambal </t>
  </si>
  <si>
    <t xml:space="preserve">ITC </t>
  </si>
  <si>
    <t>Apollo Tyres</t>
  </si>
  <si>
    <t xml:space="preserve">Godrej Consumers </t>
  </si>
  <si>
    <t>Relaxo Footwear</t>
  </si>
  <si>
    <t xml:space="preserve">SunPharma </t>
  </si>
  <si>
    <t>EXP(Return)</t>
  </si>
  <si>
    <t>std_dev</t>
  </si>
  <si>
    <t xml:space="preserve">Var Cov </t>
  </si>
  <si>
    <t xml:space="preserve">DIFF Matrix </t>
  </si>
  <si>
    <t xml:space="preserve">Companies </t>
  </si>
  <si>
    <t>E(r)</t>
  </si>
  <si>
    <t xml:space="preserve">Weights </t>
  </si>
  <si>
    <t xml:space="preserve">Expected Portfolio return </t>
  </si>
  <si>
    <t>Variance of Portfolio</t>
  </si>
  <si>
    <t>Std dev of portfolio</t>
  </si>
  <si>
    <t>No shortselling No risky</t>
  </si>
  <si>
    <t>with shortselling and riskless</t>
  </si>
  <si>
    <t>Rf</t>
  </si>
  <si>
    <t>RF</t>
  </si>
  <si>
    <t>NA</t>
  </si>
  <si>
    <t>Sharpe Ratio maximisation Approach</t>
  </si>
  <si>
    <t>y</t>
  </si>
  <si>
    <t>x</t>
  </si>
  <si>
    <t>MVP</t>
  </si>
  <si>
    <t xml:space="preserve">Sharpe Ratio </t>
  </si>
  <si>
    <t>CAL based on maximised sharpe Ratio</t>
  </si>
  <si>
    <t>Rf1</t>
  </si>
  <si>
    <t>A</t>
  </si>
  <si>
    <t xml:space="preserve">Sharpe ratio Maximisation </t>
  </si>
  <si>
    <t>Utility Function Problem</t>
  </si>
  <si>
    <t>Portfolio</t>
  </si>
  <si>
    <t xml:space="preserve">E( R) </t>
  </si>
  <si>
    <t>Stddev</t>
  </si>
  <si>
    <t xml:space="preserve">Var-Cov Matrix </t>
  </si>
  <si>
    <t>Portfolo</t>
  </si>
  <si>
    <t>w</t>
  </si>
  <si>
    <t>Weight</t>
  </si>
  <si>
    <t>Exp_ret</t>
  </si>
  <si>
    <t>variance_portfolio</t>
  </si>
  <si>
    <t>U=E(R )-0.5*A*VAR_PORTFOLIO</t>
  </si>
  <si>
    <t>FOR UTILITY MAX</t>
  </si>
  <si>
    <t>RISK</t>
  </si>
  <si>
    <t>RETURN</t>
  </si>
  <si>
    <t xml:space="preserve">UTILITY CURVE POINTS </t>
  </si>
  <si>
    <t xml:space="preserve">Highly risk Averse Investor </t>
  </si>
  <si>
    <t xml:space="preserve">var Cov </t>
  </si>
  <si>
    <t xml:space="preserve">2 sigma </t>
  </si>
  <si>
    <t xml:space="preserve">Solution </t>
  </si>
  <si>
    <t>Lambda1</t>
  </si>
  <si>
    <t>B</t>
  </si>
  <si>
    <t xml:space="preserve">2 sigma matrix inverse </t>
  </si>
  <si>
    <t xml:space="preserve">E( r) </t>
  </si>
  <si>
    <t>variance</t>
  </si>
  <si>
    <t xml:space="preserve">for target return </t>
  </si>
  <si>
    <t>AM INVERSE</t>
  </si>
  <si>
    <t xml:space="preserve">SOLUTION </t>
  </si>
  <si>
    <t>LAMBDA1</t>
  </si>
  <si>
    <t>LAMDA2</t>
  </si>
  <si>
    <t>TARGET</t>
  </si>
  <si>
    <t>TARGET RETURN PORTFOLIO FRONTIER</t>
  </si>
  <si>
    <t>R</t>
  </si>
  <si>
    <t xml:space="preserve">Target Return </t>
  </si>
  <si>
    <t xml:space="preserve">POINTS ON THE EFFICIENT FRONTIER </t>
  </si>
  <si>
    <t xml:space="preserve">sum of weights </t>
  </si>
  <si>
    <t>target return for efficent frontier</t>
  </si>
  <si>
    <t xml:space="preserve">Efficient frontier points with target return </t>
  </si>
  <si>
    <t xml:space="preserve">Daily </t>
  </si>
  <si>
    <t>Annualised</t>
  </si>
  <si>
    <t>*data from IIM A website</t>
  </si>
  <si>
    <t xml:space="preserve">2*sigma matrix </t>
  </si>
  <si>
    <t>Colour scheme</t>
  </si>
  <si>
    <t xml:space="preserve">Expected Return of each asset </t>
  </si>
  <si>
    <t xml:space="preserve">RHS of the equation for various targets </t>
  </si>
  <si>
    <t xml:space="preserve">* This target return approach is used to get all the other points on the efficient frontier </t>
  </si>
  <si>
    <t xml:space="preserve">CASE 2:WITH SHORTSELLING </t>
  </si>
  <si>
    <t xml:space="preserve">CASE 1: No short selling </t>
  </si>
  <si>
    <t xml:space="preserve">AS SEEN BELOW THE INVERSE OF THIS MATRIX CANT BE FOUND AS THE DETERMINENT IS 0. THEREFORE CASE 1 CANNOT BE SOLVED USING MATRIX APPROACH  </t>
  </si>
  <si>
    <t>* RESULT EXACTLY SAME AS PORTFOLIO CASE2</t>
  </si>
  <si>
    <t>constraints to be added</t>
  </si>
  <si>
    <t>2) w's &lt;1</t>
  </si>
  <si>
    <t>1) w's&gt;=0</t>
  </si>
  <si>
    <t>Asset list</t>
  </si>
  <si>
    <t xml:space="preserve">reasoning </t>
  </si>
  <si>
    <t xml:space="preserve">Money market </t>
  </si>
  <si>
    <t xml:space="preserve">Debt Market </t>
  </si>
  <si>
    <t>one of the top two CRISIL Rated</t>
  </si>
  <si>
    <t xml:space="preserve">Tangible </t>
  </si>
  <si>
    <t>Best asset class to fall back to in case of crisis</t>
  </si>
  <si>
    <t xml:space="preserve">large cap banking </t>
  </si>
  <si>
    <t>large cap baking (mostly negatively correlated to HDFC)</t>
  </si>
  <si>
    <t xml:space="preserve">Midcap Banking </t>
  </si>
  <si>
    <t xml:space="preserve">Small Cap Banking </t>
  </si>
  <si>
    <t>large cap Auto</t>
  </si>
  <si>
    <t xml:space="preserve">mid cap auto </t>
  </si>
  <si>
    <t xml:space="preserve">small cap auto </t>
  </si>
  <si>
    <t>case 1</t>
  </si>
  <si>
    <t>Case 2</t>
  </si>
  <si>
    <t xml:space="preserve">Matrix </t>
  </si>
  <si>
    <t>Q1) a</t>
  </si>
  <si>
    <t>Q1) c</t>
  </si>
  <si>
    <t xml:space="preserve">Not solvable as determinant of lagrangian solver matrix is 0 hence inverse not possible </t>
  </si>
  <si>
    <t xml:space="preserve">getting the same MVP as excel solver case </t>
  </si>
  <si>
    <t xml:space="preserve">Best performing Pharma stock </t>
  </si>
  <si>
    <t xml:space="preserve">large cap FMCG </t>
  </si>
  <si>
    <t xml:space="preserve">mid cap FMCG </t>
  </si>
  <si>
    <t xml:space="preserve">small cap FMCG </t>
  </si>
  <si>
    <t xml:space="preserve">Large cap Agri </t>
  </si>
  <si>
    <t xml:space="preserve">Small Cap Agri </t>
  </si>
  <si>
    <t>With Shortselling and Rf</t>
  </si>
  <si>
    <t xml:space="preserve">Logic Behind diversification </t>
  </si>
  <si>
    <t xml:space="preserve">Diversification based on Markets </t>
  </si>
  <si>
    <t xml:space="preserve">1) Chose stock market, Debt market instruments ,
 Money Market instruments, Assets like Gold </t>
  </si>
  <si>
    <t xml:space="preserve">2) Maximum emphasis on stock market due to our expertise in it. 
Mututal Funds Chosen for the rest due to the lack of knowedge in other markets. Hence Actively managed Mutual Funds were our best bet for best returns </t>
  </si>
  <si>
    <t xml:space="preserve">GOLD (XAU/INR index) </t>
  </si>
  <si>
    <t>Index  Fund</t>
  </si>
  <si>
    <t xml:space="preserve">Diversification Based on Sectors </t>
  </si>
  <si>
    <t xml:space="preserve">1) We chose sectors like banking and Auto 
that do well when the interest Rates are lowered and when borrowing is easier </t>
  </si>
  <si>
    <t xml:space="preserve">Diversification By size </t>
  </si>
  <si>
    <t>1) within each sector we chose stocks of companies with different market caps. 
General trend we used 
1- small cap, 1-mid cap, 1-large cap</t>
  </si>
  <si>
    <t>.</t>
  </si>
  <si>
    <t xml:space="preserve">2) We chose Agri and FMCG that do well 
when the general Economy is doing well and when interest Rates are hiked </t>
  </si>
  <si>
    <t xml:space="preserve">3) We chose Gold (XAUINR ) to make
 sure we have an asset class to fall back in case of special events </t>
  </si>
  <si>
    <t xml:space="preserve">3) Chosen Direct plan mutual funds 
due to the lack of overhead costs and brokerage as third parties are not present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</si>
</sst>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dd/mm/yy;@"/>
    <numFmt numFmtId="165" formatCode="0.0000%"/>
    <numFmt numFmtId="166" formatCode="0.000%"/>
    <numFmt numFmtId="167" formatCode="0.000000"/>
    <numFmt numFmtId="168" formatCode="0.00000"/>
    <numFmt numFmtId="169" formatCode="0.0000000000000000%"/>
    <numFmt numFmtId="170" formatCode="0.0%"/>
    <numFmt numFmtId="171" formatCode="0.000000000000000%"/>
  </numFmts>
  <fonts count="15" x14ac:knownFonts="1">
    <font>
      <sz val="12"/>
      <color theme="1"/>
      <name val="Calibri"/>
      <family val="2"/>
      <scheme val="minor"/>
    </font>
    <font>
      <sz val="10"/>
      <color rgb="FF000000"/>
      <name val="Arial Unicode MS"/>
      <family val="2"/>
    </font>
    <font>
      <sz val="16"/>
      <color rgb="FF000000"/>
      <name val="Helvetica Neue"/>
      <family val="2"/>
    </font>
    <font>
      <sz val="16"/>
      <color rgb="FFFF0000"/>
      <name val="Helvetica Neue"/>
      <family val="2"/>
    </font>
    <font>
      <sz val="16"/>
      <color rgb="FF000000"/>
      <name val="Helvetica Neue"/>
      <family val="2"/>
    </font>
    <font>
      <sz val="16"/>
      <color rgb="FF0EA600"/>
      <name val="Helvetica Neue"/>
      <family val="2"/>
    </font>
    <font>
      <sz val="12"/>
      <color rgb="FF000000"/>
      <name val="Calibri"/>
      <family val="2"/>
      <scheme val="minor"/>
    </font>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20"/>
      <color theme="1"/>
      <name val="Calibri"/>
      <family val="2"/>
      <scheme val="minor"/>
    </font>
    <font>
      <sz val="20"/>
      <color theme="1"/>
      <name val="Calibri"/>
      <family val="2"/>
      <scheme val="minor"/>
    </font>
    <font>
      <b/>
      <sz val="12"/>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7" fillId="0" borderId="0" applyFont="0" applyFill="0" applyBorder="0" applyAlignment="0" applyProtection="0"/>
    <xf numFmtId="9" fontId="7" fillId="0" borderId="0" applyFont="0" applyFill="0" applyBorder="0" applyAlignment="0" applyProtection="0"/>
  </cellStyleXfs>
  <cellXfs count="90">
    <xf numFmtId="0" fontId="0" fillId="0" borderId="0" xfId="0"/>
    <xf numFmtId="0" fontId="1" fillId="0" borderId="0" xfId="0" applyFont="1"/>
    <xf numFmtId="3" fontId="3" fillId="0" borderId="0" xfId="0" applyNumberFormat="1" applyFont="1"/>
    <xf numFmtId="3" fontId="4" fillId="0" borderId="0" xfId="0" applyNumberFormat="1" applyFont="1"/>
    <xf numFmtId="3" fontId="5" fillId="0" borderId="0" xfId="0" applyNumberFormat="1" applyFont="1"/>
    <xf numFmtId="14" fontId="0" fillId="0" borderId="0" xfId="0" applyNumberFormat="1"/>
    <xf numFmtId="0" fontId="6" fillId="0" borderId="0" xfId="0" applyFont="1"/>
    <xf numFmtId="14" fontId="6" fillId="0" borderId="0" xfId="0" applyNumberFormat="1" applyFont="1"/>
    <xf numFmtId="15" fontId="0" fillId="0" borderId="0" xfId="0" applyNumberFormat="1"/>
    <xf numFmtId="164" fontId="2" fillId="0" borderId="0" xfId="1" applyNumberFormat="1" applyFont="1"/>
    <xf numFmtId="164" fontId="0" fillId="0" borderId="0" xfId="1" applyNumberFormat="1" applyFont="1"/>
    <xf numFmtId="14" fontId="4" fillId="0" borderId="0" xfId="0" applyNumberFormat="1" applyFont="1"/>
    <xf numFmtId="165" fontId="0" fillId="0" borderId="0" xfId="2" applyNumberFormat="1" applyFont="1"/>
    <xf numFmtId="165" fontId="0" fillId="0" borderId="0" xfId="0" applyNumberFormat="1"/>
    <xf numFmtId="0" fontId="8" fillId="0" borderId="0" xfId="0" applyFont="1"/>
    <xf numFmtId="165" fontId="0" fillId="0" borderId="1" xfId="2" applyNumberFormat="1" applyFont="1" applyBorder="1"/>
    <xf numFmtId="14" fontId="8" fillId="0" borderId="0" xfId="0" applyNumberFormat="1" applyFont="1"/>
    <xf numFmtId="0" fontId="8" fillId="3" borderId="0" xfId="0" applyFont="1" applyFill="1"/>
    <xf numFmtId="10" fontId="0" fillId="0" borderId="0" xfId="2" applyNumberFormat="1" applyFont="1"/>
    <xf numFmtId="10" fontId="10" fillId="0" borderId="0" xfId="2" applyNumberFormat="1" applyFont="1"/>
    <xf numFmtId="10" fontId="8" fillId="0" borderId="0" xfId="2" applyNumberFormat="1" applyFont="1"/>
    <xf numFmtId="166" fontId="8" fillId="0" borderId="0" xfId="2" applyNumberFormat="1" applyFont="1"/>
    <xf numFmtId="0" fontId="8" fillId="2" borderId="0" xfId="0" applyFont="1" applyFill="1"/>
    <xf numFmtId="0" fontId="0" fillId="0" borderId="1" xfId="0" applyBorder="1"/>
    <xf numFmtId="9" fontId="0" fillId="0" borderId="0" xfId="0" applyNumberFormat="1"/>
    <xf numFmtId="165" fontId="8" fillId="0" borderId="0" xfId="2" applyNumberFormat="1" applyFont="1"/>
    <xf numFmtId="10" fontId="0" fillId="0" borderId="0" xfId="0" applyNumberFormat="1"/>
    <xf numFmtId="10" fontId="8" fillId="0" borderId="0" xfId="0" applyNumberFormat="1" applyFont="1"/>
    <xf numFmtId="167" fontId="0" fillId="0" borderId="0" xfId="0" applyNumberFormat="1"/>
    <xf numFmtId="168" fontId="0" fillId="0" borderId="0" xfId="0" applyNumberFormat="1"/>
    <xf numFmtId="169" fontId="0" fillId="0" borderId="0" xfId="0" applyNumberFormat="1"/>
    <xf numFmtId="10" fontId="11" fillId="0" borderId="0" xfId="0" applyNumberFormat="1" applyFont="1"/>
    <xf numFmtId="9" fontId="0" fillId="0" borderId="0" xfId="2" applyFont="1"/>
    <xf numFmtId="170" fontId="0" fillId="0" borderId="0" xfId="2" applyNumberFormat="1" applyFont="1"/>
    <xf numFmtId="166" fontId="0" fillId="0" borderId="0" xfId="2" applyNumberFormat="1" applyFont="1"/>
    <xf numFmtId="171" fontId="0" fillId="0" borderId="0" xfId="0" applyNumberFormat="1"/>
    <xf numFmtId="43" fontId="0" fillId="0" borderId="0" xfId="0" applyNumberFormat="1"/>
    <xf numFmtId="43" fontId="8" fillId="0" borderId="0" xfId="1" applyFont="1"/>
    <xf numFmtId="10" fontId="8" fillId="0" borderId="0" xfId="2" applyNumberFormat="1" applyFont="1" applyFill="1"/>
    <xf numFmtId="0" fontId="0" fillId="2" borderId="0" xfId="0" applyFill="1"/>
    <xf numFmtId="10" fontId="8" fillId="3" borderId="0" xfId="2" applyNumberFormat="1" applyFont="1" applyFill="1"/>
    <xf numFmtId="9" fontId="0" fillId="5" borderId="0" xfId="0" applyNumberFormat="1" applyFill="1"/>
    <xf numFmtId="9" fontId="0" fillId="6" borderId="0" xfId="0" applyNumberFormat="1" applyFill="1"/>
    <xf numFmtId="0" fontId="0" fillId="6" borderId="0" xfId="0" applyFill="1"/>
    <xf numFmtId="0" fontId="0" fillId="7" borderId="0" xfId="0" applyFill="1"/>
    <xf numFmtId="0" fontId="8" fillId="2" borderId="0" xfId="0" applyFont="1" applyFill="1" applyAlignment="1">
      <alignment horizontal="center"/>
    </xf>
    <xf numFmtId="0" fontId="0" fillId="0" borderId="0" xfId="0" applyFill="1"/>
    <xf numFmtId="0" fontId="8" fillId="2" borderId="1" xfId="0" applyFont="1" applyFill="1" applyBorder="1"/>
    <xf numFmtId="9" fontId="8" fillId="2" borderId="1" xfId="2" applyFont="1" applyFill="1" applyBorder="1" applyAlignment="1">
      <alignment horizontal="center"/>
    </xf>
    <xf numFmtId="9" fontId="8" fillId="2" borderId="1" xfId="2" applyFont="1" applyFill="1" applyBorder="1"/>
    <xf numFmtId="9" fontId="8" fillId="0" borderId="0" xfId="2" applyFont="1" applyFill="1"/>
    <xf numFmtId="0" fontId="8" fillId="0" borderId="0" xfId="0" applyFont="1" applyFill="1"/>
    <xf numFmtId="9" fontId="0" fillId="0" borderId="0" xfId="0" applyNumberFormat="1" applyFill="1"/>
    <xf numFmtId="9" fontId="0" fillId="0" borderId="0" xfId="2" applyFont="1" applyFill="1"/>
    <xf numFmtId="0" fontId="0" fillId="2" borderId="0" xfId="0" applyFill="1" applyAlignment="1">
      <alignment horizontal="center"/>
    </xf>
    <xf numFmtId="0" fontId="8" fillId="2" borderId="1" xfId="0" applyFont="1" applyFill="1" applyBorder="1" applyAlignment="1">
      <alignment horizontal="center"/>
    </xf>
    <xf numFmtId="0" fontId="8" fillId="3" borderId="1" xfId="0" applyFont="1" applyFill="1" applyBorder="1"/>
    <xf numFmtId="0" fontId="8" fillId="3" borderId="1" xfId="0" applyFont="1" applyFill="1" applyBorder="1" applyAlignment="1">
      <alignment horizontal="center"/>
    </xf>
    <xf numFmtId="0" fontId="8" fillId="4" borderId="1" xfId="0" applyFont="1" applyFill="1" applyBorder="1"/>
    <xf numFmtId="43" fontId="8" fillId="4" borderId="1" xfId="1" applyFont="1" applyFill="1" applyBorder="1"/>
    <xf numFmtId="165" fontId="8" fillId="4" borderId="1" xfId="0" applyNumberFormat="1" applyFont="1" applyFill="1" applyBorder="1"/>
    <xf numFmtId="165" fontId="0" fillId="0" borderId="0" xfId="0" applyNumberFormat="1" applyBorder="1"/>
    <xf numFmtId="165" fontId="0" fillId="0" borderId="0" xfId="2" applyNumberFormat="1" applyFont="1" applyBorder="1"/>
    <xf numFmtId="0" fontId="8" fillId="3" borderId="2" xfId="0" applyFont="1" applyFill="1" applyBorder="1"/>
    <xf numFmtId="0" fontId="0" fillId="0" borderId="4" xfId="0" applyBorder="1"/>
    <xf numFmtId="165" fontId="0" fillId="0" borderId="4" xfId="2" applyNumberFormat="1" applyFont="1" applyBorder="1"/>
    <xf numFmtId="165" fontId="8" fillId="3" borderId="1" xfId="2" applyNumberFormat="1" applyFont="1" applyFill="1" applyBorder="1"/>
    <xf numFmtId="0" fontId="12" fillId="2" borderId="1" xfId="0" applyFont="1" applyFill="1" applyBorder="1" applyAlignment="1">
      <alignment horizontal="center"/>
    </xf>
    <xf numFmtId="0" fontId="12" fillId="2" borderId="1" xfId="0" applyFont="1" applyFill="1" applyBorder="1" applyAlignment="1">
      <alignment horizontal="center"/>
    </xf>
    <xf numFmtId="0" fontId="12" fillId="2" borderId="3" xfId="0" applyFont="1" applyFill="1" applyBorder="1" applyAlignment="1">
      <alignment horizontal="center"/>
    </xf>
    <xf numFmtId="0" fontId="12" fillId="2" borderId="1" xfId="0" applyFont="1" applyFill="1" applyBorder="1"/>
    <xf numFmtId="0" fontId="8" fillId="0" borderId="1" xfId="0" applyFont="1" applyBorder="1" applyAlignment="1">
      <alignment horizontal="center"/>
    </xf>
    <xf numFmtId="9" fontId="8" fillId="7" borderId="1" xfId="2" applyFont="1" applyFill="1" applyBorder="1"/>
    <xf numFmtId="170" fontId="0" fillId="6" borderId="0" xfId="2" applyNumberFormat="1" applyFont="1" applyFill="1"/>
    <xf numFmtId="0" fontId="0" fillId="2" borderId="1" xfId="0" applyFill="1" applyBorder="1"/>
    <xf numFmtId="9" fontId="8" fillId="0" borderId="0" xfId="2" applyFont="1"/>
    <xf numFmtId="9" fontId="12" fillId="2" borderId="1" xfId="2" applyFont="1" applyFill="1" applyBorder="1"/>
    <xf numFmtId="0" fontId="8" fillId="2" borderId="0" xfId="0" applyFont="1" applyFill="1" applyBorder="1"/>
    <xf numFmtId="0" fontId="8" fillId="2" borderId="5" xfId="0" applyFont="1" applyFill="1" applyBorder="1"/>
    <xf numFmtId="43" fontId="8" fillId="2" borderId="1" xfId="1" applyFont="1" applyFill="1" applyBorder="1"/>
    <xf numFmtId="0" fontId="12" fillId="0" borderId="0" xfId="0" applyFont="1"/>
    <xf numFmtId="0" fontId="13" fillId="0" borderId="0" xfId="0" applyFont="1"/>
    <xf numFmtId="0" fontId="13" fillId="5" borderId="0" xfId="0" applyFont="1" applyFill="1"/>
    <xf numFmtId="0" fontId="13" fillId="3" borderId="0" xfId="0" applyFont="1" applyFill="1"/>
    <xf numFmtId="9" fontId="8" fillId="0" borderId="0" xfId="2" applyFont="1" applyFill="1" applyBorder="1"/>
    <xf numFmtId="0" fontId="11" fillId="0" borderId="0" xfId="0" applyFont="1"/>
    <xf numFmtId="0" fontId="6" fillId="0" borderId="0" xfId="0" applyFont="1" applyAlignment="1">
      <alignment wrapText="1"/>
    </xf>
    <xf numFmtId="0" fontId="0" fillId="0" borderId="0" xfId="0" applyAlignment="1">
      <alignment wrapText="1"/>
    </xf>
    <xf numFmtId="0" fontId="11" fillId="2" borderId="0" xfId="0" applyFont="1" applyFill="1"/>
    <xf numFmtId="0" fontId="14" fillId="0" borderId="0" xfId="0" applyFont="1" applyFill="1"/>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GB"/>
              <a:t>Efficient Frontier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smoothMarker"/>
        <c:varyColors val="0"/>
        <c:ser>
          <c:idx val="0"/>
          <c:order val="0"/>
          <c:tx>
            <c:v>Efficient Frontier</c:v>
          </c:tx>
          <c:spPr>
            <a:ln w="9525" cap="flat" cmpd="sng" algn="ctr">
              <a:solidFill>
                <a:schemeClr val="accent1"/>
              </a:solidFill>
              <a:prstDash val="solid"/>
              <a:round/>
            </a:ln>
            <a:effectLst/>
          </c:spPr>
          <c:marker>
            <c:symbol val="circle"/>
            <c:size val="5"/>
            <c:spPr>
              <a:solidFill>
                <a:schemeClr val="accent1"/>
              </a:solidFill>
              <a:ln w="9525" cap="flat" cmpd="sng" algn="ctr">
                <a:solidFill>
                  <a:schemeClr val="accent1"/>
                </a:solidFill>
                <a:round/>
              </a:ln>
              <a:effectLst/>
            </c:spPr>
          </c:marker>
          <c:xVal>
            <c:numRef>
              <c:f>'Portfolio Case1'!$B$26:$J$26</c:f>
              <c:numCache>
                <c:formatCode>0.00%</c:formatCode>
                <c:ptCount val="9"/>
                <c:pt idx="0">
                  <c:v>1.2250411420294158E-2</c:v>
                </c:pt>
                <c:pt idx="1">
                  <c:v>1.6832955130024294E-2</c:v>
                </c:pt>
                <c:pt idx="2">
                  <c:v>2.4451459225833954E-2</c:v>
                </c:pt>
                <c:pt idx="3">
                  <c:v>3.327412492272256E-2</c:v>
                </c:pt>
                <c:pt idx="4">
                  <c:v>5.1054384617561968E-2</c:v>
                </c:pt>
                <c:pt idx="5">
                  <c:v>7.8850169987879012E-2</c:v>
                </c:pt>
                <c:pt idx="6">
                  <c:v>0.12567115097913384</c:v>
                </c:pt>
                <c:pt idx="7">
                  <c:v>0.1726855252828686</c:v>
                </c:pt>
                <c:pt idx="8">
                  <c:v>0.23375400697415702</c:v>
                </c:pt>
              </c:numCache>
            </c:numRef>
          </c:xVal>
          <c:yVal>
            <c:numRef>
              <c:f>'Portfolio Case1'!$B$24:$J$24</c:f>
              <c:numCache>
                <c:formatCode>0.00%</c:formatCode>
                <c:ptCount val="9"/>
                <c:pt idx="0">
                  <c:v>5.9141051674558451E-2</c:v>
                </c:pt>
                <c:pt idx="1">
                  <c:v>7.0000000466348675E-2</c:v>
                </c:pt>
                <c:pt idx="2">
                  <c:v>7.9999890975382126E-2</c:v>
                </c:pt>
                <c:pt idx="3">
                  <c:v>9.0000000274239406E-2</c:v>
                </c:pt>
                <c:pt idx="4">
                  <c:v>0.11000000046274976</c:v>
                </c:pt>
                <c:pt idx="5">
                  <c:v>0.1399998808973954</c:v>
                </c:pt>
                <c:pt idx="6">
                  <c:v>0.19000000028507663</c:v>
                </c:pt>
                <c:pt idx="7">
                  <c:v>0.23999974497707852</c:v>
                </c:pt>
                <c:pt idx="8">
                  <c:v>0.29999999548589362</c:v>
                </c:pt>
              </c:numCache>
            </c:numRef>
          </c:yVal>
          <c:smooth val="1"/>
          <c:extLst>
            <c:ext xmlns:c16="http://schemas.microsoft.com/office/drawing/2014/chart" uri="{C3380CC4-5D6E-409C-BE32-E72D297353CC}">
              <c16:uniqueId val="{00000000-7B16-114D-B42A-B5753636AA53}"/>
            </c:ext>
          </c:extLst>
        </c:ser>
        <c:dLbls>
          <c:showLegendKey val="0"/>
          <c:showVal val="0"/>
          <c:showCatName val="0"/>
          <c:showSerName val="0"/>
          <c:showPercent val="0"/>
          <c:showBubbleSize val="0"/>
        </c:dLbls>
        <c:axId val="1263322687"/>
        <c:axId val="1191986991"/>
      </c:scatterChart>
      <c:valAx>
        <c:axId val="1263322687"/>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GB"/>
                  <a:t>Risk</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191986991"/>
        <c:crosses val="autoZero"/>
        <c:crossBetween val="midCat"/>
      </c:valAx>
      <c:valAx>
        <c:axId val="1191986991"/>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GB"/>
                  <a:t>Returns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263322687"/>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Efficicient frontier with shortselling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'Matrix Method'!$B$156:$G$156</c:f>
              <c:numCache>
                <c:formatCode>0.00%</c:formatCode>
                <c:ptCount val="6"/>
                <c:pt idx="0">
                  <c:v>8.7162190173256729E-3</c:v>
                </c:pt>
                <c:pt idx="1">
                  <c:v>9.1110334485558133E-3</c:v>
                </c:pt>
                <c:pt idx="2">
                  <c:v>9.9258794717761722E-3</c:v>
                </c:pt>
                <c:pt idx="3">
                  <c:v>1.7412331575582484E-2</c:v>
                </c:pt>
                <c:pt idx="4">
                  <c:v>2.6827185924507963E-2</c:v>
                </c:pt>
                <c:pt idx="5">
                  <c:v>4.6778652721612003E-2</c:v>
                </c:pt>
              </c:numCache>
            </c:numRef>
          </c:xVal>
          <c:yVal>
            <c:numRef>
              <c:f>'Matrix Method'!$B$154:$G$154</c:f>
              <c:numCache>
                <c:formatCode>0.00%</c:formatCode>
                <c:ptCount val="6"/>
                <c:pt idx="0">
                  <c:v>8.0000000000000029E-2</c:v>
                </c:pt>
                <c:pt idx="1">
                  <c:v>9.0000000000000052E-2</c:v>
                </c:pt>
                <c:pt idx="2">
                  <c:v>0.10000000000000006</c:v>
                </c:pt>
                <c:pt idx="3">
                  <c:v>0.15000000000000005</c:v>
                </c:pt>
                <c:pt idx="4">
                  <c:v>0.20000000000000009</c:v>
                </c:pt>
                <c:pt idx="5">
                  <c:v>0.30000000000000016</c:v>
                </c:pt>
              </c:numCache>
            </c:numRef>
          </c:yVal>
          <c:smooth val="1"/>
          <c:extLst>
            <c:ext xmlns:c16="http://schemas.microsoft.com/office/drawing/2014/chart" uri="{C3380CC4-5D6E-409C-BE32-E72D297353CC}">
              <c16:uniqueId val="{00000000-76DC-B04F-9C7C-9C2BD1F069FB}"/>
            </c:ext>
          </c:extLst>
        </c:ser>
        <c:dLbls>
          <c:showLegendKey val="0"/>
          <c:showVal val="0"/>
          <c:showCatName val="0"/>
          <c:showSerName val="0"/>
          <c:showPercent val="0"/>
          <c:showBubbleSize val="0"/>
        </c:dLbls>
        <c:axId val="296053711"/>
        <c:axId val="296116575"/>
      </c:scatterChart>
      <c:valAx>
        <c:axId val="2960537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16575"/>
        <c:crosses val="autoZero"/>
        <c:crossBetween val="midCat"/>
      </c:valAx>
      <c:valAx>
        <c:axId val="296116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53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Efficient</a:t>
            </a:r>
            <a:r>
              <a:rPr lang="en-GB" baseline="0"/>
              <a:t> Frontier with shortselling and rf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Efficient 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Case2'!$B$28:$H$28</c:f>
              <c:numCache>
                <c:formatCode>0.00%</c:formatCode>
                <c:ptCount val="7"/>
                <c:pt idx="0">
                  <c:v>8.6896107302760067E-3</c:v>
                </c:pt>
                <c:pt idx="1">
                  <c:v>9.1110334518717424E-3</c:v>
                </c:pt>
                <c:pt idx="2">
                  <c:v>9.9258794392147569E-3</c:v>
                </c:pt>
                <c:pt idx="3">
                  <c:v>1.2448633434981973E-2</c:v>
                </c:pt>
                <c:pt idx="4">
                  <c:v>1.7412331290674505E-2</c:v>
                </c:pt>
                <c:pt idx="5">
                  <c:v>3.6715785299644213E-2</c:v>
                </c:pt>
                <c:pt idx="6">
                  <c:v>8.756392259297445E-2</c:v>
                </c:pt>
              </c:numCache>
            </c:numRef>
          </c:xVal>
          <c:yVal>
            <c:numRef>
              <c:f>'Portfolio Case2'!$B$26:$H$26</c:f>
              <c:numCache>
                <c:formatCode>0.00%</c:formatCode>
                <c:ptCount val="7"/>
                <c:pt idx="0">
                  <c:v>7.6694131140406976E-2</c:v>
                </c:pt>
                <c:pt idx="1">
                  <c:v>8.9999999698013589E-2</c:v>
                </c:pt>
                <c:pt idx="2">
                  <c:v>9.9999999471055478E-2</c:v>
                </c:pt>
                <c:pt idx="3">
                  <c:v>0.1199999990171496</c:v>
                </c:pt>
                <c:pt idx="4">
                  <c:v>0.1499999983362936</c:v>
                </c:pt>
                <c:pt idx="5">
                  <c:v>0.24999999763644323</c:v>
                </c:pt>
                <c:pt idx="6">
                  <c:v>0.50000001181777953</c:v>
                </c:pt>
              </c:numCache>
            </c:numRef>
          </c:yVal>
          <c:smooth val="1"/>
          <c:extLst>
            <c:ext xmlns:c16="http://schemas.microsoft.com/office/drawing/2014/chart" uri="{C3380CC4-5D6E-409C-BE32-E72D297353CC}">
              <c16:uniqueId val="{00000000-51A1-C946-9A8B-427E717049B5}"/>
            </c:ext>
          </c:extLst>
        </c:ser>
        <c:ser>
          <c:idx val="1"/>
          <c:order val="1"/>
          <c:tx>
            <c:v>CAL Line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'Portfolio Case2'!$F$52:$F$53</c:f>
              <c:numCache>
                <c:formatCode>0%</c:formatCode>
                <c:ptCount val="2"/>
                <c:pt idx="0">
                  <c:v>0</c:v>
                </c:pt>
                <c:pt idx="1">
                  <c:v>0.1</c:v>
                </c:pt>
              </c:numCache>
            </c:numRef>
          </c:xVal>
          <c:yVal>
            <c:numRef>
              <c:f>'Portfolio Case2'!$E$52:$E$53</c:f>
              <c:numCache>
                <c:formatCode>0.0%</c:formatCode>
                <c:ptCount val="2"/>
                <c:pt idx="0">
                  <c:v>3.6361694498361428E-2</c:v>
                </c:pt>
                <c:pt idx="1">
                  <c:v>0.70826315303495091</c:v>
                </c:pt>
              </c:numCache>
            </c:numRef>
          </c:yVal>
          <c:smooth val="1"/>
          <c:extLst>
            <c:ext xmlns:c16="http://schemas.microsoft.com/office/drawing/2014/chart" uri="{C3380CC4-5D6E-409C-BE32-E72D297353CC}">
              <c16:uniqueId val="{00000001-51A1-C946-9A8B-427E717049B5}"/>
            </c:ext>
          </c:extLst>
        </c:ser>
        <c:ser>
          <c:idx val="2"/>
          <c:order val="2"/>
          <c:tx>
            <c:v>Max Sp Ratio</c:v>
          </c:tx>
          <c:spPr>
            <a:ln w="19050" cap="rnd">
              <a:solidFill>
                <a:srgbClr val="7030A0"/>
              </a:solidFill>
              <a:round/>
            </a:ln>
            <a:effectLst/>
          </c:spPr>
          <c:marker>
            <c:symbol val="circle"/>
            <c:size val="5"/>
            <c:spPr>
              <a:solidFill>
                <a:srgbClr val="7030A0"/>
              </a:solidFill>
              <a:ln w="9525">
                <a:solidFill>
                  <a:schemeClr val="accent3"/>
                </a:solidFill>
              </a:ln>
              <a:effectLst/>
            </c:spPr>
          </c:marker>
          <c:dPt>
            <c:idx val="0"/>
            <c:marker>
              <c:symbol val="circle"/>
              <c:size val="5"/>
              <c:spPr>
                <a:solidFill>
                  <a:srgbClr val="7030A0"/>
                </a:solidFill>
                <a:ln w="73025" cap="sq">
                  <a:solidFill>
                    <a:srgbClr val="7030A0"/>
                  </a:solidFill>
                </a:ln>
                <a:effectLst/>
              </c:spPr>
            </c:marker>
            <c:bubble3D val="0"/>
            <c:spPr>
              <a:ln w="98425" cap="sq">
                <a:solidFill>
                  <a:srgbClr val="7030A0"/>
                </a:solidFill>
                <a:round/>
              </a:ln>
              <a:effectLst/>
            </c:spPr>
            <c:extLst>
              <c:ext xmlns:c16="http://schemas.microsoft.com/office/drawing/2014/chart" uri="{C3380CC4-5D6E-409C-BE32-E72D297353CC}">
                <c16:uniqueId val="{00000003-51A1-C946-9A8B-427E717049B5}"/>
              </c:ext>
            </c:extLst>
          </c:dPt>
          <c:xVal>
            <c:numRef>
              <c:f>'Portfolio Case2'!$B$54</c:f>
              <c:numCache>
                <c:formatCode>0.00%</c:formatCode>
                <c:ptCount val="1"/>
                <c:pt idx="0">
                  <c:v>1.2579430539429714E-2</c:v>
                </c:pt>
              </c:numCache>
            </c:numRef>
          </c:xVal>
          <c:yVal>
            <c:numRef>
              <c:f>'Portfolio Case2'!$B$52</c:f>
              <c:numCache>
                <c:formatCode>0.00%</c:formatCode>
                <c:ptCount val="1"/>
                <c:pt idx="0">
                  <c:v>0.12088307176838683</c:v>
                </c:pt>
              </c:numCache>
            </c:numRef>
          </c:yVal>
          <c:smooth val="1"/>
          <c:extLst>
            <c:ext xmlns:c16="http://schemas.microsoft.com/office/drawing/2014/chart" uri="{C3380CC4-5D6E-409C-BE32-E72D297353CC}">
              <c16:uniqueId val="{00000004-51A1-C946-9A8B-427E717049B5}"/>
            </c:ext>
          </c:extLst>
        </c:ser>
        <c:ser>
          <c:idx val="3"/>
          <c:order val="3"/>
          <c:tx>
            <c:v>Utility Curve </c:v>
          </c:tx>
          <c:spPr>
            <a:ln w="19050" cap="rnd">
              <a:solidFill>
                <a:schemeClr val="accent6"/>
              </a:solidFill>
              <a:prstDash val="sysDash"/>
              <a:round/>
            </a:ln>
            <a:effectLst/>
          </c:spPr>
          <c:marker>
            <c:symbol val="circle"/>
            <c:size val="5"/>
            <c:spPr>
              <a:solidFill>
                <a:schemeClr val="accent6"/>
              </a:solidFill>
              <a:ln w="9525">
                <a:solidFill>
                  <a:schemeClr val="accent6"/>
                </a:solidFill>
              </a:ln>
              <a:effectLst/>
            </c:spPr>
          </c:marker>
          <c:xVal>
            <c:numRef>
              <c:f>'Portfolio Case2'!$A$99:$A$108</c:f>
              <c:numCache>
                <c:formatCode>0.00%</c:formatCode>
                <c:ptCount val="10"/>
                <c:pt idx="0" formatCode="0%">
                  <c:v>0.01</c:v>
                </c:pt>
                <c:pt idx="1">
                  <c:v>0.02</c:v>
                </c:pt>
                <c:pt idx="2">
                  <c:v>0.03</c:v>
                </c:pt>
                <c:pt idx="3">
                  <c:v>0.04</c:v>
                </c:pt>
                <c:pt idx="4">
                  <c:v>0.05</c:v>
                </c:pt>
                <c:pt idx="5">
                  <c:v>6.0000000000000005E-2</c:v>
                </c:pt>
                <c:pt idx="6">
                  <c:v>7.0000000000000007E-2</c:v>
                </c:pt>
                <c:pt idx="7">
                  <c:v>0.08</c:v>
                </c:pt>
                <c:pt idx="8">
                  <c:v>0.09</c:v>
                </c:pt>
                <c:pt idx="9">
                  <c:v>9.9999999999999992E-2</c:v>
                </c:pt>
              </c:numCache>
            </c:numRef>
          </c:xVal>
          <c:yVal>
            <c:numRef>
              <c:f>'Portfolio Case2'!$B$99:$B$108</c:f>
              <c:numCache>
                <c:formatCode>0.000000000000000%</c:formatCode>
                <c:ptCount val="10"/>
                <c:pt idx="0">
                  <c:v>0.29166812226702798</c:v>
                </c:pt>
                <c:pt idx="1">
                  <c:v>0.305168122267028</c:v>
                </c:pt>
                <c:pt idx="2">
                  <c:v>0.32766812226702796</c:v>
                </c:pt>
                <c:pt idx="3">
                  <c:v>0.35916812226702799</c:v>
                </c:pt>
                <c:pt idx="4">
                  <c:v>0.39966812226702797</c:v>
                </c:pt>
                <c:pt idx="5">
                  <c:v>0.44916812226702801</c:v>
                </c:pt>
                <c:pt idx="6">
                  <c:v>0.50766812226702807</c:v>
                </c:pt>
                <c:pt idx="7">
                  <c:v>0.57516812226702796</c:v>
                </c:pt>
                <c:pt idx="8">
                  <c:v>0.65166812226702797</c:v>
                </c:pt>
                <c:pt idx="9">
                  <c:v>0.73716812226702788</c:v>
                </c:pt>
              </c:numCache>
            </c:numRef>
          </c:yVal>
          <c:smooth val="1"/>
          <c:extLst>
            <c:ext xmlns:c16="http://schemas.microsoft.com/office/drawing/2014/chart" uri="{C3380CC4-5D6E-409C-BE32-E72D297353CC}">
              <c16:uniqueId val="{00000005-51A1-C946-9A8B-427E717049B5}"/>
            </c:ext>
          </c:extLst>
        </c:ser>
        <c:ser>
          <c:idx val="4"/>
          <c:order val="4"/>
          <c:tx>
            <c:v>Final Portfolio</c:v>
          </c:tx>
          <c:spPr>
            <a:ln w="19050" cap="rnd">
              <a:solidFill>
                <a:schemeClr val="accent5"/>
              </a:solidFill>
              <a:round/>
            </a:ln>
            <a:effectLst/>
          </c:spPr>
          <c:marker>
            <c:symbol val="circle"/>
            <c:size val="5"/>
            <c:spPr>
              <a:solidFill>
                <a:schemeClr val="accent5"/>
              </a:solidFill>
              <a:ln w="98425">
                <a:solidFill>
                  <a:schemeClr val="accent5"/>
                </a:solidFill>
              </a:ln>
              <a:effectLst/>
            </c:spPr>
          </c:marker>
          <c:xVal>
            <c:numRef>
              <c:f>'Portfolio Case2'!$B$93</c:f>
              <c:numCache>
                <c:formatCode>0.0000%</c:formatCode>
                <c:ptCount val="1"/>
                <c:pt idx="0">
                  <c:v>7.4655717615176698E-2</c:v>
                </c:pt>
              </c:numCache>
            </c:numRef>
          </c:xVal>
          <c:yVal>
            <c:numRef>
              <c:f>'Portfolio Case2'!$B$91</c:f>
              <c:numCache>
                <c:formatCode>0.0000%</c:formatCode>
                <c:ptCount val="1"/>
                <c:pt idx="0">
                  <c:v>0.53797455003569317</c:v>
                </c:pt>
              </c:numCache>
            </c:numRef>
          </c:yVal>
          <c:smooth val="1"/>
          <c:extLst>
            <c:ext xmlns:c16="http://schemas.microsoft.com/office/drawing/2014/chart" uri="{C3380CC4-5D6E-409C-BE32-E72D297353CC}">
              <c16:uniqueId val="{00000006-51A1-C946-9A8B-427E717049B5}"/>
            </c:ext>
          </c:extLst>
        </c:ser>
        <c:dLbls>
          <c:showLegendKey val="0"/>
          <c:showVal val="0"/>
          <c:showCatName val="0"/>
          <c:showSerName val="0"/>
          <c:showPercent val="0"/>
          <c:showBubbleSize val="0"/>
        </c:dLbls>
        <c:axId val="519157904"/>
        <c:axId val="532506672"/>
      </c:scatterChart>
      <c:valAx>
        <c:axId val="519157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506672"/>
        <c:crosses val="autoZero"/>
        <c:crossBetween val="midCat"/>
      </c:valAx>
      <c:valAx>
        <c:axId val="532506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5790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GB"/>
              <a:t>Efficient Frontier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smoothMarker"/>
        <c:varyColors val="0"/>
        <c:ser>
          <c:idx val="0"/>
          <c:order val="0"/>
          <c:tx>
            <c:v>Efficient Frontier</c:v>
          </c:tx>
          <c:spPr>
            <a:ln w="9525" cap="flat" cmpd="sng" algn="ctr">
              <a:solidFill>
                <a:schemeClr val="accent1"/>
              </a:solidFill>
              <a:prstDash val="solid"/>
              <a:round/>
            </a:ln>
            <a:effectLst/>
          </c:spPr>
          <c:marker>
            <c:symbol val="circle"/>
            <c:size val="5"/>
            <c:spPr>
              <a:solidFill>
                <a:schemeClr val="accent1"/>
              </a:solidFill>
              <a:ln w="9525" cap="flat" cmpd="sng" algn="ctr">
                <a:solidFill>
                  <a:schemeClr val="accent1"/>
                </a:solidFill>
                <a:round/>
              </a:ln>
              <a:effectLst/>
            </c:spPr>
          </c:marker>
          <c:xVal>
            <c:numRef>
              <c:f>'Portfolio Case1'!$B$26:$J$26</c:f>
              <c:numCache>
                <c:formatCode>0.00%</c:formatCode>
                <c:ptCount val="9"/>
                <c:pt idx="0">
                  <c:v>1.2250411420294158E-2</c:v>
                </c:pt>
                <c:pt idx="1">
                  <c:v>1.6832955130024294E-2</c:v>
                </c:pt>
                <c:pt idx="2">
                  <c:v>2.4451459225833954E-2</c:v>
                </c:pt>
                <c:pt idx="3">
                  <c:v>3.327412492272256E-2</c:v>
                </c:pt>
                <c:pt idx="4">
                  <c:v>5.1054384617561968E-2</c:v>
                </c:pt>
                <c:pt idx="5">
                  <c:v>7.8850169987879012E-2</c:v>
                </c:pt>
                <c:pt idx="6">
                  <c:v>0.12567115097913384</c:v>
                </c:pt>
                <c:pt idx="7">
                  <c:v>0.1726855252828686</c:v>
                </c:pt>
                <c:pt idx="8">
                  <c:v>0.23375400697415702</c:v>
                </c:pt>
              </c:numCache>
            </c:numRef>
          </c:xVal>
          <c:yVal>
            <c:numRef>
              <c:f>'Portfolio Case1'!$B$24:$J$24</c:f>
              <c:numCache>
                <c:formatCode>0.00%</c:formatCode>
                <c:ptCount val="9"/>
                <c:pt idx="0">
                  <c:v>5.9141051674558451E-2</c:v>
                </c:pt>
                <c:pt idx="1">
                  <c:v>7.0000000466348675E-2</c:v>
                </c:pt>
                <c:pt idx="2">
                  <c:v>7.9999890975382126E-2</c:v>
                </c:pt>
                <c:pt idx="3">
                  <c:v>9.0000000274239406E-2</c:v>
                </c:pt>
                <c:pt idx="4">
                  <c:v>0.11000000046274976</c:v>
                </c:pt>
                <c:pt idx="5">
                  <c:v>0.1399998808973954</c:v>
                </c:pt>
                <c:pt idx="6">
                  <c:v>0.19000000028507663</c:v>
                </c:pt>
                <c:pt idx="7">
                  <c:v>0.23999974497707852</c:v>
                </c:pt>
                <c:pt idx="8">
                  <c:v>0.29999999548589362</c:v>
                </c:pt>
              </c:numCache>
            </c:numRef>
          </c:yVal>
          <c:smooth val="1"/>
          <c:extLst>
            <c:ext xmlns:c16="http://schemas.microsoft.com/office/drawing/2014/chart" uri="{C3380CC4-5D6E-409C-BE32-E72D297353CC}">
              <c16:uniqueId val="{00000000-986F-8045-B61B-BAA024541966}"/>
            </c:ext>
          </c:extLst>
        </c:ser>
        <c:dLbls>
          <c:showLegendKey val="0"/>
          <c:showVal val="0"/>
          <c:showCatName val="0"/>
          <c:showSerName val="0"/>
          <c:showPercent val="0"/>
          <c:showBubbleSize val="0"/>
        </c:dLbls>
        <c:axId val="1263322687"/>
        <c:axId val="1191986991"/>
      </c:scatterChart>
      <c:valAx>
        <c:axId val="1263322687"/>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GB"/>
                  <a:t>Risk</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191986991"/>
        <c:crosses val="autoZero"/>
        <c:crossBetween val="midCat"/>
      </c:valAx>
      <c:valAx>
        <c:axId val="1191986991"/>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GB"/>
                  <a:t>Returns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263322687"/>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Efficient</a:t>
            </a:r>
            <a:r>
              <a:rPr lang="en-GB" baseline="0"/>
              <a: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Efficient 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Case2'!$B$28:$H$28</c:f>
              <c:numCache>
                <c:formatCode>0.00%</c:formatCode>
                <c:ptCount val="7"/>
                <c:pt idx="0">
                  <c:v>8.6896107302760067E-3</c:v>
                </c:pt>
                <c:pt idx="1">
                  <c:v>9.1110334518717424E-3</c:v>
                </c:pt>
                <c:pt idx="2">
                  <c:v>9.9258794392147569E-3</c:v>
                </c:pt>
                <c:pt idx="3">
                  <c:v>1.2448633434981973E-2</c:v>
                </c:pt>
                <c:pt idx="4">
                  <c:v>1.7412331290674505E-2</c:v>
                </c:pt>
                <c:pt idx="5">
                  <c:v>3.6715785299644213E-2</c:v>
                </c:pt>
                <c:pt idx="6">
                  <c:v>8.756392259297445E-2</c:v>
                </c:pt>
              </c:numCache>
            </c:numRef>
          </c:xVal>
          <c:yVal>
            <c:numRef>
              <c:f>'Portfolio Case2'!$B$26:$H$26</c:f>
              <c:numCache>
                <c:formatCode>0.00%</c:formatCode>
                <c:ptCount val="7"/>
                <c:pt idx="0">
                  <c:v>7.6694131140406976E-2</c:v>
                </c:pt>
                <c:pt idx="1">
                  <c:v>8.9999999698013589E-2</c:v>
                </c:pt>
                <c:pt idx="2">
                  <c:v>9.9999999471055478E-2</c:v>
                </c:pt>
                <c:pt idx="3">
                  <c:v>0.1199999990171496</c:v>
                </c:pt>
                <c:pt idx="4">
                  <c:v>0.1499999983362936</c:v>
                </c:pt>
                <c:pt idx="5">
                  <c:v>0.24999999763644323</c:v>
                </c:pt>
                <c:pt idx="6">
                  <c:v>0.50000001181777953</c:v>
                </c:pt>
              </c:numCache>
            </c:numRef>
          </c:yVal>
          <c:smooth val="1"/>
          <c:extLst>
            <c:ext xmlns:c16="http://schemas.microsoft.com/office/drawing/2014/chart" uri="{C3380CC4-5D6E-409C-BE32-E72D297353CC}">
              <c16:uniqueId val="{00000000-CF2D-2647-8359-B58221B859B0}"/>
            </c:ext>
          </c:extLst>
        </c:ser>
        <c:ser>
          <c:idx val="1"/>
          <c:order val="1"/>
          <c:tx>
            <c:v>CAL Line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'Portfolio Case2'!$F$52:$F$53</c:f>
              <c:numCache>
                <c:formatCode>0%</c:formatCode>
                <c:ptCount val="2"/>
                <c:pt idx="0">
                  <c:v>0</c:v>
                </c:pt>
                <c:pt idx="1">
                  <c:v>0.1</c:v>
                </c:pt>
              </c:numCache>
            </c:numRef>
          </c:xVal>
          <c:yVal>
            <c:numRef>
              <c:f>'Portfolio Case2'!$E$52:$E$53</c:f>
              <c:numCache>
                <c:formatCode>0.0%</c:formatCode>
                <c:ptCount val="2"/>
                <c:pt idx="0">
                  <c:v>3.6361694498361428E-2</c:v>
                </c:pt>
                <c:pt idx="1">
                  <c:v>0.70826315303495091</c:v>
                </c:pt>
              </c:numCache>
            </c:numRef>
          </c:yVal>
          <c:smooth val="1"/>
          <c:extLst>
            <c:ext xmlns:c16="http://schemas.microsoft.com/office/drawing/2014/chart" uri="{C3380CC4-5D6E-409C-BE32-E72D297353CC}">
              <c16:uniqueId val="{00000005-CF2D-2647-8359-B58221B859B0}"/>
            </c:ext>
          </c:extLst>
        </c:ser>
        <c:ser>
          <c:idx val="2"/>
          <c:order val="2"/>
          <c:tx>
            <c:v>Max Sp Ratio</c:v>
          </c:tx>
          <c:spPr>
            <a:ln w="19050" cap="rnd">
              <a:solidFill>
                <a:srgbClr val="7030A0"/>
              </a:solidFill>
              <a:round/>
            </a:ln>
            <a:effectLst/>
          </c:spPr>
          <c:marker>
            <c:symbol val="circle"/>
            <c:size val="5"/>
            <c:spPr>
              <a:solidFill>
                <a:srgbClr val="7030A0"/>
              </a:solidFill>
              <a:ln w="9525">
                <a:solidFill>
                  <a:schemeClr val="accent3"/>
                </a:solidFill>
              </a:ln>
              <a:effectLst/>
            </c:spPr>
          </c:marker>
          <c:dPt>
            <c:idx val="0"/>
            <c:marker>
              <c:symbol val="circle"/>
              <c:size val="5"/>
              <c:spPr>
                <a:solidFill>
                  <a:srgbClr val="7030A0"/>
                </a:solidFill>
                <a:ln w="73025" cap="sq">
                  <a:solidFill>
                    <a:srgbClr val="7030A0"/>
                  </a:solidFill>
                </a:ln>
                <a:effectLst/>
              </c:spPr>
            </c:marker>
            <c:bubble3D val="0"/>
            <c:spPr>
              <a:ln w="98425" cap="sq">
                <a:solidFill>
                  <a:srgbClr val="7030A0"/>
                </a:solidFill>
                <a:round/>
              </a:ln>
              <a:effectLst/>
            </c:spPr>
            <c:extLst>
              <c:ext xmlns:c16="http://schemas.microsoft.com/office/drawing/2014/chart" uri="{C3380CC4-5D6E-409C-BE32-E72D297353CC}">
                <c16:uniqueId val="{00000002-EEBD-794D-A557-CBA1D68DBB38}"/>
              </c:ext>
            </c:extLst>
          </c:dPt>
          <c:xVal>
            <c:numRef>
              <c:f>'Portfolio Case2'!$B$54</c:f>
              <c:numCache>
                <c:formatCode>0.00%</c:formatCode>
                <c:ptCount val="1"/>
                <c:pt idx="0">
                  <c:v>1.2579430539429714E-2</c:v>
                </c:pt>
              </c:numCache>
            </c:numRef>
          </c:xVal>
          <c:yVal>
            <c:numRef>
              <c:f>'Portfolio Case2'!$B$52</c:f>
              <c:numCache>
                <c:formatCode>0.00%</c:formatCode>
                <c:ptCount val="1"/>
                <c:pt idx="0">
                  <c:v>0.12088307176838683</c:v>
                </c:pt>
              </c:numCache>
            </c:numRef>
          </c:yVal>
          <c:smooth val="1"/>
          <c:extLst>
            <c:ext xmlns:c16="http://schemas.microsoft.com/office/drawing/2014/chart" uri="{C3380CC4-5D6E-409C-BE32-E72D297353CC}">
              <c16:uniqueId val="{00000000-EEBD-794D-A557-CBA1D68DBB38}"/>
            </c:ext>
          </c:extLst>
        </c:ser>
        <c:ser>
          <c:idx val="3"/>
          <c:order val="3"/>
          <c:tx>
            <c:v>Utility Curve </c:v>
          </c:tx>
          <c:spPr>
            <a:ln w="19050" cap="rnd">
              <a:solidFill>
                <a:schemeClr val="accent6"/>
              </a:solidFill>
              <a:prstDash val="sysDash"/>
              <a:round/>
            </a:ln>
            <a:effectLst/>
          </c:spPr>
          <c:marker>
            <c:symbol val="circle"/>
            <c:size val="5"/>
            <c:spPr>
              <a:solidFill>
                <a:schemeClr val="accent6"/>
              </a:solidFill>
              <a:ln w="9525">
                <a:solidFill>
                  <a:schemeClr val="accent6"/>
                </a:solidFill>
              </a:ln>
              <a:effectLst/>
            </c:spPr>
          </c:marker>
          <c:xVal>
            <c:numRef>
              <c:f>'Portfolio Case2'!$A$99:$A$108</c:f>
              <c:numCache>
                <c:formatCode>0.00%</c:formatCode>
                <c:ptCount val="10"/>
                <c:pt idx="0" formatCode="0%">
                  <c:v>0.01</c:v>
                </c:pt>
                <c:pt idx="1">
                  <c:v>0.02</c:v>
                </c:pt>
                <c:pt idx="2">
                  <c:v>0.03</c:v>
                </c:pt>
                <c:pt idx="3">
                  <c:v>0.04</c:v>
                </c:pt>
                <c:pt idx="4">
                  <c:v>0.05</c:v>
                </c:pt>
                <c:pt idx="5">
                  <c:v>6.0000000000000005E-2</c:v>
                </c:pt>
                <c:pt idx="6">
                  <c:v>7.0000000000000007E-2</c:v>
                </c:pt>
                <c:pt idx="7">
                  <c:v>0.08</c:v>
                </c:pt>
                <c:pt idx="8">
                  <c:v>0.09</c:v>
                </c:pt>
                <c:pt idx="9">
                  <c:v>9.9999999999999992E-2</c:v>
                </c:pt>
              </c:numCache>
            </c:numRef>
          </c:xVal>
          <c:yVal>
            <c:numRef>
              <c:f>'Portfolio Case2'!$B$99:$B$108</c:f>
              <c:numCache>
                <c:formatCode>0.000000000000000%</c:formatCode>
                <c:ptCount val="10"/>
                <c:pt idx="0">
                  <c:v>0.29166812226702798</c:v>
                </c:pt>
                <c:pt idx="1">
                  <c:v>0.305168122267028</c:v>
                </c:pt>
                <c:pt idx="2">
                  <c:v>0.32766812226702796</c:v>
                </c:pt>
                <c:pt idx="3">
                  <c:v>0.35916812226702799</c:v>
                </c:pt>
                <c:pt idx="4">
                  <c:v>0.39966812226702797</c:v>
                </c:pt>
                <c:pt idx="5">
                  <c:v>0.44916812226702801</c:v>
                </c:pt>
                <c:pt idx="6">
                  <c:v>0.50766812226702807</c:v>
                </c:pt>
                <c:pt idx="7">
                  <c:v>0.57516812226702796</c:v>
                </c:pt>
                <c:pt idx="8">
                  <c:v>0.65166812226702797</c:v>
                </c:pt>
                <c:pt idx="9">
                  <c:v>0.73716812226702788</c:v>
                </c:pt>
              </c:numCache>
            </c:numRef>
          </c:yVal>
          <c:smooth val="1"/>
          <c:extLst>
            <c:ext xmlns:c16="http://schemas.microsoft.com/office/drawing/2014/chart" uri="{C3380CC4-5D6E-409C-BE32-E72D297353CC}">
              <c16:uniqueId val="{00000001-EEBD-794D-A557-CBA1D68DBB38}"/>
            </c:ext>
          </c:extLst>
        </c:ser>
        <c:ser>
          <c:idx val="4"/>
          <c:order val="4"/>
          <c:tx>
            <c:v>Final Portfolio</c:v>
          </c:tx>
          <c:spPr>
            <a:ln w="19050" cap="rnd">
              <a:solidFill>
                <a:schemeClr val="accent5"/>
              </a:solidFill>
              <a:round/>
            </a:ln>
            <a:effectLst/>
          </c:spPr>
          <c:marker>
            <c:symbol val="circle"/>
            <c:size val="5"/>
            <c:spPr>
              <a:solidFill>
                <a:schemeClr val="accent5"/>
              </a:solidFill>
              <a:ln w="98425">
                <a:solidFill>
                  <a:schemeClr val="accent5"/>
                </a:solidFill>
              </a:ln>
              <a:effectLst/>
            </c:spPr>
          </c:marker>
          <c:xVal>
            <c:numRef>
              <c:f>'Portfolio Case2'!$B$93</c:f>
              <c:numCache>
                <c:formatCode>0.0000%</c:formatCode>
                <c:ptCount val="1"/>
                <c:pt idx="0">
                  <c:v>7.4655717615176698E-2</c:v>
                </c:pt>
              </c:numCache>
            </c:numRef>
          </c:xVal>
          <c:yVal>
            <c:numRef>
              <c:f>'Portfolio Case2'!$B$91</c:f>
              <c:numCache>
                <c:formatCode>0.0000%</c:formatCode>
                <c:ptCount val="1"/>
                <c:pt idx="0">
                  <c:v>0.53797455003569317</c:v>
                </c:pt>
              </c:numCache>
            </c:numRef>
          </c:yVal>
          <c:smooth val="1"/>
          <c:extLst>
            <c:ext xmlns:c16="http://schemas.microsoft.com/office/drawing/2014/chart" uri="{C3380CC4-5D6E-409C-BE32-E72D297353CC}">
              <c16:uniqueId val="{00000003-EEBD-794D-A557-CBA1D68DBB38}"/>
            </c:ext>
          </c:extLst>
        </c:ser>
        <c:dLbls>
          <c:showLegendKey val="0"/>
          <c:showVal val="0"/>
          <c:showCatName val="0"/>
          <c:showSerName val="0"/>
          <c:showPercent val="0"/>
          <c:showBubbleSize val="0"/>
        </c:dLbls>
        <c:axId val="519157904"/>
        <c:axId val="532506672"/>
      </c:scatterChart>
      <c:valAx>
        <c:axId val="519157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506672"/>
        <c:crosses val="autoZero"/>
        <c:crossBetween val="midCat"/>
      </c:valAx>
      <c:valAx>
        <c:axId val="532506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5790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Efficicient frontier with shortselling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'Matrix Method'!$B$156:$G$156</c:f>
              <c:numCache>
                <c:formatCode>0.00%</c:formatCode>
                <c:ptCount val="6"/>
                <c:pt idx="0">
                  <c:v>8.7162190173256729E-3</c:v>
                </c:pt>
                <c:pt idx="1">
                  <c:v>9.1110334485558133E-3</c:v>
                </c:pt>
                <c:pt idx="2">
                  <c:v>9.9258794717761722E-3</c:v>
                </c:pt>
                <c:pt idx="3">
                  <c:v>1.7412331575582484E-2</c:v>
                </c:pt>
                <c:pt idx="4">
                  <c:v>2.6827185924507963E-2</c:v>
                </c:pt>
                <c:pt idx="5">
                  <c:v>4.6778652721612003E-2</c:v>
                </c:pt>
              </c:numCache>
            </c:numRef>
          </c:xVal>
          <c:yVal>
            <c:numRef>
              <c:f>'Matrix Method'!$B$154:$G$154</c:f>
              <c:numCache>
                <c:formatCode>0.00%</c:formatCode>
                <c:ptCount val="6"/>
                <c:pt idx="0">
                  <c:v>8.0000000000000029E-2</c:v>
                </c:pt>
                <c:pt idx="1">
                  <c:v>9.0000000000000052E-2</c:v>
                </c:pt>
                <c:pt idx="2">
                  <c:v>0.10000000000000006</c:v>
                </c:pt>
                <c:pt idx="3">
                  <c:v>0.15000000000000005</c:v>
                </c:pt>
                <c:pt idx="4">
                  <c:v>0.20000000000000009</c:v>
                </c:pt>
                <c:pt idx="5">
                  <c:v>0.30000000000000016</c:v>
                </c:pt>
              </c:numCache>
            </c:numRef>
          </c:yVal>
          <c:smooth val="1"/>
          <c:extLst>
            <c:ext xmlns:c16="http://schemas.microsoft.com/office/drawing/2014/chart" uri="{C3380CC4-5D6E-409C-BE32-E72D297353CC}">
              <c16:uniqueId val="{00000000-DD7B-FC49-AFD6-DEA3A4F59B7C}"/>
            </c:ext>
          </c:extLst>
        </c:ser>
        <c:dLbls>
          <c:showLegendKey val="0"/>
          <c:showVal val="0"/>
          <c:showCatName val="0"/>
          <c:showSerName val="0"/>
          <c:showPercent val="0"/>
          <c:showBubbleSize val="0"/>
        </c:dLbls>
        <c:axId val="296053711"/>
        <c:axId val="296116575"/>
      </c:scatterChart>
      <c:valAx>
        <c:axId val="2960537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16575"/>
        <c:crosses val="autoZero"/>
        <c:crossBetween val="midCat"/>
      </c:valAx>
      <c:valAx>
        <c:axId val="296116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53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6.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12700</xdr:colOff>
      <xdr:row>1</xdr:row>
      <xdr:rowOff>25400</xdr:rowOff>
    </xdr:from>
    <xdr:to>
      <xdr:col>10</xdr:col>
      <xdr:colOff>0</xdr:colOff>
      <xdr:row>15</xdr:row>
      <xdr:rowOff>25400</xdr:rowOff>
    </xdr:to>
    <xdr:graphicFrame macro="">
      <xdr:nvGraphicFramePr>
        <xdr:cNvPr id="2" name="Chart 1">
          <a:extLst>
            <a:ext uri="{FF2B5EF4-FFF2-40B4-BE49-F238E27FC236}">
              <a16:creationId xmlns:a16="http://schemas.microsoft.com/office/drawing/2014/main" id="{C4F96663-36D2-6046-A383-F65572712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12700</xdr:colOff>
      <xdr:row>42</xdr:row>
      <xdr:rowOff>38100</xdr:rowOff>
    </xdr:from>
    <xdr:to>
      <xdr:col>9</xdr:col>
      <xdr:colOff>825499</xdr:colOff>
      <xdr:row>56</xdr:row>
      <xdr:rowOff>38100</xdr:rowOff>
    </xdr:to>
    <xdr:graphicFrame macro="">
      <xdr:nvGraphicFramePr>
        <xdr:cNvPr id="3" name="Chart 2">
          <a:extLst>
            <a:ext uri="{FF2B5EF4-FFF2-40B4-BE49-F238E27FC236}">
              <a16:creationId xmlns:a16="http://schemas.microsoft.com/office/drawing/2014/main" id="{E0722493-129C-DD48-919E-B65B08513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16</xdr:row>
      <xdr:rowOff>25400</xdr:rowOff>
    </xdr:from>
    <xdr:to>
      <xdr:col>9</xdr:col>
      <xdr:colOff>812800</xdr:colOff>
      <xdr:row>31</xdr:row>
      <xdr:rowOff>203199</xdr:rowOff>
    </xdr:to>
    <xdr:graphicFrame macro="">
      <xdr:nvGraphicFramePr>
        <xdr:cNvPr id="4" name="Chart 3">
          <a:extLst>
            <a:ext uri="{FF2B5EF4-FFF2-40B4-BE49-F238E27FC236}">
              <a16:creationId xmlns:a16="http://schemas.microsoft.com/office/drawing/2014/main" id="{4BD7E04A-9C32-C648-AE9B-0A0DEA3BC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820879</xdr:colOff>
      <xdr:row>0</xdr:row>
      <xdr:rowOff>0</xdr:rowOff>
    </xdr:from>
    <xdr:to>
      <xdr:col>12</xdr:col>
      <xdr:colOff>1083733</xdr:colOff>
      <xdr:row>20</xdr:row>
      <xdr:rowOff>0</xdr:rowOff>
    </xdr:to>
    <xdr:graphicFrame macro="">
      <xdr:nvGraphicFramePr>
        <xdr:cNvPr id="5" name="Chart 4">
          <a:extLst>
            <a:ext uri="{FF2B5EF4-FFF2-40B4-BE49-F238E27FC236}">
              <a16:creationId xmlns:a16="http://schemas.microsoft.com/office/drawing/2014/main" id="{1212B41E-B567-DAFA-3F06-2FDA4429F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1203419</xdr:colOff>
      <xdr:row>0</xdr:row>
      <xdr:rowOff>0</xdr:rowOff>
    </xdr:from>
    <xdr:to>
      <xdr:col>10</xdr:col>
      <xdr:colOff>929407</xdr:colOff>
      <xdr:row>20</xdr:row>
      <xdr:rowOff>153940</xdr:rowOff>
    </xdr:to>
    <xdr:graphicFrame macro="">
      <xdr:nvGraphicFramePr>
        <xdr:cNvPr id="4" name="Chart 3">
          <a:extLst>
            <a:ext uri="{FF2B5EF4-FFF2-40B4-BE49-F238E27FC236}">
              <a16:creationId xmlns:a16="http://schemas.microsoft.com/office/drawing/2014/main" id="{594A875F-0CF1-3FC0-5173-9B94EEEB5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21</xdr:col>
      <xdr:colOff>470171</xdr:colOff>
      <xdr:row>87</xdr:row>
      <xdr:rowOff>45937</xdr:rowOff>
    </xdr:from>
    <xdr:to>
      <xdr:col>24</xdr:col>
      <xdr:colOff>758037</xdr:colOff>
      <xdr:row>93</xdr:row>
      <xdr:rowOff>96738</xdr:rowOff>
    </xdr:to>
    <xdr:pic>
      <xdr:nvPicPr>
        <xdr:cNvPr id="2" name="Picture 1">
          <a:extLst>
            <a:ext uri="{FF2B5EF4-FFF2-40B4-BE49-F238E27FC236}">
              <a16:creationId xmlns:a16="http://schemas.microsoft.com/office/drawing/2014/main" id="{09F1119C-29CC-B3E1-5816-32F88096EAF0}"/>
            </a:ext>
          </a:extLst>
        </xdr:cNvPr>
        <xdr:cNvPicPr>
          <a:picLocks noChangeAspect="1"/>
        </xdr:cNvPicPr>
      </xdr:nvPicPr>
      <xdr:blipFill>
        <a:blip xmlns:r="http://schemas.openxmlformats.org/officeDocument/2006/relationships" r:embed="rId1"/>
        <a:stretch>
          <a:fillRect/>
        </a:stretch>
      </xdr:blipFill>
      <xdr:spPr>
        <a:xfrm>
          <a:off x="20857724" y="17677320"/>
          <a:ext cx="3993745" cy="1266758"/>
        </a:xfrm>
        <a:prstGeom prst="rect">
          <a:avLst/>
        </a:prstGeom>
      </xdr:spPr>
    </xdr:pic>
    <xdr:clientData/>
  </xdr:twoCellAnchor>
  <xdr:twoCellAnchor>
    <xdr:from>
      <xdr:col>10</xdr:col>
      <xdr:colOff>955</xdr:colOff>
      <xdr:row>133</xdr:row>
      <xdr:rowOff>21704</xdr:rowOff>
    </xdr:from>
    <xdr:to>
      <xdr:col>22</xdr:col>
      <xdr:colOff>889000</xdr:colOff>
      <xdr:row>155</xdr:row>
      <xdr:rowOff>25400</xdr:rowOff>
    </xdr:to>
    <xdr:graphicFrame macro="">
      <xdr:nvGraphicFramePr>
        <xdr:cNvPr id="4" name="Chart 3">
          <a:extLst>
            <a:ext uri="{FF2B5EF4-FFF2-40B4-BE49-F238E27FC236}">
              <a16:creationId xmlns:a16="http://schemas.microsoft.com/office/drawing/2014/main" id="{5ED26358-2ABC-C532-5B2A-AB5F8479FC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42333</xdr:colOff>
      <xdr:row>190</xdr:row>
      <xdr:rowOff>169333</xdr:rowOff>
    </xdr:from>
    <xdr:to>
      <xdr:col>8</xdr:col>
      <xdr:colOff>423334</xdr:colOff>
      <xdr:row>206</xdr:row>
      <xdr:rowOff>309034</xdr:rowOff>
    </xdr:to>
    <xdr:pic>
      <xdr:nvPicPr>
        <xdr:cNvPr id="3" name="Picture 2">
          <a:extLst>
            <a:ext uri="{FF2B5EF4-FFF2-40B4-BE49-F238E27FC236}">
              <a16:creationId xmlns:a16="http://schemas.microsoft.com/office/drawing/2014/main" id="{710FCFC6-D051-D746-AFB4-A00775FB671F}"/>
            </a:ext>
          </a:extLst>
        </xdr:cNvPr>
        <xdr:cNvPicPr>
          <a:picLocks noChangeAspect="1"/>
        </xdr:cNvPicPr>
      </xdr:nvPicPr>
      <xdr:blipFill>
        <a:blip xmlns:r="http://schemas.openxmlformats.org/officeDocument/2006/relationships" r:embed="rId3"/>
        <a:stretch>
          <a:fillRect/>
        </a:stretch>
      </xdr:blipFill>
      <xdr:spPr>
        <a:xfrm>
          <a:off x="3810000" y="40386000"/>
          <a:ext cx="7044267" cy="35263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90284-BB16-7441-AD53-9CFB584B8E55}">
  <dimension ref="A2:C27"/>
  <sheetViews>
    <sheetView workbookViewId="0">
      <selection activeCell="B31" sqref="B31"/>
    </sheetView>
  </sheetViews>
  <sheetFormatPr baseColWidth="10" defaultRowHeight="16" x14ac:dyDescent="0.2"/>
  <cols>
    <col min="1" max="1" width="49.5" bestFit="1" customWidth="1"/>
    <col min="2" max="2" width="47.6640625" bestFit="1" customWidth="1"/>
    <col min="3" max="3" width="73" customWidth="1"/>
  </cols>
  <sheetData>
    <row r="2" spans="1:3" x14ac:dyDescent="0.2">
      <c r="A2" s="22" t="s">
        <v>116</v>
      </c>
      <c r="B2" s="22" t="s">
        <v>117</v>
      </c>
    </row>
    <row r="3" spans="1:3" x14ac:dyDescent="0.2">
      <c r="A3" s="85" t="s">
        <v>2</v>
      </c>
      <c r="B3" t="s">
        <v>119</v>
      </c>
      <c r="C3" t="s">
        <v>120</v>
      </c>
    </row>
    <row r="4" spans="1:3" x14ac:dyDescent="0.2">
      <c r="A4" s="85" t="s">
        <v>4</v>
      </c>
      <c r="B4" t="s">
        <v>119</v>
      </c>
      <c r="C4" t="s">
        <v>120</v>
      </c>
    </row>
    <row r="5" spans="1:3" x14ac:dyDescent="0.2">
      <c r="A5" s="85" t="s">
        <v>9</v>
      </c>
      <c r="B5" t="s">
        <v>118</v>
      </c>
    </row>
    <row r="6" spans="1:3" x14ac:dyDescent="0.2">
      <c r="A6" s="85" t="s">
        <v>14</v>
      </c>
      <c r="B6" t="s">
        <v>149</v>
      </c>
    </row>
    <row r="7" spans="1:3" x14ac:dyDescent="0.2">
      <c r="A7" s="85" t="s">
        <v>148</v>
      </c>
      <c r="B7" t="s">
        <v>121</v>
      </c>
      <c r="C7" t="s">
        <v>122</v>
      </c>
    </row>
    <row r="8" spans="1:3" x14ac:dyDescent="0.2">
      <c r="A8" s="85" t="s">
        <v>13</v>
      </c>
      <c r="B8" t="s">
        <v>123</v>
      </c>
    </row>
    <row r="9" spans="1:3" x14ac:dyDescent="0.2">
      <c r="A9" s="85" t="s">
        <v>16</v>
      </c>
      <c r="B9" t="s">
        <v>124</v>
      </c>
    </row>
    <row r="10" spans="1:3" x14ac:dyDescent="0.2">
      <c r="A10" s="85" t="s">
        <v>29</v>
      </c>
      <c r="B10" t="s">
        <v>125</v>
      </c>
    </row>
    <row r="11" spans="1:3" x14ac:dyDescent="0.2">
      <c r="A11" s="85" t="s">
        <v>30</v>
      </c>
      <c r="B11" t="s">
        <v>126</v>
      </c>
    </row>
    <row r="12" spans="1:3" x14ac:dyDescent="0.2">
      <c r="A12" s="85" t="s">
        <v>31</v>
      </c>
      <c r="B12" t="s">
        <v>127</v>
      </c>
    </row>
    <row r="13" spans="1:3" x14ac:dyDescent="0.2">
      <c r="A13" s="85" t="s">
        <v>32</v>
      </c>
      <c r="B13" t="s">
        <v>128</v>
      </c>
    </row>
    <row r="14" spans="1:3" x14ac:dyDescent="0.2">
      <c r="A14" s="85" t="s">
        <v>36</v>
      </c>
      <c r="B14" t="s">
        <v>129</v>
      </c>
    </row>
    <row r="15" spans="1:3" x14ac:dyDescent="0.2">
      <c r="A15" s="85" t="s">
        <v>33</v>
      </c>
      <c r="B15" t="s">
        <v>141</v>
      </c>
    </row>
    <row r="16" spans="1:3" x14ac:dyDescent="0.2">
      <c r="A16" s="85" t="s">
        <v>34</v>
      </c>
      <c r="B16" t="s">
        <v>142</v>
      </c>
    </row>
    <row r="17" spans="1:3" x14ac:dyDescent="0.2">
      <c r="A17" s="85" t="s">
        <v>35</v>
      </c>
      <c r="B17" t="s">
        <v>138</v>
      </c>
    </row>
    <row r="18" spans="1:3" x14ac:dyDescent="0.2">
      <c r="A18" s="85" t="s">
        <v>37</v>
      </c>
      <c r="B18" t="s">
        <v>139</v>
      </c>
    </row>
    <row r="19" spans="1:3" x14ac:dyDescent="0.2">
      <c r="A19" s="85" t="s">
        <v>38</v>
      </c>
      <c r="B19" t="s">
        <v>140</v>
      </c>
    </row>
    <row r="20" spans="1:3" x14ac:dyDescent="0.2">
      <c r="A20" s="85" t="s">
        <v>39</v>
      </c>
      <c r="B20" t="s">
        <v>137</v>
      </c>
    </row>
    <row r="23" spans="1:3" x14ac:dyDescent="0.2">
      <c r="A23" s="88" t="s">
        <v>144</v>
      </c>
    </row>
    <row r="24" spans="1:3" x14ac:dyDescent="0.2">
      <c r="A24" s="85" t="s">
        <v>145</v>
      </c>
      <c r="B24" s="14" t="s">
        <v>150</v>
      </c>
      <c r="C24" s="14" t="s">
        <v>152</v>
      </c>
    </row>
    <row r="25" spans="1:3" ht="81" customHeight="1" x14ac:dyDescent="0.2">
      <c r="A25" s="86" t="s">
        <v>146</v>
      </c>
      <c r="B25" s="87" t="s">
        <v>151</v>
      </c>
      <c r="C25" s="87" t="s">
        <v>153</v>
      </c>
    </row>
    <row r="26" spans="1:3" ht="85" x14ac:dyDescent="0.2">
      <c r="A26" s="87" t="s">
        <v>147</v>
      </c>
      <c r="B26" s="87" t="s">
        <v>155</v>
      </c>
      <c r="C26" t="s">
        <v>154</v>
      </c>
    </row>
    <row r="27" spans="1:3" ht="51" x14ac:dyDescent="0.2">
      <c r="A27" s="87" t="s">
        <v>157</v>
      </c>
      <c r="B27" s="87" t="s">
        <v>156</v>
      </c>
      <c r="C27"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40353-A597-574A-88BE-D0BFF06CAC36}">
  <dimension ref="A2:O51"/>
  <sheetViews>
    <sheetView topLeftCell="A6" workbookViewId="0">
      <selection activeCell="O25" sqref="O25"/>
    </sheetView>
  </sheetViews>
  <sheetFormatPr baseColWidth="10" defaultRowHeight="16" x14ac:dyDescent="0.2"/>
  <cols>
    <col min="11" max="11" width="22.5" bestFit="1" customWidth="1"/>
    <col min="15" max="15" width="40" bestFit="1" customWidth="1"/>
  </cols>
  <sheetData>
    <row r="2" spans="1:12" x14ac:dyDescent="0.2">
      <c r="A2" t="s">
        <v>133</v>
      </c>
    </row>
    <row r="3" spans="1:12" x14ac:dyDescent="0.2">
      <c r="A3" s="22" t="s">
        <v>130</v>
      </c>
    </row>
    <row r="4" spans="1:12" x14ac:dyDescent="0.2">
      <c r="K4" s="22" t="s">
        <v>50</v>
      </c>
      <c r="L4" s="22" t="s">
        <v>58</v>
      </c>
    </row>
    <row r="5" spans="1:12" x14ac:dyDescent="0.2">
      <c r="K5" s="14"/>
      <c r="L5" s="14"/>
    </row>
    <row r="6" spans="1:12" x14ac:dyDescent="0.2">
      <c r="K6" s="14" t="s">
        <v>47</v>
      </c>
      <c r="L6" s="75">
        <v>5.9141051674558451E-2</v>
      </c>
    </row>
    <row r="7" spans="1:12" x14ac:dyDescent="0.2">
      <c r="K7" s="14" t="s">
        <v>48</v>
      </c>
      <c r="L7" s="75">
        <v>1.5007257996647354E-4</v>
      </c>
    </row>
    <row r="8" spans="1:12" x14ac:dyDescent="0.2">
      <c r="K8" s="14" t="s">
        <v>49</v>
      </c>
      <c r="L8" s="75">
        <v>1.2250411420294158E-2</v>
      </c>
    </row>
    <row r="18" spans="1:15" x14ac:dyDescent="0.2">
      <c r="A18" s="22" t="s">
        <v>131</v>
      </c>
    </row>
    <row r="19" spans="1:15" x14ac:dyDescent="0.2">
      <c r="K19" s="22" t="s">
        <v>50</v>
      </c>
      <c r="L19" s="22" t="s">
        <v>58</v>
      </c>
      <c r="M19" s="32"/>
      <c r="N19" s="32"/>
      <c r="O19" s="89"/>
    </row>
    <row r="20" spans="1:15" s="46" customFormat="1" x14ac:dyDescent="0.2"/>
    <row r="21" spans="1:15" x14ac:dyDescent="0.2">
      <c r="K21" s="50" t="s">
        <v>47</v>
      </c>
      <c r="L21" s="50">
        <v>7.6694131140406976E-2</v>
      </c>
      <c r="O21" s="32"/>
    </row>
    <row r="22" spans="1:15" x14ac:dyDescent="0.2">
      <c r="K22" s="75" t="s">
        <v>48</v>
      </c>
      <c r="L22" s="75">
        <v>7.5509334643727915E-5</v>
      </c>
      <c r="O22" s="32"/>
    </row>
    <row r="23" spans="1:15" x14ac:dyDescent="0.2">
      <c r="K23" s="75" t="s">
        <v>49</v>
      </c>
      <c r="L23" s="75">
        <v>8.6896107302760067E-3</v>
      </c>
      <c r="O23" s="32"/>
    </row>
    <row r="31" spans="1:15" x14ac:dyDescent="0.2">
      <c r="A31" t="s">
        <v>134</v>
      </c>
    </row>
    <row r="32" spans="1:15" x14ac:dyDescent="0.2">
      <c r="A32" s="22" t="s">
        <v>132</v>
      </c>
    </row>
    <row r="33" spans="1:12" x14ac:dyDescent="0.2">
      <c r="A33" s="22" t="s">
        <v>130</v>
      </c>
      <c r="B33" t="s">
        <v>135</v>
      </c>
    </row>
    <row r="41" spans="1:12" x14ac:dyDescent="0.2">
      <c r="A41" s="22" t="s">
        <v>131</v>
      </c>
      <c r="B41" t="s">
        <v>136</v>
      </c>
    </row>
    <row r="47" spans="1:12" x14ac:dyDescent="0.2">
      <c r="K47" s="22" t="s">
        <v>143</v>
      </c>
      <c r="L47" s="22" t="s">
        <v>58</v>
      </c>
    </row>
    <row r="48" spans="1:12" x14ac:dyDescent="0.2">
      <c r="K48" s="51"/>
      <c r="L48" s="51"/>
    </row>
    <row r="49" spans="11:12" x14ac:dyDescent="0.2">
      <c r="K49" s="50" t="s">
        <v>47</v>
      </c>
      <c r="L49" s="75">
        <v>7.6693758733654624E-2</v>
      </c>
    </row>
    <row r="50" spans="11:12" x14ac:dyDescent="0.2">
      <c r="K50" s="75" t="s">
        <v>48</v>
      </c>
      <c r="L50" s="75">
        <v>7.5509334289421595E-5</v>
      </c>
    </row>
    <row r="51" spans="11:12" x14ac:dyDescent="0.2">
      <c r="K51" s="75" t="s">
        <v>49</v>
      </c>
      <c r="L51" s="75">
        <v>8.6896107098892294E-3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AC6DC-FED2-A043-96E8-CEFDF7188093}">
  <dimension ref="A1:V62"/>
  <sheetViews>
    <sheetView zoomScale="75" workbookViewId="0">
      <selection activeCell="D47" sqref="D47"/>
    </sheetView>
  </sheetViews>
  <sheetFormatPr baseColWidth="10" defaultRowHeight="16" x14ac:dyDescent="0.2"/>
  <cols>
    <col min="1" max="1" width="49.5" bestFit="1" customWidth="1"/>
    <col min="2" max="2" width="15.6640625" bestFit="1" customWidth="1"/>
    <col min="3" max="5" width="15.6640625" customWidth="1"/>
    <col min="6" max="6" width="27" customWidth="1"/>
    <col min="9" max="9" width="17.5" customWidth="1"/>
    <col min="10" max="10" width="13.1640625" customWidth="1"/>
    <col min="11" max="11" width="18" customWidth="1"/>
    <col min="12" max="12" width="23.83203125" bestFit="1" customWidth="1"/>
    <col min="13" max="13" width="14.5" customWidth="1"/>
    <col min="14" max="14" width="49.5" bestFit="1" customWidth="1"/>
  </cols>
  <sheetData>
    <row r="1" spans="1:11" x14ac:dyDescent="0.2">
      <c r="A1" s="47" t="s">
        <v>44</v>
      </c>
      <c r="B1" s="47" t="s">
        <v>45</v>
      </c>
      <c r="C1" s="47"/>
      <c r="D1" s="47"/>
      <c r="E1" s="47" t="s">
        <v>41</v>
      </c>
      <c r="F1" s="51"/>
      <c r="H1" s="14"/>
      <c r="I1" s="14"/>
      <c r="J1" s="14"/>
      <c r="K1" s="14"/>
    </row>
    <row r="2" spans="1:11" x14ac:dyDescent="0.2">
      <c r="A2" s="14" t="str">
        <f t="array" ref="A2:A19">TRANSPOSE(combined_data!B1:S1)</f>
        <v>Axis Banking &amp; PSU Debt Fund - Direct Plan - Daily IDCW</v>
      </c>
      <c r="B2" s="18">
        <f t="array" ref="B2:B19">TRANSPOSE(Returns!B312:S312)</f>
        <v>1.3421940494269924E-2</v>
      </c>
      <c r="C2" s="18"/>
      <c r="D2" s="18"/>
      <c r="E2" s="18">
        <f t="array" ref="E2:E19">TRANSPOSE(Returns!B313:S313)</f>
        <v>2.9604035808552153E-2</v>
      </c>
      <c r="F2" s="18"/>
      <c r="G2" s="18"/>
      <c r="H2" s="18"/>
    </row>
    <row r="3" spans="1:11" x14ac:dyDescent="0.2">
      <c r="A3" s="14" t="str">
        <v>LIC MF Banking &amp; PSU Debt Fund-Direct Plan-Daily IDCW</v>
      </c>
      <c r="B3" s="18">
        <v>5.9928147388563502E-2</v>
      </c>
      <c r="C3" s="18"/>
      <c r="D3" s="18"/>
      <c r="E3" s="18">
        <v>2.7490472267691357E-2</v>
      </c>
      <c r="F3" s="18"/>
      <c r="G3" s="18"/>
      <c r="H3" s="18"/>
    </row>
    <row r="4" spans="1:11" x14ac:dyDescent="0.2">
      <c r="A4" s="14" t="str">
        <v>Axis Money Market Fund - Direct Plan - Annual IDCW</v>
      </c>
      <c r="B4" s="18">
        <v>5.8996906061932794E-2</v>
      </c>
      <c r="C4" s="18"/>
      <c r="D4" s="18"/>
      <c r="E4" s="18">
        <v>1.2439825598772821E-2</v>
      </c>
      <c r="F4" s="18"/>
      <c r="G4" s="18"/>
      <c r="H4" s="18"/>
    </row>
    <row r="5" spans="1:11" x14ac:dyDescent="0.2">
      <c r="A5" s="14" t="str">
        <v>ETF</v>
      </c>
      <c r="B5" s="18">
        <v>0.16591930997929827</v>
      </c>
      <c r="C5" s="18"/>
      <c r="D5" s="18"/>
      <c r="E5" s="18">
        <v>0.30964943887058727</v>
      </c>
      <c r="F5" s="18"/>
      <c r="G5" s="18"/>
      <c r="H5" s="18"/>
    </row>
    <row r="6" spans="1:11" x14ac:dyDescent="0.2">
      <c r="A6" s="14" t="str">
        <v xml:space="preserve">GOLD </v>
      </c>
      <c r="B6" s="18">
        <v>0.11265836514422427</v>
      </c>
      <c r="C6" s="18"/>
      <c r="D6" s="18"/>
      <c r="E6" s="18">
        <v>0.19782993530821935</v>
      </c>
      <c r="F6" s="18"/>
      <c r="G6" s="18"/>
      <c r="H6" s="18"/>
    </row>
    <row r="7" spans="1:11" x14ac:dyDescent="0.2">
      <c r="A7" s="14" t="str">
        <v>HDFC</v>
      </c>
      <c r="B7" s="18">
        <v>0.16207294428476485</v>
      </c>
      <c r="C7" s="18"/>
      <c r="D7" s="18"/>
      <c r="E7" s="18">
        <v>0.41435883884661834</v>
      </c>
      <c r="F7" s="18"/>
      <c r="G7" s="18"/>
      <c r="H7" s="18"/>
    </row>
    <row r="8" spans="1:11" x14ac:dyDescent="0.2">
      <c r="A8" s="14" t="str">
        <v>ICICI</v>
      </c>
      <c r="B8" s="18">
        <v>8.0710453541957064E-2</v>
      </c>
      <c r="C8" s="18"/>
      <c r="D8" s="18"/>
      <c r="E8" s="18">
        <v>0.53112735126312449</v>
      </c>
      <c r="F8" s="18"/>
      <c r="G8" s="18"/>
      <c r="H8" s="18"/>
    </row>
    <row r="9" spans="1:11" x14ac:dyDescent="0.2">
      <c r="A9" s="14" t="str">
        <v>IDFC</v>
      </c>
      <c r="B9" s="18">
        <v>0.19998655391502532</v>
      </c>
      <c r="C9" s="18"/>
      <c r="D9" s="18"/>
      <c r="E9" s="18">
        <v>0.5736964886225695</v>
      </c>
      <c r="F9" s="18"/>
      <c r="G9" s="18"/>
      <c r="H9" s="18"/>
    </row>
    <row r="10" spans="1:11" x14ac:dyDescent="0.2">
      <c r="A10" s="14" t="str">
        <v>RBL</v>
      </c>
      <c r="B10" s="18">
        <v>-0.42042705287136595</v>
      </c>
      <c r="C10" s="18"/>
      <c r="D10" s="18"/>
      <c r="E10" s="18">
        <v>0.70759245008919758</v>
      </c>
      <c r="F10" s="18"/>
      <c r="G10" s="18"/>
      <c r="H10" s="18"/>
    </row>
    <row r="11" spans="1:11" x14ac:dyDescent="0.2">
      <c r="A11" s="14" t="str">
        <v xml:space="preserve">Maruti </v>
      </c>
      <c r="B11" s="18">
        <v>-4.6582201694853886E-2</v>
      </c>
      <c r="C11" s="18"/>
      <c r="D11" s="18"/>
      <c r="E11" s="18">
        <v>0.44864858356751158</v>
      </c>
      <c r="F11" s="18"/>
      <c r="G11" s="18"/>
      <c r="H11" s="18"/>
    </row>
    <row r="12" spans="1:11" x14ac:dyDescent="0.2">
      <c r="A12" s="14" t="str">
        <v>TVS</v>
      </c>
      <c r="B12" s="18">
        <v>0.18212617346501456</v>
      </c>
      <c r="C12" s="18"/>
      <c r="D12" s="18"/>
      <c r="E12" s="18">
        <v>0.42914872571224055</v>
      </c>
      <c r="F12" s="18"/>
      <c r="G12" s="18"/>
      <c r="H12" s="18"/>
    </row>
    <row r="13" spans="1:11" x14ac:dyDescent="0.2">
      <c r="A13" s="14" t="str">
        <v>Apollo Tyres</v>
      </c>
      <c r="B13" s="18">
        <v>0.27648763707769813</v>
      </c>
      <c r="C13" s="18"/>
      <c r="D13" s="18"/>
      <c r="E13" s="18">
        <v>0.51986557238939024</v>
      </c>
      <c r="F13" s="18"/>
      <c r="G13" s="18"/>
      <c r="H13" s="18"/>
    </row>
    <row r="14" spans="1:11" x14ac:dyDescent="0.2">
      <c r="A14" s="14" t="str">
        <v>PI Indus</v>
      </c>
      <c r="B14" s="18">
        <v>0.37711957430664805</v>
      </c>
      <c r="C14" s="18"/>
      <c r="D14" s="18"/>
      <c r="E14" s="18">
        <v>0.40344705210408244</v>
      </c>
      <c r="F14" s="18"/>
      <c r="G14" s="18"/>
      <c r="H14" s="18"/>
    </row>
    <row r="15" spans="1:11" x14ac:dyDescent="0.2">
      <c r="A15" s="14" t="str">
        <v xml:space="preserve">Chambal </v>
      </c>
      <c r="B15" s="18">
        <v>0.36282177043644098</v>
      </c>
      <c r="C15" s="18"/>
      <c r="D15" s="18"/>
      <c r="E15" s="18">
        <v>0.43215122360129454</v>
      </c>
      <c r="F15" s="18"/>
      <c r="G15" s="18"/>
      <c r="H15" s="18"/>
      <c r="J15" s="32"/>
      <c r="K15" s="32"/>
    </row>
    <row r="16" spans="1:11" x14ac:dyDescent="0.2">
      <c r="A16" s="14" t="str">
        <v xml:space="preserve">ITC </v>
      </c>
      <c r="B16" s="18">
        <v>-2.5434565169409059E-2</v>
      </c>
      <c r="C16" s="18"/>
      <c r="D16" s="18"/>
      <c r="E16" s="18">
        <v>0.38236735311850462</v>
      </c>
      <c r="F16" s="18"/>
      <c r="G16" s="18"/>
      <c r="H16" s="18"/>
      <c r="J16" s="32"/>
      <c r="K16" s="32"/>
    </row>
    <row r="17" spans="1:22" x14ac:dyDescent="0.2">
      <c r="A17" s="14" t="str">
        <v xml:space="preserve">Godrej Consumers </v>
      </c>
      <c r="B17" s="18">
        <v>4.3790196217153105E-2</v>
      </c>
      <c r="C17" s="18"/>
      <c r="D17" s="18"/>
      <c r="E17" s="18">
        <v>0.37349674739638822</v>
      </c>
      <c r="F17" s="18"/>
      <c r="G17" s="19"/>
      <c r="H17" s="19"/>
    </row>
    <row r="18" spans="1:22" x14ac:dyDescent="0.2">
      <c r="A18" s="14" t="str">
        <v>Relaxo Footwear</v>
      </c>
      <c r="B18" s="18">
        <v>0.3014853720964274</v>
      </c>
      <c r="C18" s="18"/>
      <c r="D18" s="18"/>
      <c r="E18" s="18">
        <v>0.34954474489694498</v>
      </c>
      <c r="F18" s="18"/>
      <c r="G18" s="18"/>
      <c r="H18" s="18"/>
    </row>
    <row r="19" spans="1:22" x14ac:dyDescent="0.2">
      <c r="A19" s="14" t="str">
        <v xml:space="preserve">SunPharma </v>
      </c>
      <c r="B19" s="18">
        <v>0.28040519703453215</v>
      </c>
      <c r="C19" s="18"/>
      <c r="D19" s="18"/>
      <c r="E19" s="18">
        <v>0.36273450231831789</v>
      </c>
      <c r="F19" s="18"/>
      <c r="G19" s="18"/>
      <c r="H19" s="18"/>
    </row>
    <row r="20" spans="1:22" x14ac:dyDescent="0.2">
      <c r="B20" s="26">
        <f>MAX(B2:B19)</f>
        <v>0.37711957430664805</v>
      </c>
      <c r="C20" s="26"/>
      <c r="D20" s="26"/>
      <c r="E20" s="26"/>
      <c r="F20" s="26"/>
    </row>
    <row r="22" spans="1:22" x14ac:dyDescent="0.2">
      <c r="A22" s="47" t="s">
        <v>50</v>
      </c>
      <c r="B22" s="78" t="s">
        <v>58</v>
      </c>
      <c r="C22" s="48" t="s">
        <v>97</v>
      </c>
      <c r="D22" s="48"/>
      <c r="E22" s="48"/>
      <c r="F22" s="48"/>
      <c r="G22" s="48"/>
      <c r="H22" s="48"/>
      <c r="I22" s="48"/>
      <c r="J22" s="48"/>
      <c r="K22" s="48"/>
      <c r="L22" s="49" t="s">
        <v>63</v>
      </c>
      <c r="M22" s="50"/>
    </row>
    <row r="23" spans="1:22" x14ac:dyDescent="0.2">
      <c r="A23" s="56" t="s">
        <v>46</v>
      </c>
      <c r="B23" s="20">
        <f>SUM(B29:B46)</f>
        <v>0.99999999763325353</v>
      </c>
      <c r="C23" s="20">
        <f>SUM(C29:C46)</f>
        <v>1.0000000703934426</v>
      </c>
      <c r="D23" s="20">
        <f>SUM(D29:D46)</f>
        <v>1.0000000247520209</v>
      </c>
      <c r="E23" s="20">
        <f>SUM(E29:E46)</f>
        <v>0.99999999616687507</v>
      </c>
      <c r="F23" s="20">
        <f>SUM(F29:F46)</f>
        <v>0.99999999960647712</v>
      </c>
      <c r="G23" s="20">
        <f t="shared" ref="G23:I23" si="0">SUM(G29:G46)</f>
        <v>1.0000000015428729</v>
      </c>
      <c r="H23" s="20">
        <f t="shared" ref="H23" si="1">SUM(H29:H46)</f>
        <v>0.99999999655939331</v>
      </c>
      <c r="I23" s="20">
        <f t="shared" si="0"/>
        <v>0.99999999720776911</v>
      </c>
      <c r="J23" s="20">
        <f t="shared" ref="J23" si="2">SUM(J29:J46)</f>
        <v>0.99999997598199719</v>
      </c>
      <c r="K23" s="20">
        <f t="shared" ref="K23:L23" si="3">SUM(K29:K46)</f>
        <v>0.99999999999997424</v>
      </c>
      <c r="L23" s="20">
        <f t="shared" si="3"/>
        <v>0.99999997778259342</v>
      </c>
      <c r="M23" s="20"/>
      <c r="N23" s="14"/>
      <c r="O23" s="14"/>
    </row>
    <row r="24" spans="1:22" x14ac:dyDescent="0.2">
      <c r="A24" s="56" t="s">
        <v>47</v>
      </c>
      <c r="B24" s="20">
        <f t="array" ref="B24">MMULT(TRANSPOSE(B29:B46),$B$2:$B$19)</f>
        <v>5.9141051674558451E-2</v>
      </c>
      <c r="C24" s="20">
        <f t="array" ref="C24">MMULT(TRANSPOSE(C29:C46),$B$2:$B$19)</f>
        <v>7.0000000466348675E-2</v>
      </c>
      <c r="D24" s="20">
        <f t="array" ref="D24">MMULT(TRANSPOSE(D29:D46),$B$2:$B$19)</f>
        <v>7.9999890975382126E-2</v>
      </c>
      <c r="E24" s="20">
        <f t="array" ref="E24">MMULT(TRANSPOSE(E29:E46),$B$2:$B$19)</f>
        <v>9.0000000274239406E-2</v>
      </c>
      <c r="F24" s="20">
        <f t="array" ref="F24">MMULT(TRANSPOSE(F29:F46),$B$2:$B$19)</f>
        <v>0.11000000046274976</v>
      </c>
      <c r="G24" s="20">
        <f t="array" ref="G24">MMULT(TRANSPOSE(G29:G46),$B$2:$B$19)</f>
        <v>0.1399998808973954</v>
      </c>
      <c r="H24" s="20">
        <f t="array" ref="H24">MMULT(TRANSPOSE(H29:H46),$B$2:$B$19)</f>
        <v>0.19000000028507663</v>
      </c>
      <c r="I24" s="20">
        <f t="array" ref="I24">MMULT(TRANSPOSE(I29:I46),$B$2:$B$19)</f>
        <v>0.23999974497707852</v>
      </c>
      <c r="J24" s="20">
        <f t="array" ref="J24">MMULT(TRANSPOSE(J29:J46),$B$2:$B$19)</f>
        <v>0.29999999548589362</v>
      </c>
      <c r="K24" s="20">
        <f t="array" ref="K24">MMULT(TRANSPOSE(K29:K46),$B$2:$B$19)</f>
        <v>0.37711957430663834</v>
      </c>
      <c r="L24" s="20">
        <f t="array" ref="L24">MMULT(TRANSPOSE(L29:L46),$B$2:$B$19)</f>
        <v>6.204045834762395E-2</v>
      </c>
      <c r="M24" s="20"/>
      <c r="N24" s="14"/>
      <c r="O24" s="20"/>
      <c r="V24" t="s">
        <v>95</v>
      </c>
    </row>
    <row r="25" spans="1:22" x14ac:dyDescent="0.2">
      <c r="A25" s="56" t="s">
        <v>48</v>
      </c>
      <c r="B25" s="20">
        <f t="array" ref="B25">MMULT(MMULT(TRANSPOSE(B29:B46),Returns!B317:S334),B29:B46)</f>
        <v>1.5007257996647354E-4</v>
      </c>
      <c r="C25" s="20">
        <f t="array" ref="C25">MMULT(MMULT(TRANSPOSE(C29:C46),Returns!$B$317:$S$334),C29:C46)</f>
        <v>2.8334837840941117E-4</v>
      </c>
      <c r="D25" s="20">
        <f t="array" ref="D25">MMULT(MMULT(TRANSPOSE(D29:D46),Returns!$B$317:$S$334),D29:D46)</f>
        <v>5.9787385827262047E-4</v>
      </c>
      <c r="E25" s="20">
        <f t="array" ref="E25">MMULT(MMULT(TRANSPOSE(E29:E46),Returns!$B$317:$S$334),E29:E46)</f>
        <v>1.1071673893729467E-3</v>
      </c>
      <c r="F25" s="20">
        <f t="array" ref="F25">MMULT(MMULT(TRANSPOSE(F29:F46),Returns!$B$317:$S$334),F29:F46)</f>
        <v>2.6065501886779478E-3</v>
      </c>
      <c r="G25" s="20">
        <f t="array" ref="G25">MMULT(MMULT(TRANSPOSE(G29:G46),Returns!$B$317:$S$334),G29:G46)</f>
        <v>6.2173493071174171E-3</v>
      </c>
      <c r="H25" s="20">
        <f t="array" ref="H25">MMULT(MMULT(TRANSPOSE(H29:H46),Returns!$B$317:$S$334),H29:H46)</f>
        <v>1.5793238188420253E-2</v>
      </c>
      <c r="I25" s="20">
        <f t="array" ref="I25">MMULT(MMULT(TRANSPOSE(I29:I46),Returns!$B$317:$S$334),I29:I46)</f>
        <v>2.9820290642220249E-2</v>
      </c>
      <c r="J25" s="20">
        <f t="array" ref="J25">MMULT(MMULT(TRANSPOSE(J29:J46),Returns!$B$317:$S$334),J29:J46)</f>
        <v>5.4640935776474248E-2</v>
      </c>
      <c r="K25" s="20">
        <f t="array" ref="K25">MMULT(MMULT(TRANSPOSE(K29:K46),Returns!$B$317:$S$334),K29:K46)</f>
        <v>0.16276952385146587</v>
      </c>
      <c r="L25" s="20">
        <f t="array" ref="L25">MMULT(MMULT(TRANSPOSE(L29:L46),Returns!$B$317:$S$334),L29:L46)</f>
        <v>1.6412387529473864E-4</v>
      </c>
      <c r="M25" s="20"/>
    </row>
    <row r="26" spans="1:22" x14ac:dyDescent="0.2">
      <c r="A26" s="56" t="s">
        <v>49</v>
      </c>
      <c r="B26" s="20">
        <f>SQRT(B25)</f>
        <v>1.2250411420294158E-2</v>
      </c>
      <c r="C26" s="20">
        <f>SQRT(C25)</f>
        <v>1.6832955130024294E-2</v>
      </c>
      <c r="D26" s="20">
        <f>SQRT(D25)</f>
        <v>2.4451459225833954E-2</v>
      </c>
      <c r="E26" s="20">
        <f>SQRT(E25)</f>
        <v>3.327412492272256E-2</v>
      </c>
      <c r="F26" s="20">
        <f>SQRT(F25)</f>
        <v>5.1054384617561968E-2</v>
      </c>
      <c r="G26" s="20">
        <f t="shared" ref="G26:I26" si="4">SQRT(G25)</f>
        <v>7.8850169987879012E-2</v>
      </c>
      <c r="H26" s="20">
        <f t="shared" si="4"/>
        <v>0.12567115097913384</v>
      </c>
      <c r="I26" s="20">
        <f t="shared" si="4"/>
        <v>0.1726855252828686</v>
      </c>
      <c r="J26" s="20">
        <f>SQRT(J25)</f>
        <v>0.23375400697415702</v>
      </c>
      <c r="K26" s="20">
        <f>SQRT(K25)</f>
        <v>0.40344705210407211</v>
      </c>
      <c r="L26" s="20">
        <f>SQRT(L25)</f>
        <v>1.2811084079606169E-2</v>
      </c>
      <c r="M26" s="20"/>
    </row>
    <row r="27" spans="1:22" x14ac:dyDescent="0.2">
      <c r="A27" s="46"/>
      <c r="B27" s="14"/>
      <c r="C27" s="14"/>
      <c r="D27" s="14"/>
      <c r="E27" s="14"/>
      <c r="F27" s="14"/>
      <c r="L27" s="79">
        <f>(L24-'Portfolio Case2'!$B$20)/L26</f>
        <v>2.0044177127945226</v>
      </c>
      <c r="M27" s="47" t="s">
        <v>59</v>
      </c>
    </row>
    <row r="28" spans="1:22" x14ac:dyDescent="0.2">
      <c r="A28" s="56" t="s">
        <v>96</v>
      </c>
      <c r="B28" s="27"/>
      <c r="C28" s="27">
        <v>7.0000000000000007E-2</v>
      </c>
      <c r="D28" s="27">
        <v>0.08</v>
      </c>
      <c r="E28" s="27">
        <v>0.09</v>
      </c>
      <c r="F28" s="27">
        <v>0.11</v>
      </c>
      <c r="G28" s="27">
        <v>0.14000000000000001</v>
      </c>
      <c r="H28" s="27">
        <v>0.19</v>
      </c>
      <c r="I28" s="27">
        <f>G28+10%</f>
        <v>0.24000000000000002</v>
      </c>
      <c r="J28" s="27">
        <v>0.3</v>
      </c>
      <c r="K28" s="27">
        <f>B20</f>
        <v>0.37711957430664805</v>
      </c>
      <c r="L28" s="27">
        <v>0.15</v>
      </c>
      <c r="M28" s="27"/>
    </row>
    <row r="29" spans="1:22" x14ac:dyDescent="0.2">
      <c r="A29" s="14" t="s">
        <v>2</v>
      </c>
      <c r="B29" s="28">
        <v>0</v>
      </c>
      <c r="C29" s="28">
        <v>0</v>
      </c>
      <c r="D29" s="28">
        <v>0</v>
      </c>
      <c r="E29" s="28">
        <v>0</v>
      </c>
      <c r="F29" s="28">
        <v>0</v>
      </c>
      <c r="G29" s="29">
        <v>0</v>
      </c>
      <c r="H29" s="29">
        <v>0</v>
      </c>
      <c r="I29" s="29">
        <v>0</v>
      </c>
      <c r="J29" s="29">
        <v>0</v>
      </c>
      <c r="K29" s="29">
        <v>0</v>
      </c>
      <c r="L29" s="29">
        <v>0</v>
      </c>
      <c r="M29" s="29"/>
      <c r="N29" s="14"/>
    </row>
    <row r="30" spans="1:22" x14ac:dyDescent="0.2">
      <c r="A30" s="14" t="s">
        <v>4</v>
      </c>
      <c r="B30" s="28">
        <v>0</v>
      </c>
      <c r="C30" s="28">
        <v>0</v>
      </c>
      <c r="D30" s="28">
        <v>0</v>
      </c>
      <c r="E30" s="28">
        <v>4.9474455120649227E-2</v>
      </c>
      <c r="F30" s="28">
        <v>0</v>
      </c>
      <c r="G30" s="29">
        <v>0</v>
      </c>
      <c r="H30" s="29">
        <v>0</v>
      </c>
      <c r="I30" s="29">
        <v>0</v>
      </c>
      <c r="J30" s="29">
        <v>0</v>
      </c>
      <c r="K30" s="29">
        <v>0</v>
      </c>
      <c r="L30" s="29">
        <v>0</v>
      </c>
      <c r="M30" s="29"/>
      <c r="N30" s="14"/>
    </row>
    <row r="31" spans="1:22" x14ac:dyDescent="0.2">
      <c r="A31" s="14" t="s">
        <v>9</v>
      </c>
      <c r="B31" s="28">
        <v>0.98918208289925202</v>
      </c>
      <c r="C31" s="28">
        <v>0.93863166258154451</v>
      </c>
      <c r="D31" s="28">
        <v>0.89076511946702441</v>
      </c>
      <c r="E31" s="28">
        <v>0.79291877401125199</v>
      </c>
      <c r="F31" s="28">
        <v>0.7464144557257022</v>
      </c>
      <c r="G31" s="29">
        <v>0.60053948537084501</v>
      </c>
      <c r="H31" s="29">
        <v>0.35550648019810155</v>
      </c>
      <c r="I31" s="29">
        <v>0.11232440984813713</v>
      </c>
      <c r="J31" s="29">
        <v>0</v>
      </c>
      <c r="K31" s="29">
        <v>0</v>
      </c>
      <c r="L31" s="29">
        <v>0.97665009857056218</v>
      </c>
      <c r="M31" s="29"/>
      <c r="N31" s="14"/>
    </row>
    <row r="32" spans="1:22" x14ac:dyDescent="0.2">
      <c r="A32" s="14" t="s">
        <v>14</v>
      </c>
      <c r="B32" s="28">
        <v>0</v>
      </c>
      <c r="C32" s="28">
        <v>0</v>
      </c>
      <c r="D32" s="28">
        <v>0</v>
      </c>
      <c r="E32" s="28">
        <v>0</v>
      </c>
      <c r="F32" s="28">
        <v>0</v>
      </c>
      <c r="G32" s="29">
        <v>0</v>
      </c>
      <c r="H32" s="29">
        <v>0</v>
      </c>
      <c r="I32" s="29">
        <v>0</v>
      </c>
      <c r="J32" s="29">
        <v>0</v>
      </c>
      <c r="K32" s="29">
        <v>0</v>
      </c>
      <c r="L32" s="29">
        <v>0</v>
      </c>
      <c r="M32" s="29"/>
      <c r="N32" s="14"/>
    </row>
    <row r="33" spans="1:14" x14ac:dyDescent="0.2">
      <c r="A33" s="14" t="s">
        <v>15</v>
      </c>
      <c r="B33" s="28">
        <v>6.5447910936020726E-3</v>
      </c>
      <c r="C33" s="28">
        <v>2.5393179213256234E-2</v>
      </c>
      <c r="D33" s="28">
        <v>4.1378208255134698E-2</v>
      </c>
      <c r="E33" s="28">
        <v>5.7475743005926914E-2</v>
      </c>
      <c r="F33" s="28">
        <v>8.9536746179840782E-2</v>
      </c>
      <c r="G33" s="29">
        <v>0.13843839041398487</v>
      </c>
      <c r="H33" s="29">
        <v>0.22028745276769285</v>
      </c>
      <c r="I33" s="29">
        <v>0.30054874801412873</v>
      </c>
      <c r="J33" s="29">
        <v>0.18548188016549527</v>
      </c>
      <c r="K33" s="29">
        <v>0</v>
      </c>
      <c r="L33" s="29">
        <v>1.1552833402200592E-2</v>
      </c>
      <c r="M33" s="29"/>
      <c r="N33" s="14"/>
    </row>
    <row r="34" spans="1:14" x14ac:dyDescent="0.2">
      <c r="A34" s="14" t="s">
        <v>13</v>
      </c>
      <c r="B34" s="28">
        <v>0</v>
      </c>
      <c r="C34" s="28">
        <v>0</v>
      </c>
      <c r="D34" s="28">
        <v>0</v>
      </c>
      <c r="E34" s="28">
        <v>0</v>
      </c>
      <c r="F34" s="28">
        <v>0</v>
      </c>
      <c r="G34" s="29">
        <v>0</v>
      </c>
      <c r="H34" s="29">
        <v>0</v>
      </c>
      <c r="I34" s="29">
        <v>0</v>
      </c>
      <c r="J34" s="29">
        <v>0</v>
      </c>
      <c r="K34" s="29">
        <v>0</v>
      </c>
      <c r="L34" s="29">
        <v>0</v>
      </c>
      <c r="M34" s="29"/>
      <c r="N34" s="14"/>
    </row>
    <row r="35" spans="1:14" x14ac:dyDescent="0.2">
      <c r="A35" s="14" t="s">
        <v>16</v>
      </c>
      <c r="B35" s="28">
        <v>0</v>
      </c>
      <c r="C35" s="28">
        <v>0</v>
      </c>
      <c r="D35" s="28">
        <v>0</v>
      </c>
      <c r="E35" s="28">
        <v>0</v>
      </c>
      <c r="F35" s="28">
        <v>0</v>
      </c>
      <c r="G35" s="29">
        <v>0</v>
      </c>
      <c r="H35" s="29">
        <v>0</v>
      </c>
      <c r="I35" s="29">
        <v>0</v>
      </c>
      <c r="J35" s="29">
        <v>0</v>
      </c>
      <c r="K35" s="29">
        <v>0</v>
      </c>
      <c r="L35" s="29">
        <v>0</v>
      </c>
      <c r="M35" s="29"/>
      <c r="N35" s="14"/>
    </row>
    <row r="36" spans="1:14" x14ac:dyDescent="0.2">
      <c r="A36" s="14" t="s">
        <v>29</v>
      </c>
      <c r="B36" s="28">
        <v>0</v>
      </c>
      <c r="C36" s="28">
        <v>0</v>
      </c>
      <c r="D36" s="28">
        <v>0</v>
      </c>
      <c r="E36" s="28">
        <v>0</v>
      </c>
      <c r="F36" s="28">
        <v>0</v>
      </c>
      <c r="G36" s="29">
        <v>0</v>
      </c>
      <c r="H36" s="29">
        <v>0</v>
      </c>
      <c r="I36" s="29">
        <v>0</v>
      </c>
      <c r="J36" s="29">
        <v>0</v>
      </c>
      <c r="K36" s="29">
        <v>0</v>
      </c>
      <c r="L36" s="29">
        <v>0</v>
      </c>
      <c r="M36" s="29"/>
      <c r="N36" s="14"/>
    </row>
    <row r="37" spans="1:14" x14ac:dyDescent="0.2">
      <c r="A37" s="14" t="s">
        <v>30</v>
      </c>
      <c r="B37" s="28">
        <v>1.2168283871588457E-3</v>
      </c>
      <c r="C37" s="28">
        <v>0</v>
      </c>
      <c r="D37" s="28">
        <v>0</v>
      </c>
      <c r="E37" s="28">
        <v>0</v>
      </c>
      <c r="F37" s="28">
        <v>0</v>
      </c>
      <c r="G37" s="29">
        <v>0</v>
      </c>
      <c r="H37" s="29">
        <v>0</v>
      </c>
      <c r="I37" s="29">
        <v>0</v>
      </c>
      <c r="J37" s="29">
        <v>0</v>
      </c>
      <c r="K37" s="29">
        <v>0</v>
      </c>
      <c r="L37" s="29">
        <v>0</v>
      </c>
      <c r="M37" s="29"/>
      <c r="N37" s="14"/>
    </row>
    <row r="38" spans="1:14" x14ac:dyDescent="0.2">
      <c r="A38" s="14" t="s">
        <v>31</v>
      </c>
      <c r="B38" s="28">
        <v>0</v>
      </c>
      <c r="C38" s="28">
        <v>0</v>
      </c>
      <c r="D38" s="28">
        <v>0</v>
      </c>
      <c r="E38" s="28">
        <v>0</v>
      </c>
      <c r="F38" s="28">
        <v>0</v>
      </c>
      <c r="G38" s="29">
        <v>0</v>
      </c>
      <c r="H38" s="29">
        <v>0</v>
      </c>
      <c r="I38" s="29">
        <v>0</v>
      </c>
      <c r="J38" s="29">
        <v>0</v>
      </c>
      <c r="K38" s="29">
        <v>0</v>
      </c>
      <c r="L38" s="29">
        <v>0</v>
      </c>
      <c r="M38" s="29"/>
      <c r="N38" s="14"/>
    </row>
    <row r="39" spans="1:14" x14ac:dyDescent="0.2">
      <c r="A39" s="14" t="s">
        <v>32</v>
      </c>
      <c r="B39" s="28">
        <v>3.0562952532405272E-3</v>
      </c>
      <c r="C39" s="28">
        <v>4.1763484671321419E-3</v>
      </c>
      <c r="D39" s="28">
        <v>2.861330349862262E-3</v>
      </c>
      <c r="E39" s="28">
        <v>2.890751629458831E-3</v>
      </c>
      <c r="F39" s="28">
        <v>0</v>
      </c>
      <c r="G39" s="29">
        <v>0</v>
      </c>
      <c r="H39" s="29">
        <v>0</v>
      </c>
      <c r="I39" s="29">
        <v>0</v>
      </c>
      <c r="J39" s="29">
        <v>0</v>
      </c>
      <c r="K39" s="29">
        <v>0</v>
      </c>
      <c r="L39" s="29">
        <v>5.1261251269200904E-3</v>
      </c>
      <c r="M39" s="29"/>
      <c r="N39" s="14"/>
    </row>
    <row r="40" spans="1:14" x14ac:dyDescent="0.2">
      <c r="A40" s="14" t="s">
        <v>36</v>
      </c>
      <c r="B40" s="28">
        <v>0</v>
      </c>
      <c r="C40" s="28">
        <v>0</v>
      </c>
      <c r="D40" s="28">
        <v>0</v>
      </c>
      <c r="E40" s="28">
        <v>0</v>
      </c>
      <c r="F40" s="28">
        <v>0</v>
      </c>
      <c r="G40" s="29">
        <v>0</v>
      </c>
      <c r="H40" s="29">
        <v>0</v>
      </c>
      <c r="I40" s="29">
        <v>0</v>
      </c>
      <c r="J40" s="29">
        <v>0</v>
      </c>
      <c r="K40" s="29">
        <v>0</v>
      </c>
      <c r="L40" s="29">
        <v>6.079490256554717E-5</v>
      </c>
      <c r="M40" s="29"/>
      <c r="N40" s="14"/>
    </row>
    <row r="41" spans="1:14" x14ac:dyDescent="0.2">
      <c r="A41" s="14" t="s">
        <v>33</v>
      </c>
      <c r="B41" s="28">
        <v>0</v>
      </c>
      <c r="C41" s="28">
        <v>1.2577364554711003E-2</v>
      </c>
      <c r="D41" s="28">
        <v>2.3403563561492036E-2</v>
      </c>
      <c r="E41" s="28">
        <v>3.462779363241323E-2</v>
      </c>
      <c r="F41" s="28">
        <v>5.5724334731246557E-2</v>
      </c>
      <c r="G41" s="29">
        <v>8.9014715641885123E-2</v>
      </c>
      <c r="H41" s="29">
        <v>0.14026232076999859</v>
      </c>
      <c r="I41" s="29">
        <v>0.19396433085778131</v>
      </c>
      <c r="J41" s="29">
        <v>0.28908800802292395</v>
      </c>
      <c r="K41" s="29">
        <v>0.99999999999997424</v>
      </c>
      <c r="L41" s="29">
        <v>1.8748974085220594E-3</v>
      </c>
      <c r="M41" s="29"/>
      <c r="N41" s="14"/>
    </row>
    <row r="42" spans="1:14" x14ac:dyDescent="0.2">
      <c r="A42" s="14" t="s">
        <v>34</v>
      </c>
      <c r="B42" s="28">
        <v>0</v>
      </c>
      <c r="C42" s="28">
        <v>9.8751516238001387E-3</v>
      </c>
      <c r="D42" s="28">
        <v>1.8545457092603627E-2</v>
      </c>
      <c r="E42" s="28">
        <v>2.6916409729267978E-2</v>
      </c>
      <c r="F42" s="28">
        <v>4.44482793023592E-2</v>
      </c>
      <c r="G42" s="29">
        <v>7.0928810985829982E-2</v>
      </c>
      <c r="H42" s="29">
        <v>0.11366750913199633</v>
      </c>
      <c r="I42" s="29">
        <v>0.15546037159032075</v>
      </c>
      <c r="J42" s="29">
        <v>0.22469142471130688</v>
      </c>
      <c r="K42" s="29">
        <v>0</v>
      </c>
      <c r="L42" s="29">
        <v>1.185572863971557E-3</v>
      </c>
      <c r="M42" s="29"/>
      <c r="N42" s="14"/>
    </row>
    <row r="43" spans="1:14" x14ac:dyDescent="0.2">
      <c r="A43" s="14" t="s">
        <v>35</v>
      </c>
      <c r="B43" s="28">
        <v>0</v>
      </c>
      <c r="C43" s="28">
        <v>0</v>
      </c>
      <c r="D43" s="28">
        <v>0</v>
      </c>
      <c r="E43" s="28">
        <v>0</v>
      </c>
      <c r="F43" s="28">
        <v>0</v>
      </c>
      <c r="G43" s="29">
        <v>0</v>
      </c>
      <c r="H43" s="29">
        <v>0</v>
      </c>
      <c r="I43" s="29">
        <v>0</v>
      </c>
      <c r="J43" s="29">
        <v>0</v>
      </c>
      <c r="K43" s="29">
        <v>0</v>
      </c>
      <c r="L43" s="29">
        <v>0</v>
      </c>
      <c r="M43" s="29"/>
      <c r="N43" s="14"/>
    </row>
    <row r="44" spans="1:14" x14ac:dyDescent="0.2">
      <c r="A44" s="14" t="s">
        <v>37</v>
      </c>
      <c r="B44" s="28">
        <v>0</v>
      </c>
      <c r="C44" s="28">
        <v>0</v>
      </c>
      <c r="D44" s="28">
        <v>0</v>
      </c>
      <c r="E44" s="28">
        <v>0</v>
      </c>
      <c r="F44" s="28">
        <v>0</v>
      </c>
      <c r="G44" s="29">
        <v>0</v>
      </c>
      <c r="H44" s="29">
        <v>0</v>
      </c>
      <c r="I44" s="29">
        <v>0</v>
      </c>
      <c r="J44" s="29">
        <v>0</v>
      </c>
      <c r="K44" s="29">
        <v>0</v>
      </c>
      <c r="L44" s="29">
        <v>0</v>
      </c>
      <c r="M44" s="29"/>
      <c r="N44" s="14"/>
    </row>
    <row r="45" spans="1:14" x14ac:dyDescent="0.2">
      <c r="A45" s="14" t="s">
        <v>38</v>
      </c>
      <c r="B45" s="28">
        <v>0</v>
      </c>
      <c r="C45" s="28">
        <v>2.6280916883858075E-3</v>
      </c>
      <c r="D45" s="28">
        <v>1.1756437229393062E-2</v>
      </c>
      <c r="E45" s="28">
        <v>1.9909091681758868E-2</v>
      </c>
      <c r="F45" s="28">
        <v>3.909070199382305E-2</v>
      </c>
      <c r="G45" s="29">
        <v>6.294983791723191E-2</v>
      </c>
      <c r="H45" s="29">
        <v>0.11033775137017511</v>
      </c>
      <c r="I45" s="29">
        <v>0.15695097619273182</v>
      </c>
      <c r="J45" s="29">
        <v>0.20073547654404406</v>
      </c>
      <c r="K45" s="29">
        <v>0</v>
      </c>
      <c r="L45" s="29">
        <v>1.737950454808274E-3</v>
      </c>
      <c r="M45" s="29"/>
      <c r="N45" s="14"/>
    </row>
    <row r="46" spans="1:14" x14ac:dyDescent="0.2">
      <c r="A46" s="14" t="s">
        <v>39</v>
      </c>
      <c r="B46" s="28">
        <v>0</v>
      </c>
      <c r="C46" s="28">
        <v>6.7182722646128212E-3</v>
      </c>
      <c r="D46" s="28">
        <v>1.1289908796510725E-2</v>
      </c>
      <c r="E46" s="28">
        <v>1.578697735614798E-2</v>
      </c>
      <c r="F46" s="28">
        <v>2.4785481673505323E-2</v>
      </c>
      <c r="G46" s="29">
        <v>3.8128761213095948E-2</v>
      </c>
      <c r="H46" s="29">
        <v>5.993848232142901E-2</v>
      </c>
      <c r="I46" s="29">
        <v>8.0751160704669422E-2</v>
      </c>
      <c r="J46" s="29">
        <v>0.10000318653822708</v>
      </c>
      <c r="K46" s="29">
        <v>0</v>
      </c>
      <c r="L46" s="29">
        <v>1.8117050530430266E-3</v>
      </c>
      <c r="M46" s="29"/>
      <c r="N46" s="14"/>
    </row>
    <row r="49" spans="1:10" x14ac:dyDescent="0.2">
      <c r="A49" s="14"/>
      <c r="B49" s="20"/>
      <c r="C49" s="20"/>
      <c r="D49" s="20"/>
      <c r="E49" s="20"/>
      <c r="F49" s="20"/>
      <c r="G49" s="20"/>
      <c r="H49" s="20"/>
      <c r="I49" s="20"/>
      <c r="J49" s="20"/>
    </row>
    <row r="50" spans="1:10" x14ac:dyDescent="0.2">
      <c r="A50" s="14"/>
      <c r="B50" s="37"/>
      <c r="C50" s="20"/>
      <c r="D50" s="20"/>
      <c r="E50" s="20"/>
      <c r="F50" s="20"/>
      <c r="G50" s="20"/>
      <c r="H50" s="20"/>
      <c r="I50" s="20"/>
      <c r="J50" s="20"/>
    </row>
    <row r="51" spans="1:10" x14ac:dyDescent="0.2">
      <c r="A51" s="14"/>
      <c r="B51" s="14"/>
      <c r="C51" s="14"/>
    </row>
    <row r="52" spans="1:10" x14ac:dyDescent="0.2">
      <c r="A52" s="36"/>
      <c r="E52" s="14"/>
      <c r="F52" s="38"/>
    </row>
    <row r="53" spans="1:10" x14ac:dyDescent="0.2">
      <c r="A53" s="36"/>
      <c r="E53" s="36"/>
      <c r="F53" s="26"/>
    </row>
    <row r="54" spans="1:10" x14ac:dyDescent="0.2">
      <c r="A54" s="36"/>
      <c r="D54" s="14"/>
      <c r="E54" s="14"/>
      <c r="F54" s="14"/>
    </row>
    <row r="55" spans="1:10" x14ac:dyDescent="0.2">
      <c r="A55" s="36"/>
      <c r="D55" s="18"/>
      <c r="E55" s="26"/>
      <c r="F55" s="26"/>
    </row>
    <row r="56" spans="1:10" x14ac:dyDescent="0.2">
      <c r="A56" s="36"/>
      <c r="D56" s="18"/>
      <c r="E56" s="26"/>
      <c r="F56" s="26"/>
    </row>
    <row r="57" spans="1:10" x14ac:dyDescent="0.2">
      <c r="A57" s="36"/>
      <c r="D57" s="18"/>
      <c r="E57" s="18"/>
      <c r="F57" s="18"/>
    </row>
    <row r="58" spans="1:10" x14ac:dyDescent="0.2">
      <c r="A58" s="36"/>
      <c r="D58" s="18"/>
      <c r="E58" s="18"/>
      <c r="F58" s="18"/>
    </row>
    <row r="59" spans="1:10" x14ac:dyDescent="0.2">
      <c r="A59" s="36"/>
      <c r="D59" s="18"/>
      <c r="E59" s="18"/>
      <c r="F59" s="18"/>
    </row>
    <row r="60" spans="1:10" x14ac:dyDescent="0.2">
      <c r="A60" s="36"/>
      <c r="D60" s="18"/>
      <c r="E60" s="18"/>
      <c r="F60" s="18"/>
    </row>
    <row r="61" spans="1:10" x14ac:dyDescent="0.2">
      <c r="A61" s="18"/>
      <c r="B61" s="18"/>
      <c r="C61" s="18"/>
      <c r="D61" s="18"/>
    </row>
    <row r="62" spans="1:10" x14ac:dyDescent="0.2">
      <c r="A62" s="18"/>
      <c r="B62" s="18"/>
      <c r="C62" s="18"/>
      <c r="D62" s="18"/>
    </row>
  </sheetData>
  <mergeCells count="1">
    <mergeCell ref="C22:K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A86D-F00F-DA44-9AEE-15DA27D8EFC2}">
  <dimension ref="A1:L136"/>
  <sheetViews>
    <sheetView tabSelected="1" topLeftCell="A43" zoomScale="66" zoomScaleNormal="150" workbookViewId="0">
      <selection activeCell="I94" sqref="I94"/>
    </sheetView>
  </sheetViews>
  <sheetFormatPr baseColWidth="10" defaultRowHeight="16" x14ac:dyDescent="0.2"/>
  <cols>
    <col min="1" max="1" width="49.5" bestFit="1" customWidth="1"/>
    <col min="2" max="2" width="21.83203125" bestFit="1" customWidth="1"/>
    <col min="3" max="3" width="23.5" bestFit="1" customWidth="1"/>
    <col min="4" max="4" width="15.83203125" bestFit="1" customWidth="1"/>
    <col min="5" max="5" width="12.83203125" bestFit="1" customWidth="1"/>
    <col min="6" max="6" width="40.1640625" customWidth="1"/>
    <col min="8" max="8" width="23.5" bestFit="1" customWidth="1"/>
    <col min="11" max="11" width="36" bestFit="1" customWidth="1"/>
  </cols>
  <sheetData>
    <row r="1" spans="1:3" x14ac:dyDescent="0.2">
      <c r="A1" s="47" t="s">
        <v>44</v>
      </c>
      <c r="B1" s="47" t="s">
        <v>45</v>
      </c>
      <c r="C1" s="47" t="s">
        <v>41</v>
      </c>
    </row>
    <row r="2" spans="1:3" x14ac:dyDescent="0.2">
      <c r="A2" s="14" t="str">
        <f t="array" ref="A2:A19">TRANSPOSE(combined_data!B1:S1)</f>
        <v>Axis Banking &amp; PSU Debt Fund - Direct Plan - Daily IDCW</v>
      </c>
      <c r="B2" s="18">
        <f t="array" ref="B2:B20">TRANSPOSE(Returns!B312:T312)</f>
        <v>1.3421940494269924E-2</v>
      </c>
      <c r="C2" s="18">
        <f t="array" ref="C2:C20">TRANSPOSE(Returns!B313:T313)</f>
        <v>2.9604035808552153E-2</v>
      </c>
    </row>
    <row r="3" spans="1:3" x14ac:dyDescent="0.2">
      <c r="A3" s="14" t="str">
        <v>LIC MF Banking &amp; PSU Debt Fund-Direct Plan-Daily IDCW</v>
      </c>
      <c r="B3" s="18">
        <v>5.9928147388563502E-2</v>
      </c>
      <c r="C3" s="18">
        <v>2.7490472267691357E-2</v>
      </c>
    </row>
    <row r="4" spans="1:3" x14ac:dyDescent="0.2">
      <c r="A4" s="14" t="str">
        <v>Axis Money Market Fund - Direct Plan - Annual IDCW</v>
      </c>
      <c r="B4" s="18">
        <v>5.8996906061932794E-2</v>
      </c>
      <c r="C4" s="18">
        <v>1.2439825598772821E-2</v>
      </c>
    </row>
    <row r="5" spans="1:3" x14ac:dyDescent="0.2">
      <c r="A5" s="14" t="str">
        <v>ETF</v>
      </c>
      <c r="B5" s="18">
        <v>0.16591930997929827</v>
      </c>
      <c r="C5" s="18">
        <v>0.30964943887058727</v>
      </c>
    </row>
    <row r="6" spans="1:3" x14ac:dyDescent="0.2">
      <c r="A6" s="14" t="str">
        <v xml:space="preserve">GOLD </v>
      </c>
      <c r="B6" s="18">
        <v>0.11265836514422427</v>
      </c>
      <c r="C6" s="18">
        <v>0.19782993530821935</v>
      </c>
    </row>
    <row r="7" spans="1:3" x14ac:dyDescent="0.2">
      <c r="A7" s="14" t="str">
        <v>HDFC</v>
      </c>
      <c r="B7" s="18">
        <v>0.16207294428476485</v>
      </c>
      <c r="C7" s="18">
        <v>0.41435883884661834</v>
      </c>
    </row>
    <row r="8" spans="1:3" x14ac:dyDescent="0.2">
      <c r="A8" s="14" t="str">
        <v>ICICI</v>
      </c>
      <c r="B8" s="18">
        <v>8.0710453541957064E-2</v>
      </c>
      <c r="C8" s="18">
        <v>0.53112735126312449</v>
      </c>
    </row>
    <row r="9" spans="1:3" x14ac:dyDescent="0.2">
      <c r="A9" s="14" t="str">
        <v>IDFC</v>
      </c>
      <c r="B9" s="18">
        <v>0.19998655391502532</v>
      </c>
      <c r="C9" s="18">
        <v>0.5736964886225695</v>
      </c>
    </row>
    <row r="10" spans="1:3" x14ac:dyDescent="0.2">
      <c r="A10" s="14" t="str">
        <v>RBL</v>
      </c>
      <c r="B10" s="18">
        <v>-0.42042705287136595</v>
      </c>
      <c r="C10" s="18">
        <v>0.70759245008919758</v>
      </c>
    </row>
    <row r="11" spans="1:3" x14ac:dyDescent="0.2">
      <c r="A11" s="14" t="str">
        <v xml:space="preserve">Maruti </v>
      </c>
      <c r="B11" s="18">
        <v>-4.6582201694853886E-2</v>
      </c>
      <c r="C11" s="18">
        <v>0.44864858356751158</v>
      </c>
    </row>
    <row r="12" spans="1:3" x14ac:dyDescent="0.2">
      <c r="A12" s="14" t="str">
        <v>TVS</v>
      </c>
      <c r="B12" s="18">
        <v>0.18212617346501456</v>
      </c>
      <c r="C12" s="18">
        <v>0.42914872571224055</v>
      </c>
    </row>
    <row r="13" spans="1:3" x14ac:dyDescent="0.2">
      <c r="A13" s="14" t="str">
        <v>Apollo Tyres</v>
      </c>
      <c r="B13" s="18">
        <v>0.27648763707769813</v>
      </c>
      <c r="C13" s="18">
        <v>0.51986557238939024</v>
      </c>
    </row>
    <row r="14" spans="1:3" x14ac:dyDescent="0.2">
      <c r="A14" s="14" t="str">
        <v>PI Indus</v>
      </c>
      <c r="B14" s="18">
        <v>0.37711957430664805</v>
      </c>
      <c r="C14" s="18">
        <v>0.40344705210408244</v>
      </c>
    </row>
    <row r="15" spans="1:3" x14ac:dyDescent="0.2">
      <c r="A15" s="14" t="str">
        <v xml:space="preserve">Chambal </v>
      </c>
      <c r="B15" s="18">
        <v>0.36282177043644098</v>
      </c>
      <c r="C15" s="18">
        <v>0.43215122360129454</v>
      </c>
    </row>
    <row r="16" spans="1:3" x14ac:dyDescent="0.2">
      <c r="A16" s="14" t="str">
        <v xml:space="preserve">ITC </v>
      </c>
      <c r="B16" s="18">
        <v>-2.5434565169409059E-2</v>
      </c>
      <c r="C16" s="18">
        <v>0.38236735311850462</v>
      </c>
    </row>
    <row r="17" spans="1:10" x14ac:dyDescent="0.2">
      <c r="A17" s="14" t="str">
        <v xml:space="preserve">Godrej Consumers </v>
      </c>
      <c r="B17" s="18">
        <v>4.3790196217153105E-2</v>
      </c>
      <c r="C17" s="19">
        <v>0.37349674739638822</v>
      </c>
    </row>
    <row r="18" spans="1:10" x14ac:dyDescent="0.2">
      <c r="A18" s="14" t="str">
        <v>Relaxo Footwear</v>
      </c>
      <c r="B18" s="18">
        <v>0.3014853720964274</v>
      </c>
      <c r="C18" s="18">
        <v>0.34954474489694498</v>
      </c>
    </row>
    <row r="19" spans="1:10" x14ac:dyDescent="0.2">
      <c r="A19" s="14" t="str">
        <v xml:space="preserve">SunPharma </v>
      </c>
      <c r="B19" s="18">
        <v>0.28040519703453215</v>
      </c>
      <c r="C19" s="18">
        <v>0.36273450231831789</v>
      </c>
    </row>
    <row r="20" spans="1:10" x14ac:dyDescent="0.2">
      <c r="A20" s="14" t="s">
        <v>52</v>
      </c>
      <c r="B20" s="18">
        <v>3.6361694498361428E-2</v>
      </c>
      <c r="C20" s="18">
        <v>0</v>
      </c>
    </row>
    <row r="23" spans="1:10" x14ac:dyDescent="0.2">
      <c r="A23" s="47" t="s">
        <v>51</v>
      </c>
      <c r="B23" s="47" t="s">
        <v>58</v>
      </c>
      <c r="C23" s="55" t="s">
        <v>100</v>
      </c>
      <c r="D23" s="55"/>
      <c r="E23" s="55"/>
      <c r="F23" s="55"/>
      <c r="G23" s="55"/>
      <c r="H23" s="55"/>
    </row>
    <row r="25" spans="1:10" x14ac:dyDescent="0.2">
      <c r="A25" s="56" t="s">
        <v>98</v>
      </c>
      <c r="B25" s="14">
        <f>SUM(B31:B48)</f>
        <v>1.0000000000000004</v>
      </c>
      <c r="C25" s="14">
        <f t="shared" ref="C25:F25" si="0">SUM(C31:C48)</f>
        <v>0.99999999999999967</v>
      </c>
      <c r="D25" s="14">
        <f t="shared" si="0"/>
        <v>1.0000000000000004</v>
      </c>
      <c r="E25" s="14">
        <f t="shared" si="0"/>
        <v>1.0000000000000011</v>
      </c>
      <c r="F25" s="14">
        <f t="shared" si="0"/>
        <v>0.99999999999999989</v>
      </c>
      <c r="G25" s="14">
        <f t="shared" ref="G25" si="1">SUM(G31:G48)</f>
        <v>1.0000000000000007</v>
      </c>
      <c r="H25" s="14">
        <f>SUM(H31:H48)</f>
        <v>1.0000000000000122</v>
      </c>
      <c r="I25" s="14"/>
      <c r="J25" s="14"/>
    </row>
    <row r="26" spans="1:10" x14ac:dyDescent="0.2">
      <c r="A26" s="56" t="s">
        <v>47</v>
      </c>
      <c r="B26" s="20">
        <f t="array" ref="B26">MMULT(TRANSPOSE(B31:B48),'Portfolio Case2'!$B$2:$B$19)</f>
        <v>7.6694131140406976E-2</v>
      </c>
      <c r="C26" s="20">
        <f t="array" ref="C26">MMULT(TRANSPOSE(C31:C48),'Portfolio Case2'!$B$2:$B$19)</f>
        <v>8.9999999698013589E-2</v>
      </c>
      <c r="D26" s="20">
        <f t="array" ref="D26">MMULT(TRANSPOSE(D31:D48),'Portfolio Case2'!$B$2:$B$19)</f>
        <v>9.9999999471055478E-2</v>
      </c>
      <c r="E26" s="20">
        <f t="array" ref="E26">MMULT(TRANSPOSE(E31:E48),'Portfolio Case2'!$B$2:$B$19)</f>
        <v>0.1199999990171496</v>
      </c>
      <c r="F26" s="20">
        <f t="array" ref="F26">MMULT(TRANSPOSE(F31:F48),'Portfolio Case2'!$B$2:$B$19)</f>
        <v>0.1499999983362936</v>
      </c>
      <c r="G26" s="20">
        <f t="array" ref="G26">MMULT(TRANSPOSE(G31:G48),'Portfolio Case2'!$B$2:$B$19)</f>
        <v>0.24999999763644323</v>
      </c>
      <c r="H26" s="20">
        <f t="array" ref="H26">MMULT(TRANSPOSE(H31:H48),'Portfolio Case2'!$B$2:$B$19)</f>
        <v>0.50000001181777953</v>
      </c>
      <c r="I26" s="20"/>
      <c r="J26" s="20"/>
    </row>
    <row r="27" spans="1:10" x14ac:dyDescent="0.2">
      <c r="A27" s="56" t="s">
        <v>48</v>
      </c>
      <c r="B27" s="21">
        <f t="array" ref="B27">MMULT(MMULT(TRANSPOSE(B31:B48),Returns!$B$317:$S$334),B31:B48)</f>
        <v>7.5509334643727915E-5</v>
      </c>
      <c r="C27" s="21">
        <f t="array" ref="C27">MMULT(MMULT(TRANSPOSE(C31:C48),Returns!$B$317:$S$334),C31:C48)</f>
        <v>8.3010930561125911E-5</v>
      </c>
      <c r="D27" s="21">
        <f t="array" ref="D27">MMULT(MMULT(TRANSPOSE(D31:D48),Returns!$B$317:$S$334),D31:D48)</f>
        <v>9.8523082641826262E-5</v>
      </c>
      <c r="E27" s="21">
        <f t="array" ref="E27">MMULT(MMULT(TRANSPOSE(E31:E48),Returns!$B$317:$S$334),E31:E48)</f>
        <v>1.5496847439855108E-4</v>
      </c>
      <c r="F27" s="21">
        <f t="array" ref="F27">MMULT(MMULT(TRANSPOSE(F31:F48),Returns!$B$317:$S$334),F31:F48)</f>
        <v>3.0318928097620247E-4</v>
      </c>
      <c r="G27" s="21">
        <f t="array" ref="G27">MMULT(MMULT(TRANSPOSE(G31:G48),Returns!$B$317:$S$334),G31:G48)</f>
        <v>1.3480488901695699E-3</v>
      </c>
      <c r="H27" s="21">
        <f t="array" ref="H27">MMULT(MMULT(TRANSPOSE(H31:H48),Returns!$B$317:$S$334),H31:H48)</f>
        <v>7.6674405398684219E-3</v>
      </c>
      <c r="I27" s="21"/>
      <c r="J27" s="21"/>
    </row>
    <row r="28" spans="1:10" x14ac:dyDescent="0.2">
      <c r="A28" s="56" t="s">
        <v>49</v>
      </c>
      <c r="B28" s="20">
        <f>SQRT(B27)</f>
        <v>8.6896107302760067E-3</v>
      </c>
      <c r="C28" s="20">
        <f t="shared" ref="C28:G28" si="2">SQRT(C27)</f>
        <v>9.1110334518717424E-3</v>
      </c>
      <c r="D28" s="20">
        <f t="shared" si="2"/>
        <v>9.9258794392147569E-3</v>
      </c>
      <c r="E28" s="20">
        <f t="shared" si="2"/>
        <v>1.2448633434981973E-2</v>
      </c>
      <c r="F28" s="20">
        <f t="shared" si="2"/>
        <v>1.7412331290674505E-2</v>
      </c>
      <c r="G28" s="20">
        <f t="shared" si="2"/>
        <v>3.6715785299644213E-2</v>
      </c>
      <c r="H28" s="20">
        <f t="shared" ref="H28" si="3">SQRT(H27)</f>
        <v>8.756392259297445E-2</v>
      </c>
      <c r="I28" s="20"/>
      <c r="J28" s="20"/>
    </row>
    <row r="29" spans="1:10" x14ac:dyDescent="0.2">
      <c r="A29" s="56" t="s">
        <v>99</v>
      </c>
      <c r="B29" s="27"/>
      <c r="C29" s="27">
        <v>0.09</v>
      </c>
      <c r="D29" s="27">
        <v>0.1</v>
      </c>
      <c r="E29" s="27">
        <v>0.12</v>
      </c>
      <c r="F29" s="27">
        <v>0.15</v>
      </c>
      <c r="G29" s="27">
        <v>0.25</v>
      </c>
      <c r="H29" s="27">
        <v>0.5</v>
      </c>
      <c r="I29" s="14"/>
      <c r="J29" s="14"/>
    </row>
    <row r="31" spans="1:10" x14ac:dyDescent="0.2">
      <c r="A31" s="14" t="s">
        <v>2</v>
      </c>
      <c r="B31">
        <v>-0.46120037829940758</v>
      </c>
      <c r="C31">
        <v>-0.69156112465187825</v>
      </c>
      <c r="D31">
        <v>-0.86469247483401968</v>
      </c>
      <c r="E31">
        <v>-1.2109479876210958</v>
      </c>
      <c r="F31">
        <v>-1.7303338279704028</v>
      </c>
      <c r="G31">
        <v>-3.4616255939449272</v>
      </c>
      <c r="H31">
        <v>-7.7898454854908303</v>
      </c>
    </row>
    <row r="32" spans="1:10" x14ac:dyDescent="0.2">
      <c r="A32" s="14" t="s">
        <v>4</v>
      </c>
      <c r="B32">
        <v>8.4629230599449864E-2</v>
      </c>
      <c r="C32">
        <v>0.26929747273556942</v>
      </c>
      <c r="D32">
        <v>0.40808788675382662</v>
      </c>
      <c r="E32">
        <v>0.68566461464473871</v>
      </c>
      <c r="F32">
        <v>1.1020284050482099</v>
      </c>
      <c r="G32">
        <v>2.4899204038370084</v>
      </c>
      <c r="H32">
        <v>5.959640057344382</v>
      </c>
    </row>
    <row r="33" spans="1:12" x14ac:dyDescent="0.2">
      <c r="A33" s="14" t="s">
        <v>9</v>
      </c>
      <c r="B33">
        <v>1.3726972046386847</v>
      </c>
      <c r="C33">
        <v>1.4151094862848999</v>
      </c>
      <c r="D33">
        <v>1.446985336431577</v>
      </c>
      <c r="E33">
        <v>1.5107332982720285</v>
      </c>
      <c r="F33">
        <v>1.606359414719942</v>
      </c>
      <c r="G33">
        <v>1.9251063526547261</v>
      </c>
      <c r="H33">
        <v>2.7219739115329</v>
      </c>
    </row>
    <row r="34" spans="1:12" x14ac:dyDescent="0.2">
      <c r="A34" s="14" t="s">
        <v>14</v>
      </c>
      <c r="B34">
        <v>6.2351873317940208E-3</v>
      </c>
      <c r="C34">
        <v>8.2376157112963328E-3</v>
      </c>
      <c r="D34">
        <v>9.7415444959348362E-3</v>
      </c>
      <c r="E34">
        <v>1.2750602618875556E-2</v>
      </c>
      <c r="F34">
        <v>1.7263670587942932E-2</v>
      </c>
      <c r="G34">
        <v>3.2306417545887381E-2</v>
      </c>
      <c r="H34">
        <v>6.9915189418002094E-2</v>
      </c>
    </row>
    <row r="35" spans="1:12" x14ac:dyDescent="0.2">
      <c r="A35" s="14" t="s">
        <v>15</v>
      </c>
      <c r="B35">
        <v>5.6621931205809266E-3</v>
      </c>
      <c r="C35">
        <v>6.5508289049581161E-3</v>
      </c>
      <c r="D35">
        <v>7.2187425356051733E-3</v>
      </c>
      <c r="E35">
        <v>8.5545282448673144E-3</v>
      </c>
      <c r="F35">
        <v>1.0558287855659284E-2</v>
      </c>
      <c r="G35">
        <v>1.7237339879601726E-2</v>
      </c>
      <c r="H35">
        <v>3.3934912505138075E-2</v>
      </c>
    </row>
    <row r="36" spans="1:12" x14ac:dyDescent="0.2">
      <c r="A36" s="14" t="s">
        <v>13</v>
      </c>
      <c r="B36">
        <v>-3.6011751413090186E-3</v>
      </c>
      <c r="C36">
        <v>-4.1809029160055052E-3</v>
      </c>
      <c r="D36">
        <v>-4.6158274538353923E-3</v>
      </c>
      <c r="E36">
        <v>-5.4865597666265411E-3</v>
      </c>
      <c r="F36">
        <v>-6.7927529473775176E-3</v>
      </c>
      <c r="G36">
        <v>-1.1146387608382621E-2</v>
      </c>
      <c r="H36">
        <v>-2.2029989724654673E-2</v>
      </c>
    </row>
    <row r="37" spans="1:12" x14ac:dyDescent="0.2">
      <c r="A37" s="14" t="s">
        <v>16</v>
      </c>
      <c r="B37">
        <v>-7.48219309006407E-4</v>
      </c>
      <c r="C37">
        <v>-2.1580451751104904E-4</v>
      </c>
      <c r="D37">
        <v>1.8433977441775074E-4</v>
      </c>
      <c r="E37">
        <v>9.8467861946299664E-4</v>
      </c>
      <c r="F37">
        <v>2.1855051259935272E-3</v>
      </c>
      <c r="G37">
        <v>6.1879734256128386E-3</v>
      </c>
      <c r="H37">
        <v>1.6193560113805256E-2</v>
      </c>
    </row>
    <row r="38" spans="1:12" x14ac:dyDescent="0.2">
      <c r="A38" s="14" t="s">
        <v>29</v>
      </c>
      <c r="B38">
        <v>-1.4078638711046232E-3</v>
      </c>
      <c r="C38">
        <v>2.0521552400687945E-5</v>
      </c>
      <c r="D38">
        <v>1.0938317286596174E-3</v>
      </c>
      <c r="E38">
        <v>3.2405230223066248E-3</v>
      </c>
      <c r="F38">
        <v>6.460623651640956E-3</v>
      </c>
      <c r="G38">
        <v>1.7194391647757032E-2</v>
      </c>
      <c r="H38">
        <v>4.4028483343636703E-2</v>
      </c>
    </row>
    <row r="39" spans="1:12" x14ac:dyDescent="0.2">
      <c r="A39" s="14" t="s">
        <v>30</v>
      </c>
      <c r="B39">
        <v>3.6502588202321036E-3</v>
      </c>
      <c r="C39">
        <v>1.8190948269706079E-3</v>
      </c>
      <c r="D39">
        <v>4.4305696048457013E-4</v>
      </c>
      <c r="E39">
        <v>-2.3091590009772689E-3</v>
      </c>
      <c r="F39">
        <v>-6.4374834477480001E-3</v>
      </c>
      <c r="G39">
        <v>-2.0198439622176666E-2</v>
      </c>
      <c r="H39">
        <v>-5.4600869046009158E-2</v>
      </c>
    </row>
    <row r="40" spans="1:12" x14ac:dyDescent="0.2">
      <c r="A40" s="14" t="s">
        <v>31</v>
      </c>
      <c r="B40">
        <v>1.3739298760609138E-4</v>
      </c>
      <c r="C40">
        <v>-2.2564849976901562E-3</v>
      </c>
      <c r="D40">
        <v>-4.0551930202241552E-3</v>
      </c>
      <c r="E40">
        <v>-7.6530951063803771E-3</v>
      </c>
      <c r="F40">
        <v>-1.3049795680874391E-2</v>
      </c>
      <c r="G40">
        <v>-3.1038395104019675E-2</v>
      </c>
      <c r="H40">
        <v>-7.6010722952281021E-2</v>
      </c>
    </row>
    <row r="41" spans="1:12" x14ac:dyDescent="0.2">
      <c r="A41" s="14" t="s">
        <v>32</v>
      </c>
      <c r="B41">
        <v>3.204310897729911E-3</v>
      </c>
      <c r="C41">
        <v>3.7394872967504724E-3</v>
      </c>
      <c r="D41">
        <v>4.1414931938496191E-3</v>
      </c>
      <c r="E41">
        <v>4.9459912679644148E-3</v>
      </c>
      <c r="F41">
        <v>6.152596417783999E-3</v>
      </c>
      <c r="G41">
        <v>1.0174585817491113E-2</v>
      </c>
      <c r="H41">
        <v>2.0229674587845199E-2</v>
      </c>
    </row>
    <row r="42" spans="1:12" x14ac:dyDescent="0.2">
      <c r="A42" s="14" t="s">
        <v>36</v>
      </c>
      <c r="B42">
        <v>-8.2250201894284872E-4</v>
      </c>
      <c r="C42">
        <v>-1.1983494658526441E-4</v>
      </c>
      <c r="D42">
        <v>4.0834468395841339E-4</v>
      </c>
      <c r="E42">
        <v>1.4643803807295273E-3</v>
      </c>
      <c r="F42">
        <v>3.0485238422559525E-3</v>
      </c>
      <c r="G42">
        <v>8.3288558841912493E-3</v>
      </c>
      <c r="H42">
        <v>2.1530246195996944E-2</v>
      </c>
    </row>
    <row r="43" spans="1:12" x14ac:dyDescent="0.2">
      <c r="A43" s="14" t="s">
        <v>33</v>
      </c>
      <c r="B43">
        <v>-3.7976161337540172E-3</v>
      </c>
      <c r="C43">
        <v>-4.0913723067072813E-3</v>
      </c>
      <c r="D43">
        <v>-4.3125818848116391E-3</v>
      </c>
      <c r="E43">
        <v>-4.7543264505347689E-3</v>
      </c>
      <c r="F43">
        <v>-5.4172987392809803E-3</v>
      </c>
      <c r="G43">
        <v>-7.6270076086477822E-3</v>
      </c>
      <c r="H43">
        <v>-1.3151354703761583E-2</v>
      </c>
    </row>
    <row r="44" spans="1:12" x14ac:dyDescent="0.2">
      <c r="A44" s="14" t="s">
        <v>34</v>
      </c>
      <c r="B44">
        <v>1.3713967532384203E-4</v>
      </c>
      <c r="C44">
        <v>1.1078742490224674E-3</v>
      </c>
      <c r="D44">
        <v>1.8374848618118416E-3</v>
      </c>
      <c r="E44">
        <v>3.2969654905953155E-3</v>
      </c>
      <c r="F44">
        <v>5.4860668611037191E-3</v>
      </c>
      <c r="G44">
        <v>1.2782998121891294E-2</v>
      </c>
      <c r="H44">
        <v>3.1025306139097542E-2</v>
      </c>
    </row>
    <row r="45" spans="1:12" x14ac:dyDescent="0.2">
      <c r="A45" s="14" t="s">
        <v>35</v>
      </c>
      <c r="B45">
        <v>1.7783001519531241E-3</v>
      </c>
      <c r="C45">
        <v>1.6802338378803902E-3</v>
      </c>
      <c r="D45">
        <v>1.6063080106449598E-3</v>
      </c>
      <c r="E45">
        <v>1.4587166286664742E-3</v>
      </c>
      <c r="F45">
        <v>1.2370916379241515E-3</v>
      </c>
      <c r="G45">
        <v>4.987920083219928E-4</v>
      </c>
      <c r="H45">
        <v>-1.3475992020166923E-3</v>
      </c>
    </row>
    <row r="46" spans="1:12" x14ac:dyDescent="0.2">
      <c r="A46" s="14" t="s">
        <v>37</v>
      </c>
      <c r="B46">
        <v>-2.6326678370443141E-3</v>
      </c>
      <c r="C46">
        <v>-3.9183187792025242E-3</v>
      </c>
      <c r="D46">
        <v>-4.8846326032931818E-3</v>
      </c>
      <c r="E46">
        <v>-6.8172978481148205E-3</v>
      </c>
      <c r="F46">
        <v>-9.7161726209881189E-3</v>
      </c>
      <c r="G46">
        <v>-1.9379151749482262E-2</v>
      </c>
      <c r="H46">
        <v>-4.3536475706147826E-2</v>
      </c>
      <c r="L46" s="26"/>
    </row>
    <row r="47" spans="1:12" x14ac:dyDescent="0.2">
      <c r="A47" s="14" t="s">
        <v>38</v>
      </c>
      <c r="B47">
        <v>-4.3569818760707674E-3</v>
      </c>
      <c r="C47">
        <v>-2.3028112046955956E-3</v>
      </c>
      <c r="D47">
        <v>-7.5915411589029189E-4</v>
      </c>
      <c r="E47">
        <v>2.3282717581516155E-3</v>
      </c>
      <c r="F47">
        <v>6.9593552511865364E-3</v>
      </c>
      <c r="G47">
        <v>2.2396059878916748E-2</v>
      </c>
      <c r="H47">
        <v>6.0988057130946738E-2</v>
      </c>
      <c r="L47" s="26"/>
    </row>
    <row r="48" spans="1:12" x14ac:dyDescent="0.2">
      <c r="A48" s="14" t="s">
        <v>39</v>
      </c>
      <c r="B48">
        <v>4.3618626328542978E-4</v>
      </c>
      <c r="C48">
        <v>1.0840389205270934E-3</v>
      </c>
      <c r="D48">
        <v>1.5714944813044146E-3</v>
      </c>
      <c r="E48">
        <v>2.5458548453434985E-3</v>
      </c>
      <c r="F48">
        <v>4.0077904070285825E-3</v>
      </c>
      <c r="G48">
        <v>8.8808049362308107E-3</v>
      </c>
      <c r="H48">
        <v>2.1063098513963027E-2</v>
      </c>
      <c r="L48" s="26"/>
    </row>
    <row r="49" spans="1:12" x14ac:dyDescent="0.2">
      <c r="L49" s="20"/>
    </row>
    <row r="50" spans="1:12" x14ac:dyDescent="0.2">
      <c r="A50" s="47" t="s">
        <v>55</v>
      </c>
      <c r="E50" s="57" t="s">
        <v>60</v>
      </c>
      <c r="F50" s="57"/>
    </row>
    <row r="51" spans="1:12" x14ac:dyDescent="0.2">
      <c r="A51" s="14" t="s">
        <v>46</v>
      </c>
      <c r="B51" s="14">
        <f>SUM(B57:B74)</f>
        <v>0.99999999999999989</v>
      </c>
      <c r="E51" s="14" t="s">
        <v>56</v>
      </c>
      <c r="F51" s="14" t="s">
        <v>57</v>
      </c>
    </row>
    <row r="52" spans="1:12" x14ac:dyDescent="0.2">
      <c r="A52" s="14" t="s">
        <v>47</v>
      </c>
      <c r="B52" s="20">
        <f t="array" ref="B52">MMULT(TRANSPOSE(B57:B74),'Portfolio Case2'!$B$2:$B$19)</f>
        <v>0.12088307176838683</v>
      </c>
      <c r="E52" s="33">
        <f>$B$55*F52+$B$20</f>
        <v>3.6361694498361428E-2</v>
      </c>
      <c r="F52" s="24">
        <v>0</v>
      </c>
      <c r="L52" s="26"/>
    </row>
    <row r="53" spans="1:12" x14ac:dyDescent="0.2">
      <c r="A53" s="14" t="s">
        <v>48</v>
      </c>
      <c r="B53" s="21">
        <f t="array" ref="B53">MMULT(MMULT(TRANSPOSE(B57:B74),Returns!$B$317:$S$334),B57:B74)</f>
        <v>1.5824207269633691E-4</v>
      </c>
      <c r="E53" s="33">
        <f>$B$55*F53+$B$20</f>
        <v>0.70826315303495091</v>
      </c>
      <c r="F53" s="24">
        <v>0.1</v>
      </c>
      <c r="G53" s="24"/>
      <c r="H53" s="30"/>
      <c r="L53" s="31"/>
    </row>
    <row r="54" spans="1:12" x14ac:dyDescent="0.2">
      <c r="A54" s="14" t="s">
        <v>49</v>
      </c>
      <c r="B54" s="20">
        <f>SQRT(B53)</f>
        <v>1.2579430539429714E-2</v>
      </c>
      <c r="G54" s="26"/>
      <c r="H54" s="30"/>
    </row>
    <row r="55" spans="1:12" x14ac:dyDescent="0.2">
      <c r="A55" s="58" t="s">
        <v>59</v>
      </c>
      <c r="B55" s="59">
        <f>(B52-B20)/B54</f>
        <v>6.719014585365894</v>
      </c>
    </row>
    <row r="56" spans="1:12" x14ac:dyDescent="0.2">
      <c r="G56" s="24"/>
      <c r="H56" s="30"/>
    </row>
    <row r="57" spans="1:12" x14ac:dyDescent="0.2">
      <c r="A57" s="14" t="s">
        <v>2</v>
      </c>
      <c r="B57">
        <v>-1.2262359522457564</v>
      </c>
    </row>
    <row r="58" spans="1:12" x14ac:dyDescent="0.2">
      <c r="A58" s="14" t="s">
        <v>4</v>
      </c>
      <c r="B58">
        <v>0.69791166273836025</v>
      </c>
    </row>
    <row r="59" spans="1:12" x14ac:dyDescent="0.2">
      <c r="A59" s="14" t="s">
        <v>9</v>
      </c>
      <c r="B59">
        <v>1.5135567395637399</v>
      </c>
    </row>
    <row r="60" spans="1:12" x14ac:dyDescent="0.2">
      <c r="A60" s="14" t="s">
        <v>14</v>
      </c>
      <c r="B60">
        <v>1.2884139996061786E-2</v>
      </c>
    </row>
    <row r="61" spans="1:12" x14ac:dyDescent="0.2">
      <c r="A61" s="14" t="s">
        <v>15</v>
      </c>
      <c r="B61">
        <v>8.6138022140589982E-3</v>
      </c>
    </row>
    <row r="62" spans="1:12" x14ac:dyDescent="0.2">
      <c r="A62" s="14" t="s">
        <v>13</v>
      </c>
      <c r="B62">
        <v>-5.5255399234144928E-3</v>
      </c>
    </row>
    <row r="63" spans="1:12" x14ac:dyDescent="0.2">
      <c r="A63" s="14" t="s">
        <v>16</v>
      </c>
      <c r="B63">
        <v>1.0202769953142671E-3</v>
      </c>
    </row>
    <row r="64" spans="1:12" x14ac:dyDescent="0.2">
      <c r="A64" s="14" t="s">
        <v>29</v>
      </c>
      <c r="B64">
        <v>3.3353002523506493E-3</v>
      </c>
    </row>
    <row r="65" spans="1:6" x14ac:dyDescent="0.2">
      <c r="A65" s="14" t="s">
        <v>30</v>
      </c>
      <c r="B65">
        <v>-2.4306678508995553E-3</v>
      </c>
    </row>
    <row r="66" spans="1:6" x14ac:dyDescent="0.2">
      <c r="A66" s="14" t="s">
        <v>31</v>
      </c>
      <c r="B66">
        <v>-7.8122077304363441E-3</v>
      </c>
    </row>
    <row r="67" spans="1:6" x14ac:dyDescent="0.2">
      <c r="A67" s="14" t="s">
        <v>32</v>
      </c>
      <c r="B67">
        <v>4.9814364153155828E-3</v>
      </c>
    </row>
    <row r="68" spans="1:6" x14ac:dyDescent="0.2">
      <c r="A68" s="14" t="s">
        <v>36</v>
      </c>
      <c r="B68">
        <v>1.5108793005065902E-3</v>
      </c>
    </row>
    <row r="69" spans="1:6" x14ac:dyDescent="0.2">
      <c r="A69" s="14" t="s">
        <v>33</v>
      </c>
      <c r="B69">
        <v>-4.7741118686282788E-3</v>
      </c>
    </row>
    <row r="70" spans="1:6" x14ac:dyDescent="0.2">
      <c r="A70" s="14" t="s">
        <v>34</v>
      </c>
      <c r="B70">
        <v>3.361408848160215E-3</v>
      </c>
    </row>
    <row r="71" spans="1:6" x14ac:dyDescent="0.2">
      <c r="A71" s="14" t="s">
        <v>35</v>
      </c>
      <c r="B71">
        <v>1.451898025045633E-3</v>
      </c>
    </row>
    <row r="72" spans="1:6" x14ac:dyDescent="0.2">
      <c r="A72" s="14" t="s">
        <v>37</v>
      </c>
      <c r="B72">
        <v>-6.9028299598827463E-3</v>
      </c>
    </row>
    <row r="73" spans="1:6" x14ac:dyDescent="0.2">
      <c r="A73" s="14" t="s">
        <v>38</v>
      </c>
      <c r="B73">
        <v>2.4647515571694771E-3</v>
      </c>
    </row>
    <row r="74" spans="1:6" x14ac:dyDescent="0.2">
      <c r="A74" s="14" t="s">
        <v>39</v>
      </c>
      <c r="B74">
        <v>2.5890136729345629E-3</v>
      </c>
    </row>
    <row r="79" spans="1:6" x14ac:dyDescent="0.2">
      <c r="A79" s="47" t="s">
        <v>64</v>
      </c>
      <c r="B79" s="26"/>
      <c r="C79" s="26"/>
      <c r="D79" s="47" t="s">
        <v>75</v>
      </c>
      <c r="E79" s="26"/>
      <c r="F79" s="51"/>
    </row>
    <row r="80" spans="1:6" x14ac:dyDescent="0.2">
      <c r="A80" s="14"/>
      <c r="B80" s="27" t="s">
        <v>66</v>
      </c>
      <c r="C80" s="14" t="s">
        <v>67</v>
      </c>
      <c r="D80" s="14" t="s">
        <v>70</v>
      </c>
      <c r="F80" s="51"/>
    </row>
    <row r="81" spans="1:6" x14ac:dyDescent="0.2">
      <c r="A81" s="14" t="s">
        <v>65</v>
      </c>
      <c r="B81" s="26">
        <f>B52</f>
        <v>0.12088307176838683</v>
      </c>
      <c r="C81" s="26">
        <f>B54</f>
        <v>1.2579430539429714E-2</v>
      </c>
      <c r="D81">
        <v>5.9347454068903511</v>
      </c>
      <c r="F81" s="50"/>
    </row>
    <row r="82" spans="1:6" x14ac:dyDescent="0.2">
      <c r="A82" s="14" t="s">
        <v>52</v>
      </c>
      <c r="B82" s="26">
        <f>B20</f>
        <v>3.6361694498361428E-2</v>
      </c>
      <c r="C82" s="26">
        <f>C20</f>
        <v>0</v>
      </c>
      <c r="D82">
        <v>-4.9347454068902978</v>
      </c>
      <c r="F82" s="50"/>
    </row>
    <row r="83" spans="1:6" x14ac:dyDescent="0.2">
      <c r="D83" s="34"/>
    </row>
    <row r="84" spans="1:6" x14ac:dyDescent="0.2">
      <c r="D84" s="34"/>
    </row>
    <row r="85" spans="1:6" x14ac:dyDescent="0.2">
      <c r="A85" s="47" t="s">
        <v>68</v>
      </c>
      <c r="B85" s="27" t="s">
        <v>69</v>
      </c>
      <c r="C85" s="14" t="s">
        <v>52</v>
      </c>
      <c r="D85" s="34"/>
    </row>
    <row r="86" spans="1:6" x14ac:dyDescent="0.2">
      <c r="A86" s="14" t="s">
        <v>65</v>
      </c>
      <c r="B86" s="26">
        <f>B53</f>
        <v>1.5824207269633691E-4</v>
      </c>
      <c r="C86" s="26">
        <v>0</v>
      </c>
      <c r="D86" s="34"/>
    </row>
    <row r="87" spans="1:6" x14ac:dyDescent="0.2">
      <c r="A87" s="14" t="s">
        <v>52</v>
      </c>
      <c r="B87" s="26">
        <v>0</v>
      </c>
      <c r="C87" s="26">
        <v>0</v>
      </c>
      <c r="D87" s="34"/>
    </row>
    <row r="88" spans="1:6" x14ac:dyDescent="0.2">
      <c r="D88" s="34"/>
    </row>
    <row r="89" spans="1:6" x14ac:dyDescent="0.2">
      <c r="D89" s="34"/>
    </row>
    <row r="90" spans="1:6" x14ac:dyDescent="0.2">
      <c r="A90" s="14" t="s">
        <v>71</v>
      </c>
      <c r="B90">
        <f>SUM(D81:D82)</f>
        <v>1.0000000000000533</v>
      </c>
      <c r="D90" s="34"/>
    </row>
    <row r="91" spans="1:6" x14ac:dyDescent="0.2">
      <c r="A91" s="14" t="s">
        <v>72</v>
      </c>
      <c r="B91" s="12">
        <f t="array" ref="B91">MMULT(TRANSPOSE(D81:D82),B81:B82)</f>
        <v>0.53797455003569317</v>
      </c>
    </row>
    <row r="92" spans="1:6" x14ac:dyDescent="0.2">
      <c r="A92" s="14" t="s">
        <v>73</v>
      </c>
      <c r="B92" s="12">
        <f t="array" ref="B92">MMULT(MMULT(TRANSPOSE(D81:D82),B86:C87),D81:D82)</f>
        <v>5.5734761726370045E-3</v>
      </c>
    </row>
    <row r="93" spans="1:6" x14ac:dyDescent="0.2">
      <c r="A93" s="14" t="s">
        <v>41</v>
      </c>
      <c r="B93" s="12">
        <f>SQRT(B92)</f>
        <v>7.4655717615176698E-2</v>
      </c>
    </row>
    <row r="94" spans="1:6" x14ac:dyDescent="0.2">
      <c r="A94" s="14" t="s">
        <v>62</v>
      </c>
      <c r="B94">
        <v>90</v>
      </c>
      <c r="C94" t="s">
        <v>79</v>
      </c>
    </row>
    <row r="95" spans="1:6" x14ac:dyDescent="0.2">
      <c r="A95" s="58" t="s">
        <v>74</v>
      </c>
      <c r="B95" s="60">
        <f>B91-0.5*B94*B92</f>
        <v>0.28716812226702798</v>
      </c>
    </row>
    <row r="97" spans="1:2" x14ac:dyDescent="0.2">
      <c r="A97" s="22" t="s">
        <v>78</v>
      </c>
    </row>
    <row r="98" spans="1:2" x14ac:dyDescent="0.2">
      <c r="A98" s="14" t="s">
        <v>76</v>
      </c>
      <c r="B98" s="14" t="s">
        <v>77</v>
      </c>
    </row>
    <row r="99" spans="1:2" x14ac:dyDescent="0.2">
      <c r="A99" s="24">
        <v>0.01</v>
      </c>
      <c r="B99" s="35">
        <f>$B$95+0.5*$B$94*A99^2</f>
        <v>0.29166812226702798</v>
      </c>
    </row>
    <row r="100" spans="1:2" x14ac:dyDescent="0.2">
      <c r="A100" s="26">
        <f>A99+1%</f>
        <v>0.02</v>
      </c>
      <c r="B100" s="35">
        <f t="shared" ref="B100:B108" si="4">$B$95+0.5*$B$94*A100^2</f>
        <v>0.305168122267028</v>
      </c>
    </row>
    <row r="101" spans="1:2" x14ac:dyDescent="0.2">
      <c r="A101" s="26">
        <f t="shared" ref="A101:A108" si="5">A100+1%</f>
        <v>0.03</v>
      </c>
      <c r="B101" s="35">
        <f t="shared" si="4"/>
        <v>0.32766812226702796</v>
      </c>
    </row>
    <row r="102" spans="1:2" x14ac:dyDescent="0.2">
      <c r="A102" s="26">
        <f t="shared" si="5"/>
        <v>0.04</v>
      </c>
      <c r="B102" s="35">
        <f t="shared" si="4"/>
        <v>0.35916812226702799</v>
      </c>
    </row>
    <row r="103" spans="1:2" x14ac:dyDescent="0.2">
      <c r="A103" s="26">
        <f t="shared" si="5"/>
        <v>0.05</v>
      </c>
      <c r="B103" s="35">
        <f t="shared" si="4"/>
        <v>0.39966812226702797</v>
      </c>
    </row>
    <row r="104" spans="1:2" x14ac:dyDescent="0.2">
      <c r="A104" s="26">
        <f t="shared" si="5"/>
        <v>6.0000000000000005E-2</v>
      </c>
      <c r="B104" s="35">
        <f t="shared" si="4"/>
        <v>0.44916812226702801</v>
      </c>
    </row>
    <row r="105" spans="1:2" x14ac:dyDescent="0.2">
      <c r="A105" s="26">
        <f t="shared" si="5"/>
        <v>7.0000000000000007E-2</v>
      </c>
      <c r="B105" s="35">
        <f t="shared" si="4"/>
        <v>0.50766812226702807</v>
      </c>
    </row>
    <row r="106" spans="1:2" x14ac:dyDescent="0.2">
      <c r="A106" s="26">
        <f t="shared" si="5"/>
        <v>0.08</v>
      </c>
      <c r="B106" s="35">
        <f t="shared" si="4"/>
        <v>0.57516812226702796</v>
      </c>
    </row>
    <row r="107" spans="1:2" x14ac:dyDescent="0.2">
      <c r="A107" s="26">
        <f>A106+1%</f>
        <v>0.09</v>
      </c>
      <c r="B107" s="35">
        <f t="shared" si="4"/>
        <v>0.65166812226702797</v>
      </c>
    </row>
    <row r="108" spans="1:2" x14ac:dyDescent="0.2">
      <c r="A108" s="26">
        <f t="shared" si="5"/>
        <v>9.9999999999999992E-2</v>
      </c>
      <c r="B108" s="35">
        <f t="shared" si="4"/>
        <v>0.73716812226702788</v>
      </c>
    </row>
    <row r="109" spans="1:2" x14ac:dyDescent="0.2">
      <c r="A109" s="26"/>
      <c r="B109" s="35"/>
    </row>
    <row r="110" spans="1:2" x14ac:dyDescent="0.2">
      <c r="A110" s="26"/>
      <c r="B110" s="35"/>
    </row>
    <row r="111" spans="1:2" x14ac:dyDescent="0.2">
      <c r="A111" s="26"/>
      <c r="B111" s="35"/>
    </row>
    <row r="112" spans="1:2" x14ac:dyDescent="0.2">
      <c r="A112" s="26"/>
      <c r="B112" s="35"/>
    </row>
    <row r="113" spans="1:2" x14ac:dyDescent="0.2">
      <c r="A113" s="26"/>
      <c r="B113" s="35"/>
    </row>
    <row r="114" spans="1:2" x14ac:dyDescent="0.2">
      <c r="A114" s="26"/>
      <c r="B114" s="35"/>
    </row>
    <row r="115" spans="1:2" x14ac:dyDescent="0.2">
      <c r="A115" s="26"/>
      <c r="B115" s="35"/>
    </row>
    <row r="116" spans="1:2" x14ac:dyDescent="0.2">
      <c r="A116" s="26"/>
      <c r="B116" s="35"/>
    </row>
    <row r="117" spans="1:2" x14ac:dyDescent="0.2">
      <c r="A117" s="26"/>
      <c r="B117" s="35"/>
    </row>
    <row r="118" spans="1:2" x14ac:dyDescent="0.2">
      <c r="A118" s="26"/>
      <c r="B118" s="35"/>
    </row>
    <row r="119" spans="1:2" x14ac:dyDescent="0.2">
      <c r="A119" s="26"/>
      <c r="B119" s="35"/>
    </row>
    <row r="120" spans="1:2" x14ac:dyDescent="0.2">
      <c r="A120" s="26"/>
      <c r="B120" s="35"/>
    </row>
    <row r="121" spans="1:2" x14ac:dyDescent="0.2">
      <c r="A121" s="26"/>
      <c r="B121" s="35"/>
    </row>
    <row r="122" spans="1:2" x14ac:dyDescent="0.2">
      <c r="A122" s="26"/>
      <c r="B122" s="35"/>
    </row>
    <row r="123" spans="1:2" x14ac:dyDescent="0.2">
      <c r="A123" s="26"/>
      <c r="B123" s="35"/>
    </row>
    <row r="124" spans="1:2" x14ac:dyDescent="0.2">
      <c r="A124" s="26"/>
      <c r="B124" s="35"/>
    </row>
    <row r="125" spans="1:2" x14ac:dyDescent="0.2">
      <c r="A125" s="26"/>
      <c r="B125" s="35"/>
    </row>
    <row r="126" spans="1:2" x14ac:dyDescent="0.2">
      <c r="A126" s="26"/>
      <c r="B126" s="35"/>
    </row>
    <row r="127" spans="1:2" x14ac:dyDescent="0.2">
      <c r="A127" s="26"/>
      <c r="B127" s="35"/>
    </row>
    <row r="128" spans="1:2" x14ac:dyDescent="0.2">
      <c r="A128" s="26"/>
      <c r="B128" s="35"/>
    </row>
    <row r="129" spans="1:2" x14ac:dyDescent="0.2">
      <c r="A129" s="26"/>
      <c r="B129" s="35"/>
    </row>
    <row r="130" spans="1:2" x14ac:dyDescent="0.2">
      <c r="A130" s="26"/>
      <c r="B130" s="35"/>
    </row>
    <row r="131" spans="1:2" x14ac:dyDescent="0.2">
      <c r="A131" s="26"/>
      <c r="B131" s="35"/>
    </row>
    <row r="132" spans="1:2" x14ac:dyDescent="0.2">
      <c r="A132" s="26"/>
      <c r="B132" s="35"/>
    </row>
    <row r="133" spans="1:2" x14ac:dyDescent="0.2">
      <c r="A133" s="26"/>
      <c r="B133" s="35"/>
    </row>
    <row r="134" spans="1:2" x14ac:dyDescent="0.2">
      <c r="A134" s="26"/>
      <c r="B134" s="35"/>
    </row>
    <row r="135" spans="1:2" x14ac:dyDescent="0.2">
      <c r="A135" s="26"/>
      <c r="B135" s="35"/>
    </row>
    <row r="136" spans="1:2" x14ac:dyDescent="0.2">
      <c r="A136" s="26"/>
      <c r="B136" s="35"/>
    </row>
  </sheetData>
  <mergeCells count="2">
    <mergeCell ref="E50:F50"/>
    <mergeCell ref="C23:H2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AE916-EC49-0C42-B591-EA215FC050C1}">
  <dimension ref="A1:AG253"/>
  <sheetViews>
    <sheetView topLeftCell="A67" zoomScale="50" workbookViewId="0">
      <selection activeCell="D65" sqref="D65:E68"/>
    </sheetView>
  </sheetViews>
  <sheetFormatPr baseColWidth="10" defaultRowHeight="16" x14ac:dyDescent="0.2"/>
  <cols>
    <col min="1" max="1" width="49.5" style="46" bestFit="1" customWidth="1"/>
    <col min="2" max="4" width="10.83203125" style="46"/>
    <col min="5" max="5" width="12.6640625" style="46" bestFit="1" customWidth="1"/>
    <col min="6" max="6" width="15.5" style="46" customWidth="1"/>
    <col min="7" max="7" width="10.83203125" style="46" customWidth="1"/>
    <col min="8" max="8" width="15.83203125" style="46" customWidth="1"/>
    <col min="9" max="21" width="10.83203125" style="46"/>
    <col min="22" max="22" width="23.83203125" style="46" bestFit="1" customWidth="1"/>
    <col min="23" max="23" width="14.5" style="46" bestFit="1" customWidth="1"/>
    <col min="24" max="16384" width="10.83203125" style="46"/>
  </cols>
  <sheetData>
    <row r="1" spans="1:23" customFormat="1" x14ac:dyDescent="0.2"/>
    <row r="2" spans="1:23" customFormat="1" x14ac:dyDescent="0.2">
      <c r="A2" s="22" t="s">
        <v>109</v>
      </c>
    </row>
    <row r="3" spans="1:23" customFormat="1" ht="26" x14ac:dyDescent="0.3">
      <c r="A3" s="47" t="s">
        <v>80</v>
      </c>
      <c r="B3" s="14" t="str">
        <f>Returns!B316</f>
        <v>Axis Banking &amp; PSU Debt Fund - Direct Plan - Daily IDCW</v>
      </c>
      <c r="C3" s="14" t="str">
        <f>Returns!C316</f>
        <v>LIC MF Banking &amp; PSU Debt Fund-Direct Plan-Daily IDCW</v>
      </c>
      <c r="D3" s="14" t="str">
        <f>Returns!D316</f>
        <v>Axis Money Market Fund - Direct Plan - Annual IDCW</v>
      </c>
      <c r="E3" s="14" t="str">
        <f>Returns!E316</f>
        <v>ETF</v>
      </c>
      <c r="F3" s="14" t="str">
        <f>Returns!F316</f>
        <v xml:space="preserve">GOLD </v>
      </c>
      <c r="G3" s="14" t="str">
        <f>Returns!G316</f>
        <v>HDFC</v>
      </c>
      <c r="H3" s="14" t="str">
        <f>Returns!H316</f>
        <v>ICICI</v>
      </c>
      <c r="I3" s="14" t="str">
        <f>Returns!I316</f>
        <v>IDFC</v>
      </c>
      <c r="J3" s="14" t="str">
        <f>Returns!J316</f>
        <v>RBL</v>
      </c>
      <c r="K3" s="14" t="str">
        <f>Returns!K316</f>
        <v xml:space="preserve">Maruti </v>
      </c>
      <c r="L3" s="14" t="str">
        <f>Returns!L316</f>
        <v>TVS</v>
      </c>
      <c r="M3" s="14" t="str">
        <f>Returns!M316</f>
        <v>Apollo Tyres</v>
      </c>
      <c r="N3" s="14" t="str">
        <f>Returns!N316</f>
        <v>PI Indus</v>
      </c>
      <c r="O3" s="14" t="str">
        <f>Returns!O316</f>
        <v xml:space="preserve">Chambal </v>
      </c>
      <c r="P3" s="14" t="str">
        <f>Returns!P316</f>
        <v xml:space="preserve">ITC </v>
      </c>
      <c r="Q3" s="14" t="str">
        <f>Returns!Q316</f>
        <v xml:space="preserve">Godrej Consumers </v>
      </c>
      <c r="R3" s="14" t="str">
        <f>Returns!R316</f>
        <v>Relaxo Footwear</v>
      </c>
      <c r="S3" s="14" t="str">
        <f>Returns!S316</f>
        <v xml:space="preserve">SunPharma </v>
      </c>
      <c r="V3" s="80" t="s">
        <v>105</v>
      </c>
      <c r="W3" s="81"/>
    </row>
    <row r="4" spans="1:23" customFormat="1" ht="26" x14ac:dyDescent="0.3">
      <c r="A4" s="14" t="str">
        <f>Returns!A317</f>
        <v>Axis Banking &amp; PSU Debt Fund - Direct Plan - Daily IDCW</v>
      </c>
      <c r="B4" s="32">
        <f>Returns!B317</f>
        <v>8.763989361540394E-4</v>
      </c>
      <c r="C4" s="32">
        <f>Returns!C317</f>
        <v>7.5165690615270481E-4</v>
      </c>
      <c r="D4" s="32">
        <f>Returns!D317</f>
        <v>3.1570624753131084E-4</v>
      </c>
      <c r="E4" s="32">
        <f>Returns!E317</f>
        <v>1.6743821052697654E-3</v>
      </c>
      <c r="F4" s="32">
        <f>Returns!F317</f>
        <v>1.3747842069170815E-4</v>
      </c>
      <c r="G4" s="32">
        <f>Returns!G317</f>
        <v>1.2854395648864358E-3</v>
      </c>
      <c r="H4" s="32">
        <f>Returns!H317</f>
        <v>2.9678629847173636E-3</v>
      </c>
      <c r="I4" s="32">
        <f>Returns!I317</f>
        <v>3.8474785733838821E-3</v>
      </c>
      <c r="J4" s="32">
        <f>Returns!J317</f>
        <v>2.6489144688414385E-4</v>
      </c>
      <c r="K4" s="32">
        <f>Returns!K317</f>
        <v>8.7253812591421651E-4</v>
      </c>
      <c r="L4" s="32">
        <f>Returns!L317</f>
        <v>-5.5415200913414106E-4</v>
      </c>
      <c r="M4" s="32">
        <f>Returns!M317</f>
        <v>1.8811823990956494E-3</v>
      </c>
      <c r="N4" s="32">
        <f>Returns!N317</f>
        <v>3.6664944292974061E-4</v>
      </c>
      <c r="O4" s="32">
        <f>Returns!O317</f>
        <v>1.8076676684696865E-3</v>
      </c>
      <c r="P4" s="32">
        <f>Returns!P317</f>
        <v>1.4302190552674431E-3</v>
      </c>
      <c r="Q4" s="32">
        <f>Returns!Q317</f>
        <v>1.3465346365047857E-3</v>
      </c>
      <c r="R4" s="32">
        <f>Returns!R317</f>
        <v>2.766693994459266E-3</v>
      </c>
      <c r="S4" s="32">
        <f>Returns!S317</f>
        <v>4.736565448217181E-4</v>
      </c>
      <c r="V4" s="81" t="s">
        <v>104</v>
      </c>
      <c r="W4" s="82"/>
    </row>
    <row r="5" spans="1:23" customFormat="1" ht="26" x14ac:dyDescent="0.3">
      <c r="A5" s="14" t="str">
        <f>Returns!A318</f>
        <v>LIC MF Banking &amp; PSU Debt Fund-Direct Plan-Daily IDCW</v>
      </c>
      <c r="B5" s="32">
        <f>Returns!B318</f>
        <v>7.5165690615270481E-4</v>
      </c>
      <c r="C5" s="32">
        <f>Returns!C318</f>
        <v>7.5572606550070736E-4</v>
      </c>
      <c r="D5" s="32">
        <f>Returns!D318</f>
        <v>2.7339800073298176E-4</v>
      </c>
      <c r="E5" s="32">
        <f>Returns!E318</f>
        <v>1.7059188462900199E-3</v>
      </c>
      <c r="F5" s="32">
        <f>Returns!F318</f>
        <v>1.2796180456064763E-4</v>
      </c>
      <c r="G5" s="32">
        <f>Returns!G318</f>
        <v>1.2132753240509417E-3</v>
      </c>
      <c r="H5" s="32">
        <f>Returns!H318</f>
        <v>2.7319308959257568E-3</v>
      </c>
      <c r="I5" s="32">
        <f>Returns!I318</f>
        <v>3.4860431497167779E-3</v>
      </c>
      <c r="J5" s="32">
        <f>Returns!J318</f>
        <v>4.2551578553595449E-4</v>
      </c>
      <c r="K5" s="32">
        <f>Returns!K318</f>
        <v>9.4415942597979774E-4</v>
      </c>
      <c r="L5" s="32">
        <f>Returns!L318</f>
        <v>-2.370173124576186E-4</v>
      </c>
      <c r="M5" s="32">
        <f>Returns!M318</f>
        <v>1.5476552947507286E-3</v>
      </c>
      <c r="N5" s="32">
        <f>Returns!N318</f>
        <v>9.1003400307090171E-4</v>
      </c>
      <c r="O5" s="32">
        <f>Returns!O318</f>
        <v>1.7850197771068566E-3</v>
      </c>
      <c r="P5" s="32">
        <f>Returns!P318</f>
        <v>8.8370004111542721E-4</v>
      </c>
      <c r="Q5" s="32">
        <f>Returns!Q318</f>
        <v>1.3840816421373163E-3</v>
      </c>
      <c r="R5" s="32">
        <f>Returns!R318</f>
        <v>2.6769549728801051E-3</v>
      </c>
      <c r="S5" s="32">
        <f>Returns!S318</f>
        <v>4.1351241470218253E-4</v>
      </c>
      <c r="V5" s="81" t="s">
        <v>66</v>
      </c>
      <c r="W5" s="83"/>
    </row>
    <row r="6" spans="1:23" customFormat="1" x14ac:dyDescent="0.2">
      <c r="A6" s="14" t="str">
        <f>Returns!A319</f>
        <v>Axis Money Market Fund - Direct Plan - Annual IDCW</v>
      </c>
      <c r="B6" s="32">
        <f>Returns!B319</f>
        <v>3.1570624753131084E-4</v>
      </c>
      <c r="C6" s="32">
        <f>Returns!C319</f>
        <v>2.7339800073298176E-4</v>
      </c>
      <c r="D6" s="32">
        <f>Returns!D319</f>
        <v>1.5474926092788358E-4</v>
      </c>
      <c r="E6" s="32">
        <f>Returns!E319</f>
        <v>5.1052676249130943E-4</v>
      </c>
      <c r="F6" s="32">
        <f>Returns!F319</f>
        <v>-6.4947594901826301E-5</v>
      </c>
      <c r="G6" s="32">
        <f>Returns!G319</f>
        <v>5.3150115051696042E-4</v>
      </c>
      <c r="H6" s="32">
        <f>Returns!H319</f>
        <v>8.3472402837590071E-4</v>
      </c>
      <c r="I6" s="32">
        <f>Returns!I319</f>
        <v>1.162955298529503E-3</v>
      </c>
      <c r="J6" s="32">
        <f>Returns!J319</f>
        <v>-7.91994528896447E-4</v>
      </c>
      <c r="K6" s="32">
        <f>Returns!K319</f>
        <v>2.6224089102639471E-4</v>
      </c>
      <c r="L6" s="32">
        <f>Returns!L319</f>
        <v>-5.2623252950503852E-4</v>
      </c>
      <c r="M6" s="32">
        <f>Returns!M319</f>
        <v>5.4792865259644232E-4</v>
      </c>
      <c r="N6" s="32">
        <f>Returns!N319</f>
        <v>5.4960514479189418E-4</v>
      </c>
      <c r="O6" s="32">
        <f>Returns!O319</f>
        <v>6.2597432487903736E-4</v>
      </c>
      <c r="P6" s="32">
        <f>Returns!P319</f>
        <v>4.0439275176667376E-4</v>
      </c>
      <c r="Q6" s="32">
        <f>Returns!Q319</f>
        <v>7.1657416554777263E-4</v>
      </c>
      <c r="R6" s="32">
        <f>Returns!R319</f>
        <v>1.1547858455280104E-3</v>
      </c>
      <c r="S6" s="32">
        <f>Returns!S319</f>
        <v>2.3748893749688869E-4</v>
      </c>
    </row>
    <row r="7" spans="1:23" customFormat="1" x14ac:dyDescent="0.2">
      <c r="A7" s="14" t="str">
        <f>Returns!A320</f>
        <v>ETF</v>
      </c>
      <c r="B7" s="32">
        <f>Returns!B320</f>
        <v>1.6743821052697654E-3</v>
      </c>
      <c r="C7" s="32">
        <f>Returns!C320</f>
        <v>1.7059188462900199E-3</v>
      </c>
      <c r="D7" s="32">
        <f>Returns!D320</f>
        <v>5.1052676249130943E-4</v>
      </c>
      <c r="E7" s="32">
        <f>Returns!E320</f>
        <v>9.5882774992869513E-2</v>
      </c>
      <c r="F7" s="32">
        <f>Returns!F320</f>
        <v>-7.3826523070382698E-3</v>
      </c>
      <c r="G7" s="32">
        <f>Returns!G320</f>
        <v>0.10706097725673035</v>
      </c>
      <c r="H7" s="32">
        <f>Returns!H320</f>
        <v>0.1402250133944572</v>
      </c>
      <c r="I7" s="32">
        <f>Returns!I320</f>
        <v>0.12019395660511367</v>
      </c>
      <c r="J7" s="32">
        <f>Returns!J320</f>
        <v>0.13555531029443774</v>
      </c>
      <c r="K7" s="32">
        <f>Returns!K320</f>
        <v>0.10410119552311517</v>
      </c>
      <c r="L7" s="32">
        <f>Returns!L320</f>
        <v>7.1848283804430285E-2</v>
      </c>
      <c r="M7" s="32">
        <f>Returns!M320</f>
        <v>0.10361190918328939</v>
      </c>
      <c r="N7" s="32">
        <f>Returns!N320</f>
        <v>6.8084354662727317E-2</v>
      </c>
      <c r="O7" s="32">
        <f>Returns!O320</f>
        <v>6.3786257464026289E-2</v>
      </c>
      <c r="P7" s="32">
        <f>Returns!P320</f>
        <v>6.4670148398552757E-2</v>
      </c>
      <c r="Q7" s="32">
        <f>Returns!Q320</f>
        <v>6.4631184752781845E-2</v>
      </c>
      <c r="R7" s="32">
        <f>Returns!R320</f>
        <v>6.1487948147984965E-2</v>
      </c>
      <c r="S7" s="32">
        <f>Returns!S320</f>
        <v>5.7096660126489847E-2</v>
      </c>
    </row>
    <row r="8" spans="1:23" customFormat="1" x14ac:dyDescent="0.2">
      <c r="A8" s="14" t="str">
        <f>Returns!A321</f>
        <v xml:space="preserve">GOLD </v>
      </c>
      <c r="B8" s="32">
        <f>Returns!B321</f>
        <v>1.3747842069170815E-4</v>
      </c>
      <c r="C8" s="32">
        <f>Returns!C321</f>
        <v>1.2796180456064763E-4</v>
      </c>
      <c r="D8" s="32">
        <f>Returns!D321</f>
        <v>-6.4947594901826301E-5</v>
      </c>
      <c r="E8" s="32">
        <f>Returns!E321</f>
        <v>-7.3826523070382698E-3</v>
      </c>
      <c r="F8" s="32">
        <f>Returns!F321</f>
        <v>3.9136683304054273E-2</v>
      </c>
      <c r="G8" s="32">
        <f>Returns!G321</f>
        <v>-1.4020149300802191E-2</v>
      </c>
      <c r="H8" s="32">
        <f>Returns!H321</f>
        <v>-1.4734132945347651E-2</v>
      </c>
      <c r="I8" s="32">
        <f>Returns!I321</f>
        <v>-1.3143729500170516E-2</v>
      </c>
      <c r="J8" s="32">
        <f>Returns!J321</f>
        <v>-1.3889236224298163E-2</v>
      </c>
      <c r="K8" s="32">
        <f>Returns!K321</f>
        <v>-6.256539555278314E-3</v>
      </c>
      <c r="L8" s="32">
        <f>Returns!L321</f>
        <v>-8.4174399163216528E-3</v>
      </c>
      <c r="M8" s="32">
        <f>Returns!M321</f>
        <v>2.260997907734773E-4</v>
      </c>
      <c r="N8" s="32">
        <f>Returns!N321</f>
        <v>-6.0584702902845141E-3</v>
      </c>
      <c r="O8" s="32">
        <f>Returns!O321</f>
        <v>-6.0290396667707011E-3</v>
      </c>
      <c r="P8" s="32">
        <f>Returns!P321</f>
        <v>-6.4739468835453805E-3</v>
      </c>
      <c r="Q8" s="32">
        <f>Returns!Q321</f>
        <v>-3.5918372257919876E-3</v>
      </c>
      <c r="R8" s="32">
        <f>Returns!R321</f>
        <v>-4.4255332786260282E-3</v>
      </c>
      <c r="S8" s="32">
        <f>Returns!S321</f>
        <v>2.1734324486788769E-3</v>
      </c>
    </row>
    <row r="9" spans="1:23" customFormat="1" x14ac:dyDescent="0.2">
      <c r="A9" s="14" t="str">
        <f>Returns!A322</f>
        <v>HDFC</v>
      </c>
      <c r="B9" s="32">
        <f>Returns!B322</f>
        <v>1.2854395648864358E-3</v>
      </c>
      <c r="C9" s="32">
        <f>Returns!C322</f>
        <v>1.2132753240509417E-3</v>
      </c>
      <c r="D9" s="32">
        <f>Returns!D322</f>
        <v>5.3150115051696042E-4</v>
      </c>
      <c r="E9" s="32">
        <f>Returns!E322</f>
        <v>0.10706097725673035</v>
      </c>
      <c r="F9" s="32">
        <f>Returns!F322</f>
        <v>-1.4020149300802191E-2</v>
      </c>
      <c r="G9" s="32">
        <f>Returns!G322</f>
        <v>0.17169324733031774</v>
      </c>
      <c r="H9" s="32">
        <f>Returns!H322</f>
        <v>0.16684770463225049</v>
      </c>
      <c r="I9" s="32">
        <f>Returns!I322</f>
        <v>0.13023635442666334</v>
      </c>
      <c r="J9" s="32">
        <f>Returns!J322</f>
        <v>0.14641875082184266</v>
      </c>
      <c r="K9" s="32">
        <f>Returns!K322</f>
        <v>0.10283374134523074</v>
      </c>
      <c r="L9" s="32">
        <f>Returns!L322</f>
        <v>8.1462417286360056E-2</v>
      </c>
      <c r="M9" s="32">
        <f>Returns!M322</f>
        <v>0.10723886305722596</v>
      </c>
      <c r="N9" s="32">
        <f>Returns!N322</f>
        <v>7.3969043204248019E-2</v>
      </c>
      <c r="O9" s="32">
        <f>Returns!O322</f>
        <v>6.7569204172649541E-2</v>
      </c>
      <c r="P9" s="32">
        <f>Returns!P322</f>
        <v>6.3396470608602568E-2</v>
      </c>
      <c r="Q9" s="32">
        <f>Returns!Q322</f>
        <v>5.8810531578855893E-2</v>
      </c>
      <c r="R9" s="32">
        <f>Returns!R322</f>
        <v>5.867848230921225E-2</v>
      </c>
      <c r="S9" s="32">
        <f>Returns!S322</f>
        <v>5.1154419694094878E-2</v>
      </c>
    </row>
    <row r="10" spans="1:23" customFormat="1" x14ac:dyDescent="0.2">
      <c r="A10" s="14" t="str">
        <f>Returns!A323</f>
        <v>ICICI</v>
      </c>
      <c r="B10" s="32">
        <f>Returns!B323</f>
        <v>2.9678629847173636E-3</v>
      </c>
      <c r="C10" s="32">
        <f>Returns!C323</f>
        <v>2.7319308959257568E-3</v>
      </c>
      <c r="D10" s="32">
        <f>Returns!D323</f>
        <v>8.3472402837590071E-4</v>
      </c>
      <c r="E10" s="32">
        <f>Returns!E323</f>
        <v>0.1402250133944572</v>
      </c>
      <c r="F10" s="32">
        <f>Returns!F323</f>
        <v>-1.4734132945347651E-2</v>
      </c>
      <c r="G10" s="32">
        <f>Returns!G323</f>
        <v>0.16684770463225049</v>
      </c>
      <c r="H10" s="32">
        <f>Returns!H323</f>
        <v>0.28209626325978276</v>
      </c>
      <c r="I10" s="32">
        <f>Returns!I323</f>
        <v>0.1899454380824056</v>
      </c>
      <c r="J10" s="32">
        <f>Returns!J323</f>
        <v>0.23704947966731371</v>
      </c>
      <c r="K10" s="32">
        <f>Returns!K323</f>
        <v>0.14637573972080609</v>
      </c>
      <c r="L10" s="32">
        <f>Returns!L323</f>
        <v>0.109480629423175</v>
      </c>
      <c r="M10" s="32">
        <f>Returns!M323</f>
        <v>0.15224276694546857</v>
      </c>
      <c r="N10" s="32">
        <f>Returns!N323</f>
        <v>9.5530067428540422E-2</v>
      </c>
      <c r="O10" s="32">
        <f>Returns!O323</f>
        <v>9.204793602104179E-2</v>
      </c>
      <c r="P10" s="32">
        <f>Returns!P323</f>
        <v>8.2316319686164749E-2</v>
      </c>
      <c r="Q10" s="32">
        <f>Returns!Q323</f>
        <v>7.9891689951376688E-2</v>
      </c>
      <c r="R10" s="32">
        <f>Returns!R323</f>
        <v>8.5492745125066105E-2</v>
      </c>
      <c r="S10" s="32">
        <f>Returns!S323</f>
        <v>7.1504430625419696E-2</v>
      </c>
    </row>
    <row r="11" spans="1:23" customFormat="1" x14ac:dyDescent="0.2">
      <c r="A11" s="14" t="str">
        <f>Returns!A324</f>
        <v>IDFC</v>
      </c>
      <c r="B11" s="32">
        <f>Returns!B324</f>
        <v>3.8474785733838821E-3</v>
      </c>
      <c r="C11" s="32">
        <f>Returns!C324</f>
        <v>3.4860431497167779E-3</v>
      </c>
      <c r="D11" s="32">
        <f>Returns!D324</f>
        <v>1.162955298529503E-3</v>
      </c>
      <c r="E11" s="32">
        <f>Returns!E324</f>
        <v>0.12019395660511367</v>
      </c>
      <c r="F11" s="32">
        <f>Returns!F324</f>
        <v>-1.3143729500170516E-2</v>
      </c>
      <c r="G11" s="32">
        <f>Returns!G324</f>
        <v>0.13023635442666334</v>
      </c>
      <c r="H11" s="32">
        <f>Returns!H324</f>
        <v>0.1899454380824056</v>
      </c>
      <c r="I11" s="32">
        <f>Returns!I324</f>
        <v>0.32912766105786601</v>
      </c>
      <c r="J11" s="32">
        <f>Returns!J324</f>
        <v>0.24206506320715387</v>
      </c>
      <c r="K11" s="32">
        <f>Returns!K324</f>
        <v>0.13691767497194521</v>
      </c>
      <c r="L11" s="32">
        <f>Returns!L324</f>
        <v>8.7299799011714516E-2</v>
      </c>
      <c r="M11" s="32">
        <f>Returns!M324</f>
        <v>0.16710875190291657</v>
      </c>
      <c r="N11" s="32">
        <f>Returns!N324</f>
        <v>8.055182522087713E-2</v>
      </c>
      <c r="O11" s="32">
        <f>Returns!O324</f>
        <v>9.9292820674929866E-2</v>
      </c>
      <c r="P11" s="32">
        <f>Returns!P324</f>
        <v>7.3393134396650281E-2</v>
      </c>
      <c r="Q11" s="32">
        <f>Returns!Q324</f>
        <v>8.6775165612852589E-2</v>
      </c>
      <c r="R11" s="32">
        <f>Returns!R324</f>
        <v>7.4063675454399902E-2</v>
      </c>
      <c r="S11" s="32">
        <f>Returns!S324</f>
        <v>5.9839814704405164E-2</v>
      </c>
    </row>
    <row r="12" spans="1:23" customFormat="1" x14ac:dyDescent="0.2">
      <c r="A12" s="14" t="str">
        <f>Returns!A325</f>
        <v>RBL</v>
      </c>
      <c r="B12" s="32">
        <f>Returns!B325</f>
        <v>2.6489144688414385E-4</v>
      </c>
      <c r="C12" s="32">
        <f>Returns!C325</f>
        <v>4.2551578553595449E-4</v>
      </c>
      <c r="D12" s="32">
        <f>Returns!D325</f>
        <v>-7.91994528896447E-4</v>
      </c>
      <c r="E12" s="32">
        <f>Returns!E325</f>
        <v>0.13555531029443774</v>
      </c>
      <c r="F12" s="32">
        <f>Returns!F325</f>
        <v>-1.3889236224298163E-2</v>
      </c>
      <c r="G12" s="32">
        <f>Returns!G325</f>
        <v>0.14641875082184266</v>
      </c>
      <c r="H12" s="32">
        <f>Returns!H325</f>
        <v>0.23704947966731371</v>
      </c>
      <c r="I12" s="32">
        <f>Returns!I325</f>
        <v>0.24206506320715387</v>
      </c>
      <c r="J12" s="32">
        <f>Returns!J325</f>
        <v>0.50068707542323265</v>
      </c>
      <c r="K12" s="32">
        <f>Returns!K325</f>
        <v>0.14566448144207608</v>
      </c>
      <c r="L12" s="32">
        <f>Returns!L325</f>
        <v>0.13479927960098742</v>
      </c>
      <c r="M12" s="32">
        <f>Returns!M325</f>
        <v>0.17546886744666995</v>
      </c>
      <c r="N12" s="32">
        <f>Returns!N325</f>
        <v>7.520638245287814E-2</v>
      </c>
      <c r="O12" s="32">
        <f>Returns!O325</f>
        <v>0.10389104725605715</v>
      </c>
      <c r="P12" s="32">
        <f>Returns!P325</f>
        <v>8.7498738803494014E-2</v>
      </c>
      <c r="Q12" s="32">
        <f>Returns!Q325</f>
        <v>7.4603180070865166E-2</v>
      </c>
      <c r="R12" s="32">
        <f>Returns!R325</f>
        <v>7.3244221902758783E-2</v>
      </c>
      <c r="S12" s="32">
        <f>Returns!S325</f>
        <v>5.3922745156010407E-2</v>
      </c>
    </row>
    <row r="13" spans="1:23" customFormat="1" x14ac:dyDescent="0.2">
      <c r="A13" s="14" t="str">
        <f>Returns!A326</f>
        <v xml:space="preserve">Maruti </v>
      </c>
      <c r="B13" s="32">
        <f>Returns!B326</f>
        <v>8.7253812591421651E-4</v>
      </c>
      <c r="C13" s="32">
        <f>Returns!C326</f>
        <v>9.4415942597979774E-4</v>
      </c>
      <c r="D13" s="32">
        <f>Returns!D326</f>
        <v>2.6224089102639471E-4</v>
      </c>
      <c r="E13" s="32">
        <f>Returns!E326</f>
        <v>0.10410119552311517</v>
      </c>
      <c r="F13" s="32">
        <f>Returns!F326</f>
        <v>-6.256539555278314E-3</v>
      </c>
      <c r="G13" s="32">
        <f>Returns!G326</f>
        <v>0.10283374134523074</v>
      </c>
      <c r="H13" s="32">
        <f>Returns!H326</f>
        <v>0.14637573972080609</v>
      </c>
      <c r="I13" s="32">
        <f>Returns!I326</f>
        <v>0.13691767497194521</v>
      </c>
      <c r="J13" s="32">
        <f>Returns!J326</f>
        <v>0.14566448144207608</v>
      </c>
      <c r="K13" s="32">
        <f>Returns!K326</f>
        <v>0.20128555153713437</v>
      </c>
      <c r="L13" s="32">
        <f>Returns!L326</f>
        <v>0.10907287273869423</v>
      </c>
      <c r="M13" s="32">
        <f>Returns!M326</f>
        <v>0.12174036388186851</v>
      </c>
      <c r="N13" s="32">
        <f>Returns!N326</f>
        <v>8.2498265796965176E-2</v>
      </c>
      <c r="O13" s="32">
        <f>Returns!O326</f>
        <v>7.3504861101014993E-2</v>
      </c>
      <c r="P13" s="32">
        <f>Returns!P326</f>
        <v>6.024900553915255E-2</v>
      </c>
      <c r="Q13" s="32">
        <f>Returns!Q326</f>
        <v>8.2361848878055227E-2</v>
      </c>
      <c r="R13" s="32">
        <f>Returns!R326</f>
        <v>7.5366461565501447E-2</v>
      </c>
      <c r="S13" s="32">
        <f>Returns!S326</f>
        <v>6.7521185196304581E-2</v>
      </c>
    </row>
    <row r="14" spans="1:23" customFormat="1" x14ac:dyDescent="0.2">
      <c r="A14" s="14" t="str">
        <f>Returns!A327</f>
        <v>TVS</v>
      </c>
      <c r="B14" s="32">
        <f>Returns!B327</f>
        <v>-5.5415200913414106E-4</v>
      </c>
      <c r="C14" s="32">
        <f>Returns!C327</f>
        <v>-2.370173124576186E-4</v>
      </c>
      <c r="D14" s="32">
        <f>Returns!D327</f>
        <v>-5.2623252950503852E-4</v>
      </c>
      <c r="E14" s="32">
        <f>Returns!E327</f>
        <v>7.1848283804430285E-2</v>
      </c>
      <c r="F14" s="32">
        <f>Returns!F327</f>
        <v>-8.4174399163216528E-3</v>
      </c>
      <c r="G14" s="32">
        <f>Returns!G327</f>
        <v>8.1462417286360056E-2</v>
      </c>
      <c r="H14" s="32">
        <f>Returns!H327</f>
        <v>0.109480629423175</v>
      </c>
      <c r="I14" s="32">
        <f>Returns!I327</f>
        <v>8.7299799011714516E-2</v>
      </c>
      <c r="J14" s="32">
        <f>Returns!J327</f>
        <v>0.13479927960098742</v>
      </c>
      <c r="K14" s="32">
        <f>Returns!K327</f>
        <v>0.10907287273869423</v>
      </c>
      <c r="L14" s="32">
        <f>Returns!L327</f>
        <v>0.18416862878043974</v>
      </c>
      <c r="M14" s="32">
        <f>Returns!M327</f>
        <v>9.5857190098358497E-2</v>
      </c>
      <c r="N14" s="32">
        <f>Returns!N327</f>
        <v>5.2068432013467308E-2</v>
      </c>
      <c r="O14" s="32">
        <f>Returns!O327</f>
        <v>4.4640009171469819E-2</v>
      </c>
      <c r="P14" s="32">
        <f>Returns!P327</f>
        <v>3.7891154517921292E-2</v>
      </c>
      <c r="Q14" s="32">
        <f>Returns!Q327</f>
        <v>4.1824849007992951E-2</v>
      </c>
      <c r="R14" s="32">
        <f>Returns!R327</f>
        <v>3.2971293183904862E-2</v>
      </c>
      <c r="S14" s="32">
        <f>Returns!S327</f>
        <v>4.5444166990233237E-2</v>
      </c>
    </row>
    <row r="15" spans="1:23" customFormat="1" x14ac:dyDescent="0.2">
      <c r="A15" s="14" t="str">
        <f>Returns!A328</f>
        <v>Apollo Tyres</v>
      </c>
      <c r="B15" s="32">
        <f>Returns!B328</f>
        <v>1.8811823990956494E-3</v>
      </c>
      <c r="C15" s="32">
        <f>Returns!C328</f>
        <v>1.5476552947507286E-3</v>
      </c>
      <c r="D15" s="32">
        <f>Returns!D328</f>
        <v>5.4792865259644232E-4</v>
      </c>
      <c r="E15" s="32">
        <f>Returns!E328</f>
        <v>0.10361190918328939</v>
      </c>
      <c r="F15" s="32">
        <f>Returns!F328</f>
        <v>2.260997907734773E-4</v>
      </c>
      <c r="G15" s="32">
        <f>Returns!G328</f>
        <v>0.10723886305722596</v>
      </c>
      <c r="H15" s="32">
        <f>Returns!H328</f>
        <v>0.15224276694546857</v>
      </c>
      <c r="I15" s="32">
        <f>Returns!I328</f>
        <v>0.16710875190291657</v>
      </c>
      <c r="J15" s="32">
        <f>Returns!J328</f>
        <v>0.17546886744666995</v>
      </c>
      <c r="K15" s="32">
        <f>Returns!K328</f>
        <v>0.12174036388186851</v>
      </c>
      <c r="L15" s="32">
        <f>Returns!L328</f>
        <v>9.5857190098358497E-2</v>
      </c>
      <c r="M15" s="32">
        <f>Returns!M328</f>
        <v>0.27026021335574846</v>
      </c>
      <c r="N15" s="32">
        <f>Returns!N328</f>
        <v>7.3747061176329093E-2</v>
      </c>
      <c r="O15" s="32">
        <f>Returns!O328</f>
        <v>9.9472775272802696E-2</v>
      </c>
      <c r="P15" s="32">
        <f>Returns!P328</f>
        <v>7.7583825063213208E-2</v>
      </c>
      <c r="Q15" s="32">
        <f>Returns!Q328</f>
        <v>8.0081048167819455E-2</v>
      </c>
      <c r="R15" s="32">
        <f>Returns!R328</f>
        <v>6.5392645705699248E-2</v>
      </c>
      <c r="S15" s="32">
        <f>Returns!S328</f>
        <v>6.8775501943118156E-2</v>
      </c>
    </row>
    <row r="16" spans="1:23" customFormat="1" x14ac:dyDescent="0.2">
      <c r="A16" s="14" t="str">
        <f>Returns!A329</f>
        <v>PI Indus</v>
      </c>
      <c r="B16" s="32">
        <f>Returns!B329</f>
        <v>3.6664944292974061E-4</v>
      </c>
      <c r="C16" s="32">
        <f>Returns!C329</f>
        <v>9.1003400307090171E-4</v>
      </c>
      <c r="D16" s="32">
        <f>Returns!D329</f>
        <v>5.4960514479189418E-4</v>
      </c>
      <c r="E16" s="32">
        <f>Returns!E329</f>
        <v>6.8084354662727317E-2</v>
      </c>
      <c r="F16" s="32">
        <f>Returns!F329</f>
        <v>-6.0584702902845141E-3</v>
      </c>
      <c r="G16" s="32">
        <f>Returns!G329</f>
        <v>7.3969043204248019E-2</v>
      </c>
      <c r="H16" s="32">
        <f>Returns!H329</f>
        <v>9.5530067428540422E-2</v>
      </c>
      <c r="I16" s="32">
        <f>Returns!I329</f>
        <v>8.055182522087713E-2</v>
      </c>
      <c r="J16" s="32">
        <f>Returns!J329</f>
        <v>7.520638245287814E-2</v>
      </c>
      <c r="K16" s="32">
        <f>Returns!K329</f>
        <v>8.2498265796965176E-2</v>
      </c>
      <c r="L16" s="32">
        <f>Returns!L329</f>
        <v>5.2068432013467308E-2</v>
      </c>
      <c r="M16" s="32">
        <f>Returns!M329</f>
        <v>7.3747061176329093E-2</v>
      </c>
      <c r="N16" s="32">
        <f>Returns!N329</f>
        <v>0.16276952385147425</v>
      </c>
      <c r="O16" s="32">
        <f>Returns!O329</f>
        <v>5.6586188145429588E-2</v>
      </c>
      <c r="P16" s="32">
        <f>Returns!P329</f>
        <v>4.559060691167776E-2</v>
      </c>
      <c r="Q16" s="32">
        <f>Returns!Q329</f>
        <v>6.9569422626058391E-2</v>
      </c>
      <c r="R16" s="32">
        <f>Returns!R329</f>
        <v>5.3485938412749109E-2</v>
      </c>
      <c r="S16" s="32">
        <f>Returns!S329</f>
        <v>6.3184697568268819E-2</v>
      </c>
    </row>
    <row r="17" spans="1:20" customFormat="1" x14ac:dyDescent="0.2">
      <c r="A17" s="14" t="str">
        <f>Returns!A330</f>
        <v xml:space="preserve">Chambal </v>
      </c>
      <c r="B17" s="32">
        <f>Returns!B330</f>
        <v>1.8076676684696865E-3</v>
      </c>
      <c r="C17" s="32">
        <f>Returns!C330</f>
        <v>1.7850197771068566E-3</v>
      </c>
      <c r="D17" s="32">
        <f>Returns!D330</f>
        <v>6.2597432487903736E-4</v>
      </c>
      <c r="E17" s="32">
        <f>Returns!E330</f>
        <v>6.3786257464026289E-2</v>
      </c>
      <c r="F17" s="32">
        <f>Returns!F330</f>
        <v>-6.0290396667707011E-3</v>
      </c>
      <c r="G17" s="32">
        <f>Returns!G330</f>
        <v>6.7569204172649541E-2</v>
      </c>
      <c r="H17" s="32">
        <f>Returns!H330</f>
        <v>9.204793602104179E-2</v>
      </c>
      <c r="I17" s="32">
        <f>Returns!I330</f>
        <v>9.9292820674929866E-2</v>
      </c>
      <c r="J17" s="32">
        <f>Returns!J330</f>
        <v>0.10389104725605715</v>
      </c>
      <c r="K17" s="32">
        <f>Returns!K330</f>
        <v>7.3504861101014993E-2</v>
      </c>
      <c r="L17" s="32">
        <f>Returns!L330</f>
        <v>4.4640009171469819E-2</v>
      </c>
      <c r="M17" s="32">
        <f>Returns!M330</f>
        <v>9.9472775272802696E-2</v>
      </c>
      <c r="N17" s="32">
        <f>Returns!N330</f>
        <v>5.6586188145429588E-2</v>
      </c>
      <c r="O17" s="32">
        <f>Returns!O330</f>
        <v>0.18675468006009596</v>
      </c>
      <c r="P17" s="32">
        <f>Returns!P330</f>
        <v>4.9194449741295908E-2</v>
      </c>
      <c r="Q17" s="32">
        <f>Returns!Q330</f>
        <v>5.7507488286805485E-2</v>
      </c>
      <c r="R17" s="32">
        <f>Returns!R330</f>
        <v>5.232713083116846E-2</v>
      </c>
      <c r="S17" s="32">
        <f>Returns!S330</f>
        <v>4.089859770126434E-2</v>
      </c>
    </row>
    <row r="18" spans="1:20" customFormat="1" x14ac:dyDescent="0.2">
      <c r="A18" s="14" t="str">
        <f>Returns!A331</f>
        <v xml:space="preserve">ITC </v>
      </c>
      <c r="B18" s="32">
        <f>Returns!B331</f>
        <v>1.4302190552674431E-3</v>
      </c>
      <c r="C18" s="32">
        <f>Returns!C331</f>
        <v>8.8370004111542721E-4</v>
      </c>
      <c r="D18" s="32">
        <f>Returns!D331</f>
        <v>4.0439275176667376E-4</v>
      </c>
      <c r="E18" s="32">
        <f>Returns!E331</f>
        <v>6.4670148398552757E-2</v>
      </c>
      <c r="F18" s="32">
        <f>Returns!F331</f>
        <v>-6.4739468835453805E-3</v>
      </c>
      <c r="G18" s="32">
        <f>Returns!G331</f>
        <v>6.3396470608602568E-2</v>
      </c>
      <c r="H18" s="32">
        <f>Returns!H331</f>
        <v>8.2316319686164749E-2</v>
      </c>
      <c r="I18" s="32">
        <f>Returns!I331</f>
        <v>7.3393134396650281E-2</v>
      </c>
      <c r="J18" s="32">
        <f>Returns!J331</f>
        <v>8.7498738803494014E-2</v>
      </c>
      <c r="K18" s="32">
        <f>Returns!K331</f>
        <v>6.024900553915255E-2</v>
      </c>
      <c r="L18" s="32">
        <f>Returns!L331</f>
        <v>3.7891154517921292E-2</v>
      </c>
      <c r="M18" s="32">
        <f>Returns!M331</f>
        <v>7.7583825063213208E-2</v>
      </c>
      <c r="N18" s="32">
        <f>Returns!N331</f>
        <v>4.559060691167776E-2</v>
      </c>
      <c r="O18" s="32">
        <f>Returns!O331</f>
        <v>4.9194449741295908E-2</v>
      </c>
      <c r="P18" s="32">
        <f>Returns!P331</f>
        <v>0.14620479273085144</v>
      </c>
      <c r="Q18" s="32">
        <f>Returns!Q331</f>
        <v>5.649447976570824E-2</v>
      </c>
      <c r="R18" s="32">
        <f>Returns!R331</f>
        <v>5.0765846021315973E-2</v>
      </c>
      <c r="S18" s="32">
        <f>Returns!S331</f>
        <v>5.2325823631483241E-2</v>
      </c>
    </row>
    <row r="19" spans="1:20" customFormat="1" x14ac:dyDescent="0.2">
      <c r="A19" s="14" t="str">
        <f>Returns!A332</f>
        <v xml:space="preserve">Godrej Consumers </v>
      </c>
      <c r="B19" s="32">
        <f>Returns!B332</f>
        <v>1.3465346365047857E-3</v>
      </c>
      <c r="C19" s="32">
        <f>Returns!C332</f>
        <v>1.3840816421373163E-3</v>
      </c>
      <c r="D19" s="32">
        <f>Returns!D332</f>
        <v>7.1657416554777263E-4</v>
      </c>
      <c r="E19" s="32">
        <f>Returns!E332</f>
        <v>6.4631184752781845E-2</v>
      </c>
      <c r="F19" s="32">
        <f>Returns!F332</f>
        <v>-3.5918372257919876E-3</v>
      </c>
      <c r="G19" s="32">
        <f>Returns!G332</f>
        <v>5.8810531578855893E-2</v>
      </c>
      <c r="H19" s="32">
        <f>Returns!H332</f>
        <v>7.9891689951376688E-2</v>
      </c>
      <c r="I19" s="32">
        <f>Returns!I332</f>
        <v>8.6775165612852589E-2</v>
      </c>
      <c r="J19" s="32">
        <f>Returns!J332</f>
        <v>7.4603180070865166E-2</v>
      </c>
      <c r="K19" s="32">
        <f>Returns!K332</f>
        <v>8.2361848878055227E-2</v>
      </c>
      <c r="L19" s="32">
        <f>Returns!L332</f>
        <v>4.1824849007992951E-2</v>
      </c>
      <c r="M19" s="32">
        <f>Returns!M332</f>
        <v>8.0081048167819455E-2</v>
      </c>
      <c r="N19" s="32">
        <f>Returns!N332</f>
        <v>6.9569422626058391E-2</v>
      </c>
      <c r="O19" s="32">
        <f>Returns!O332</f>
        <v>5.7507488286805485E-2</v>
      </c>
      <c r="P19" s="32">
        <f>Returns!P332</f>
        <v>5.649447976570824E-2</v>
      </c>
      <c r="Q19" s="32">
        <f>Returns!Q332</f>
        <v>0.13949982031568128</v>
      </c>
      <c r="R19" s="32">
        <f>Returns!R332</f>
        <v>5.6451033570514147E-2</v>
      </c>
      <c r="S19" s="32">
        <f>Returns!S332</f>
        <v>5.5112870118746098E-2</v>
      </c>
    </row>
    <row r="20" spans="1:20" customFormat="1" x14ac:dyDescent="0.2">
      <c r="A20" s="14" t="str">
        <f>Returns!A333</f>
        <v>Relaxo Footwear</v>
      </c>
      <c r="B20" s="32">
        <f>Returns!B333</f>
        <v>2.766693994459266E-3</v>
      </c>
      <c r="C20" s="32">
        <f>Returns!C333</f>
        <v>2.6769549728801051E-3</v>
      </c>
      <c r="D20" s="32">
        <f>Returns!D333</f>
        <v>1.1547858455280104E-3</v>
      </c>
      <c r="E20" s="32">
        <f>Returns!E333</f>
        <v>6.1487948147984965E-2</v>
      </c>
      <c r="F20" s="32">
        <f>Returns!F333</f>
        <v>-4.4255332786260282E-3</v>
      </c>
      <c r="G20" s="32">
        <f>Returns!G333</f>
        <v>5.867848230921225E-2</v>
      </c>
      <c r="H20" s="32">
        <f>Returns!H333</f>
        <v>8.5492745125066105E-2</v>
      </c>
      <c r="I20" s="32">
        <f>Returns!I333</f>
        <v>7.4063675454399902E-2</v>
      </c>
      <c r="J20" s="32">
        <f>Returns!J333</f>
        <v>7.3244221902758783E-2</v>
      </c>
      <c r="K20" s="32">
        <f>Returns!K333</f>
        <v>7.5366461565501447E-2</v>
      </c>
      <c r="L20" s="32">
        <f>Returns!L333</f>
        <v>3.2971293183904862E-2</v>
      </c>
      <c r="M20" s="32">
        <f>Returns!M333</f>
        <v>6.5392645705699248E-2</v>
      </c>
      <c r="N20" s="32">
        <f>Returns!N333</f>
        <v>5.3485938412749109E-2</v>
      </c>
      <c r="O20" s="32">
        <f>Returns!O333</f>
        <v>5.232713083116846E-2</v>
      </c>
      <c r="P20" s="32">
        <f>Returns!P333</f>
        <v>5.0765846021315973E-2</v>
      </c>
      <c r="Q20" s="32">
        <f>Returns!Q333</f>
        <v>5.6451033570514147E-2</v>
      </c>
      <c r="R20" s="32">
        <f>Returns!R333</f>
        <v>0.12218152868507025</v>
      </c>
      <c r="S20" s="32">
        <f>Returns!S333</f>
        <v>4.1215136424142346E-2</v>
      </c>
    </row>
    <row r="21" spans="1:20" customFormat="1" x14ac:dyDescent="0.2">
      <c r="A21" s="14" t="str">
        <f>Returns!A334</f>
        <v xml:space="preserve">SunPharma </v>
      </c>
      <c r="B21" s="32">
        <f>Returns!B334</f>
        <v>4.736565448217181E-4</v>
      </c>
      <c r="C21" s="32">
        <f>Returns!C334</f>
        <v>4.1351241470218253E-4</v>
      </c>
      <c r="D21" s="32">
        <f>Returns!D334</f>
        <v>2.3748893749688869E-4</v>
      </c>
      <c r="E21" s="32">
        <f>Returns!E334</f>
        <v>5.7096660126489847E-2</v>
      </c>
      <c r="F21" s="32">
        <f>Returns!F334</f>
        <v>2.1734324486788769E-3</v>
      </c>
      <c r="G21" s="32">
        <f>Returns!G334</f>
        <v>5.1154419694094878E-2</v>
      </c>
      <c r="H21" s="32">
        <f>Returns!H334</f>
        <v>7.1504430625419696E-2</v>
      </c>
      <c r="I21" s="32">
        <f>Returns!I334</f>
        <v>5.9839814704405164E-2</v>
      </c>
      <c r="J21" s="32">
        <f>Returns!J334</f>
        <v>5.3922745156010407E-2</v>
      </c>
      <c r="K21" s="32">
        <f>Returns!K334</f>
        <v>6.7521185196304581E-2</v>
      </c>
      <c r="L21" s="32">
        <f>Returns!L334</f>
        <v>4.5444166990233237E-2</v>
      </c>
      <c r="M21" s="32">
        <f>Returns!M334</f>
        <v>6.8775501943118156E-2</v>
      </c>
      <c r="N21" s="32">
        <f>Returns!N334</f>
        <v>6.3184697568268819E-2</v>
      </c>
      <c r="O21" s="32">
        <f>Returns!O334</f>
        <v>4.089859770126434E-2</v>
      </c>
      <c r="P21" s="32">
        <f>Returns!P334</f>
        <v>5.2325823631483241E-2</v>
      </c>
      <c r="Q21" s="32">
        <f>Returns!Q334</f>
        <v>5.5112870118746098E-2</v>
      </c>
      <c r="R21" s="32">
        <f>Returns!R334</f>
        <v>4.1215136424142346E-2</v>
      </c>
      <c r="S21" s="32">
        <f>Returns!S334</f>
        <v>0.13157631917211779</v>
      </c>
    </row>
    <row r="22" spans="1:20" customFormat="1" x14ac:dyDescent="0.2"/>
    <row r="23" spans="1:20" customFormat="1" x14ac:dyDescent="0.2">
      <c r="A23" s="47" t="s">
        <v>81</v>
      </c>
      <c r="B23" s="14" t="s">
        <v>2</v>
      </c>
      <c r="C23" s="14" t="s">
        <v>4</v>
      </c>
      <c r="D23" s="14" t="s">
        <v>9</v>
      </c>
      <c r="E23" s="14" t="s">
        <v>14</v>
      </c>
      <c r="F23" s="14" t="s">
        <v>15</v>
      </c>
      <c r="G23" s="14" t="s">
        <v>13</v>
      </c>
      <c r="H23" s="14" t="s">
        <v>16</v>
      </c>
      <c r="I23" s="14" t="s">
        <v>29</v>
      </c>
      <c r="J23" s="14" t="s">
        <v>30</v>
      </c>
      <c r="K23" s="14" t="s">
        <v>31</v>
      </c>
      <c r="L23" s="14" t="s">
        <v>32</v>
      </c>
      <c r="M23" s="14" t="s">
        <v>36</v>
      </c>
      <c r="N23" s="14" t="s">
        <v>33</v>
      </c>
      <c r="O23" s="14" t="s">
        <v>34</v>
      </c>
      <c r="P23" s="14" t="s">
        <v>35</v>
      </c>
      <c r="Q23" s="14" t="s">
        <v>37</v>
      </c>
      <c r="R23" s="14" t="s">
        <v>38</v>
      </c>
      <c r="S23" s="14" t="s">
        <v>39</v>
      </c>
    </row>
    <row r="24" spans="1:20" customFormat="1" x14ac:dyDescent="0.2">
      <c r="A24" s="14" t="s">
        <v>2</v>
      </c>
      <c r="B24" s="41">
        <f>2*B4</f>
        <v>1.7527978723080788E-3</v>
      </c>
      <c r="C24" s="41">
        <f t="shared" ref="C24:S24" si="0">2*C4</f>
        <v>1.5033138123054096E-3</v>
      </c>
      <c r="D24" s="41">
        <f t="shared" si="0"/>
        <v>6.3141249506262168E-4</v>
      </c>
      <c r="E24" s="41">
        <f t="shared" si="0"/>
        <v>3.3487642105395309E-3</v>
      </c>
      <c r="F24" s="41">
        <f t="shared" si="0"/>
        <v>2.7495684138341631E-4</v>
      </c>
      <c r="G24" s="41">
        <f t="shared" si="0"/>
        <v>2.5708791297728716E-3</v>
      </c>
      <c r="H24" s="41">
        <f t="shared" si="0"/>
        <v>5.9357259694347271E-3</v>
      </c>
      <c r="I24" s="41">
        <f t="shared" si="0"/>
        <v>7.6949571467677643E-3</v>
      </c>
      <c r="J24" s="41">
        <f t="shared" si="0"/>
        <v>5.297828937682877E-4</v>
      </c>
      <c r="K24" s="41">
        <f t="shared" si="0"/>
        <v>1.745076251828433E-3</v>
      </c>
      <c r="L24" s="41">
        <f t="shared" si="0"/>
        <v>-1.1083040182682821E-3</v>
      </c>
      <c r="M24" s="41">
        <f t="shared" si="0"/>
        <v>3.7623647981912989E-3</v>
      </c>
      <c r="N24" s="41">
        <f t="shared" si="0"/>
        <v>7.3329888585948121E-4</v>
      </c>
      <c r="O24" s="41">
        <f t="shared" si="0"/>
        <v>3.615335336939373E-3</v>
      </c>
      <c r="P24" s="41">
        <f t="shared" si="0"/>
        <v>2.8604381105348862E-3</v>
      </c>
      <c r="Q24" s="41">
        <f t="shared" si="0"/>
        <v>2.6930692730095713E-3</v>
      </c>
      <c r="R24" s="41">
        <f t="shared" si="0"/>
        <v>5.533387988918532E-3</v>
      </c>
      <c r="S24" s="41">
        <f t="shared" si="0"/>
        <v>9.473130896434362E-4</v>
      </c>
      <c r="T24" s="52">
        <v>1</v>
      </c>
    </row>
    <row r="25" spans="1:20" customFormat="1" x14ac:dyDescent="0.2">
      <c r="A25" s="14" t="s">
        <v>4</v>
      </c>
      <c r="B25" s="41">
        <f t="shared" ref="B25:S25" si="1">2*B5</f>
        <v>1.5033138123054096E-3</v>
      </c>
      <c r="C25" s="41">
        <f t="shared" si="1"/>
        <v>1.5114521310014147E-3</v>
      </c>
      <c r="D25" s="41">
        <f t="shared" si="1"/>
        <v>5.4679600146596353E-4</v>
      </c>
      <c r="E25" s="41">
        <f t="shared" si="1"/>
        <v>3.4118376925800398E-3</v>
      </c>
      <c r="F25" s="41">
        <f t="shared" si="1"/>
        <v>2.5592360912129526E-4</v>
      </c>
      <c r="G25" s="41">
        <f t="shared" si="1"/>
        <v>2.4265506481018833E-3</v>
      </c>
      <c r="H25" s="41">
        <f t="shared" si="1"/>
        <v>5.4638617918515136E-3</v>
      </c>
      <c r="I25" s="41">
        <f t="shared" si="1"/>
        <v>6.9720862994335558E-3</v>
      </c>
      <c r="J25" s="41">
        <f t="shared" si="1"/>
        <v>8.5103157107190898E-4</v>
      </c>
      <c r="K25" s="41">
        <f t="shared" si="1"/>
        <v>1.8883188519595955E-3</v>
      </c>
      <c r="L25" s="41">
        <f t="shared" si="1"/>
        <v>-4.740346249152372E-4</v>
      </c>
      <c r="M25" s="41">
        <f t="shared" si="1"/>
        <v>3.0953105895014572E-3</v>
      </c>
      <c r="N25" s="41">
        <f t="shared" si="1"/>
        <v>1.8200680061418034E-3</v>
      </c>
      <c r="O25" s="41">
        <f t="shared" si="1"/>
        <v>3.5700395542137132E-3</v>
      </c>
      <c r="P25" s="41">
        <f t="shared" si="1"/>
        <v>1.7674000822308544E-3</v>
      </c>
      <c r="Q25" s="41">
        <f t="shared" si="1"/>
        <v>2.7681632842746326E-3</v>
      </c>
      <c r="R25" s="41">
        <f t="shared" si="1"/>
        <v>5.3539099457602102E-3</v>
      </c>
      <c r="S25" s="41">
        <f t="shared" si="1"/>
        <v>8.2702482940436505E-4</v>
      </c>
      <c r="T25" s="52">
        <v>1</v>
      </c>
    </row>
    <row r="26" spans="1:20" customFormat="1" x14ac:dyDescent="0.2">
      <c r="A26" s="14" t="s">
        <v>9</v>
      </c>
      <c r="B26" s="41">
        <f t="shared" ref="B26:S26" si="2">2*B6</f>
        <v>6.3141249506262168E-4</v>
      </c>
      <c r="C26" s="41">
        <f t="shared" si="2"/>
        <v>5.4679600146596353E-4</v>
      </c>
      <c r="D26" s="41">
        <f t="shared" si="2"/>
        <v>3.0949852185576716E-4</v>
      </c>
      <c r="E26" s="41">
        <f t="shared" si="2"/>
        <v>1.0210535249826189E-3</v>
      </c>
      <c r="F26" s="41">
        <f t="shared" si="2"/>
        <v>-1.298951898036526E-4</v>
      </c>
      <c r="G26" s="41">
        <f t="shared" si="2"/>
        <v>1.0630023010339208E-3</v>
      </c>
      <c r="H26" s="41">
        <f t="shared" si="2"/>
        <v>1.6694480567518014E-3</v>
      </c>
      <c r="I26" s="41">
        <f t="shared" si="2"/>
        <v>2.325910597059006E-3</v>
      </c>
      <c r="J26" s="41">
        <f t="shared" si="2"/>
        <v>-1.583989057792894E-3</v>
      </c>
      <c r="K26" s="41">
        <f t="shared" si="2"/>
        <v>5.2448178205278943E-4</v>
      </c>
      <c r="L26" s="41">
        <f t="shared" si="2"/>
        <v>-1.052465059010077E-3</v>
      </c>
      <c r="M26" s="41">
        <f t="shared" si="2"/>
        <v>1.0958573051928846E-3</v>
      </c>
      <c r="N26" s="41">
        <f t="shared" si="2"/>
        <v>1.0992102895837884E-3</v>
      </c>
      <c r="O26" s="41">
        <f t="shared" si="2"/>
        <v>1.2519486497580747E-3</v>
      </c>
      <c r="P26" s="41">
        <f t="shared" si="2"/>
        <v>8.0878550353334752E-4</v>
      </c>
      <c r="Q26" s="41">
        <f t="shared" si="2"/>
        <v>1.4331483310955453E-3</v>
      </c>
      <c r="R26" s="41">
        <f t="shared" si="2"/>
        <v>2.3095716910560208E-3</v>
      </c>
      <c r="S26" s="41">
        <f t="shared" si="2"/>
        <v>4.7497787499377737E-4</v>
      </c>
      <c r="T26" s="52">
        <v>1</v>
      </c>
    </row>
    <row r="27" spans="1:20" customFormat="1" x14ac:dyDescent="0.2">
      <c r="A27" s="14" t="s">
        <v>14</v>
      </c>
      <c r="B27" s="41">
        <f t="shared" ref="B27:S27" si="3">2*B7</f>
        <v>3.3487642105395309E-3</v>
      </c>
      <c r="C27" s="41">
        <f t="shared" si="3"/>
        <v>3.4118376925800398E-3</v>
      </c>
      <c r="D27" s="41">
        <f t="shared" si="3"/>
        <v>1.0210535249826189E-3</v>
      </c>
      <c r="E27" s="41">
        <f t="shared" si="3"/>
        <v>0.19176554998573903</v>
      </c>
      <c r="F27" s="41">
        <f t="shared" si="3"/>
        <v>-1.476530461407654E-2</v>
      </c>
      <c r="G27" s="41">
        <f t="shared" si="3"/>
        <v>0.21412195451346069</v>
      </c>
      <c r="H27" s="41">
        <f t="shared" si="3"/>
        <v>0.2804500267889144</v>
      </c>
      <c r="I27" s="41">
        <f t="shared" si="3"/>
        <v>0.24038791321022734</v>
      </c>
      <c r="J27" s="41">
        <f t="shared" si="3"/>
        <v>0.27111062058887547</v>
      </c>
      <c r="K27" s="41">
        <f t="shared" si="3"/>
        <v>0.20820239104623034</v>
      </c>
      <c r="L27" s="41">
        <f t="shared" si="3"/>
        <v>0.14369656760886057</v>
      </c>
      <c r="M27" s="41">
        <f t="shared" si="3"/>
        <v>0.20722381836657877</v>
      </c>
      <c r="N27" s="41">
        <f t="shared" si="3"/>
        <v>0.13616870932545463</v>
      </c>
      <c r="O27" s="41">
        <f t="shared" si="3"/>
        <v>0.12757251492805258</v>
      </c>
      <c r="P27" s="41">
        <f t="shared" si="3"/>
        <v>0.12934029679710551</v>
      </c>
      <c r="Q27" s="41">
        <f t="shared" si="3"/>
        <v>0.12926236950556369</v>
      </c>
      <c r="R27" s="41">
        <f t="shared" si="3"/>
        <v>0.12297589629596993</v>
      </c>
      <c r="S27" s="41">
        <f t="shared" si="3"/>
        <v>0.11419332025297969</v>
      </c>
      <c r="T27" s="52">
        <v>1</v>
      </c>
    </row>
    <row r="28" spans="1:20" customFormat="1" x14ac:dyDescent="0.2">
      <c r="A28" s="14" t="s">
        <v>15</v>
      </c>
      <c r="B28" s="41">
        <f t="shared" ref="B28:S28" si="4">2*B8</f>
        <v>2.7495684138341631E-4</v>
      </c>
      <c r="C28" s="41">
        <f t="shared" si="4"/>
        <v>2.5592360912129526E-4</v>
      </c>
      <c r="D28" s="41">
        <f t="shared" si="4"/>
        <v>-1.298951898036526E-4</v>
      </c>
      <c r="E28" s="41">
        <f t="shared" si="4"/>
        <v>-1.476530461407654E-2</v>
      </c>
      <c r="F28" s="41">
        <f t="shared" si="4"/>
        <v>7.8273366608108547E-2</v>
      </c>
      <c r="G28" s="41">
        <f t="shared" si="4"/>
        <v>-2.8040298601604383E-2</v>
      </c>
      <c r="H28" s="41">
        <f t="shared" si="4"/>
        <v>-2.9468265890695303E-2</v>
      </c>
      <c r="I28" s="41">
        <f t="shared" si="4"/>
        <v>-2.6287459000341032E-2</v>
      </c>
      <c r="J28" s="41">
        <f t="shared" si="4"/>
        <v>-2.7778472448596325E-2</v>
      </c>
      <c r="K28" s="41">
        <f t="shared" si="4"/>
        <v>-1.2513079110556628E-2</v>
      </c>
      <c r="L28" s="41">
        <f t="shared" si="4"/>
        <v>-1.6834879832643306E-2</v>
      </c>
      <c r="M28" s="41">
        <f t="shared" si="4"/>
        <v>4.5219958154695461E-4</v>
      </c>
      <c r="N28" s="41">
        <f t="shared" si="4"/>
        <v>-1.2116940580569028E-2</v>
      </c>
      <c r="O28" s="41">
        <f t="shared" si="4"/>
        <v>-1.2058079333541402E-2</v>
      </c>
      <c r="P28" s="41">
        <f t="shared" si="4"/>
        <v>-1.2947893767090761E-2</v>
      </c>
      <c r="Q28" s="41">
        <f t="shared" si="4"/>
        <v>-7.1836744515839752E-3</v>
      </c>
      <c r="R28" s="41">
        <f t="shared" si="4"/>
        <v>-8.8510665572520564E-3</v>
      </c>
      <c r="S28" s="41">
        <f t="shared" si="4"/>
        <v>4.3468648973577538E-3</v>
      </c>
      <c r="T28" s="52">
        <v>1</v>
      </c>
    </row>
    <row r="29" spans="1:20" customFormat="1" x14ac:dyDescent="0.2">
      <c r="A29" s="14" t="s">
        <v>13</v>
      </c>
      <c r="B29" s="41">
        <f t="shared" ref="B29:S29" si="5">2*B9</f>
        <v>2.5708791297728716E-3</v>
      </c>
      <c r="C29" s="41">
        <f t="shared" si="5"/>
        <v>2.4265506481018833E-3</v>
      </c>
      <c r="D29" s="41">
        <f t="shared" si="5"/>
        <v>1.0630023010339208E-3</v>
      </c>
      <c r="E29" s="41">
        <f t="shared" si="5"/>
        <v>0.21412195451346069</v>
      </c>
      <c r="F29" s="41">
        <f t="shared" si="5"/>
        <v>-2.8040298601604383E-2</v>
      </c>
      <c r="G29" s="41">
        <f t="shared" si="5"/>
        <v>0.34338649466063548</v>
      </c>
      <c r="H29" s="41">
        <f t="shared" si="5"/>
        <v>0.33369540926450098</v>
      </c>
      <c r="I29" s="41">
        <f t="shared" si="5"/>
        <v>0.26047270885332668</v>
      </c>
      <c r="J29" s="41">
        <f t="shared" si="5"/>
        <v>0.29283750164368533</v>
      </c>
      <c r="K29" s="41">
        <f t="shared" si="5"/>
        <v>0.20566748269046148</v>
      </c>
      <c r="L29" s="41">
        <f t="shared" si="5"/>
        <v>0.16292483457272011</v>
      </c>
      <c r="M29" s="41">
        <f t="shared" si="5"/>
        <v>0.21447772611445193</v>
      </c>
      <c r="N29" s="41">
        <f t="shared" si="5"/>
        <v>0.14793808640849604</v>
      </c>
      <c r="O29" s="41">
        <f t="shared" si="5"/>
        <v>0.13513840834529908</v>
      </c>
      <c r="P29" s="41">
        <f t="shared" si="5"/>
        <v>0.12679294121720514</v>
      </c>
      <c r="Q29" s="41">
        <f t="shared" si="5"/>
        <v>0.11762106315771179</v>
      </c>
      <c r="R29" s="41">
        <f t="shared" si="5"/>
        <v>0.1173569646184245</v>
      </c>
      <c r="S29" s="41">
        <f t="shared" si="5"/>
        <v>0.10230883938818976</v>
      </c>
      <c r="T29" s="52">
        <v>1</v>
      </c>
    </row>
    <row r="30" spans="1:20" customFormat="1" x14ac:dyDescent="0.2">
      <c r="A30" s="14" t="s">
        <v>16</v>
      </c>
      <c r="B30" s="41">
        <f t="shared" ref="B30:S30" si="6">2*B10</f>
        <v>5.9357259694347271E-3</v>
      </c>
      <c r="C30" s="41">
        <f t="shared" si="6"/>
        <v>5.4638617918515136E-3</v>
      </c>
      <c r="D30" s="41">
        <f t="shared" si="6"/>
        <v>1.6694480567518014E-3</v>
      </c>
      <c r="E30" s="41">
        <f t="shared" si="6"/>
        <v>0.2804500267889144</v>
      </c>
      <c r="F30" s="41">
        <f t="shared" si="6"/>
        <v>-2.9468265890695303E-2</v>
      </c>
      <c r="G30" s="41">
        <f t="shared" si="6"/>
        <v>0.33369540926450098</v>
      </c>
      <c r="H30" s="41">
        <f t="shared" si="6"/>
        <v>0.56419252651956553</v>
      </c>
      <c r="I30" s="41">
        <f t="shared" si="6"/>
        <v>0.37989087616481121</v>
      </c>
      <c r="J30" s="41">
        <f t="shared" si="6"/>
        <v>0.47409895933462742</v>
      </c>
      <c r="K30" s="41">
        <f t="shared" si="6"/>
        <v>0.29275147944161217</v>
      </c>
      <c r="L30" s="41">
        <f t="shared" si="6"/>
        <v>0.21896125884635001</v>
      </c>
      <c r="M30" s="41">
        <f t="shared" si="6"/>
        <v>0.30448553389093713</v>
      </c>
      <c r="N30" s="41">
        <f t="shared" si="6"/>
        <v>0.19106013485708084</v>
      </c>
      <c r="O30" s="41">
        <f t="shared" si="6"/>
        <v>0.18409587204208358</v>
      </c>
      <c r="P30" s="41">
        <f t="shared" si="6"/>
        <v>0.1646326393723295</v>
      </c>
      <c r="Q30" s="41">
        <f t="shared" si="6"/>
        <v>0.15978337990275338</v>
      </c>
      <c r="R30" s="41">
        <f t="shared" si="6"/>
        <v>0.17098549025013221</v>
      </c>
      <c r="S30" s="41">
        <f t="shared" si="6"/>
        <v>0.14300886125083939</v>
      </c>
      <c r="T30" s="52">
        <v>1</v>
      </c>
    </row>
    <row r="31" spans="1:20" customFormat="1" x14ac:dyDescent="0.2">
      <c r="A31" s="14" t="s">
        <v>29</v>
      </c>
      <c r="B31" s="41">
        <f t="shared" ref="B31:S31" si="7">2*B11</f>
        <v>7.6949571467677643E-3</v>
      </c>
      <c r="C31" s="41">
        <f t="shared" si="7"/>
        <v>6.9720862994335558E-3</v>
      </c>
      <c r="D31" s="41">
        <f t="shared" si="7"/>
        <v>2.325910597059006E-3</v>
      </c>
      <c r="E31" s="41">
        <f t="shared" si="7"/>
        <v>0.24038791321022734</v>
      </c>
      <c r="F31" s="41">
        <f t="shared" si="7"/>
        <v>-2.6287459000341032E-2</v>
      </c>
      <c r="G31" s="41">
        <f t="shared" si="7"/>
        <v>0.26047270885332668</v>
      </c>
      <c r="H31" s="41">
        <f t="shared" si="7"/>
        <v>0.37989087616481121</v>
      </c>
      <c r="I31" s="41">
        <f t="shared" si="7"/>
        <v>0.65825532211573201</v>
      </c>
      <c r="J31" s="41">
        <f t="shared" si="7"/>
        <v>0.48413012641430775</v>
      </c>
      <c r="K31" s="41">
        <f t="shared" si="7"/>
        <v>0.27383534994389042</v>
      </c>
      <c r="L31" s="41">
        <f t="shared" si="7"/>
        <v>0.17459959802342903</v>
      </c>
      <c r="M31" s="41">
        <f t="shared" si="7"/>
        <v>0.33421750380583315</v>
      </c>
      <c r="N31" s="41">
        <f t="shared" si="7"/>
        <v>0.16110365044175426</v>
      </c>
      <c r="O31" s="41">
        <f t="shared" si="7"/>
        <v>0.19858564134985973</v>
      </c>
      <c r="P31" s="41">
        <f t="shared" si="7"/>
        <v>0.14678626879330056</v>
      </c>
      <c r="Q31" s="41">
        <f t="shared" si="7"/>
        <v>0.17355033122570518</v>
      </c>
      <c r="R31" s="41">
        <f t="shared" si="7"/>
        <v>0.1481273509087998</v>
      </c>
      <c r="S31" s="41">
        <f t="shared" si="7"/>
        <v>0.11967962940881033</v>
      </c>
      <c r="T31" s="52">
        <v>1</v>
      </c>
    </row>
    <row r="32" spans="1:20" customFormat="1" x14ac:dyDescent="0.2">
      <c r="A32" s="14" t="s">
        <v>30</v>
      </c>
      <c r="B32" s="41">
        <f t="shared" ref="B32:S32" si="8">2*B12</f>
        <v>5.297828937682877E-4</v>
      </c>
      <c r="C32" s="41">
        <f t="shared" si="8"/>
        <v>8.5103157107190898E-4</v>
      </c>
      <c r="D32" s="41">
        <f t="shared" si="8"/>
        <v>-1.583989057792894E-3</v>
      </c>
      <c r="E32" s="41">
        <f t="shared" si="8"/>
        <v>0.27111062058887547</v>
      </c>
      <c r="F32" s="41">
        <f t="shared" si="8"/>
        <v>-2.7778472448596325E-2</v>
      </c>
      <c r="G32" s="41">
        <f t="shared" si="8"/>
        <v>0.29283750164368533</v>
      </c>
      <c r="H32" s="41">
        <f t="shared" si="8"/>
        <v>0.47409895933462742</v>
      </c>
      <c r="I32" s="41">
        <f t="shared" si="8"/>
        <v>0.48413012641430775</v>
      </c>
      <c r="J32" s="41">
        <f t="shared" si="8"/>
        <v>1.0013741508464653</v>
      </c>
      <c r="K32" s="41">
        <f t="shared" si="8"/>
        <v>0.29132896288415217</v>
      </c>
      <c r="L32" s="41">
        <f t="shared" si="8"/>
        <v>0.26959855920197484</v>
      </c>
      <c r="M32" s="41">
        <f t="shared" si="8"/>
        <v>0.3509377348933399</v>
      </c>
      <c r="N32" s="41">
        <f t="shared" si="8"/>
        <v>0.15041276490575628</v>
      </c>
      <c r="O32" s="41">
        <f t="shared" si="8"/>
        <v>0.2077820945121143</v>
      </c>
      <c r="P32" s="41">
        <f t="shared" si="8"/>
        <v>0.17499747760698803</v>
      </c>
      <c r="Q32" s="41">
        <f t="shared" si="8"/>
        <v>0.14920636014173033</v>
      </c>
      <c r="R32" s="41">
        <f t="shared" si="8"/>
        <v>0.14648844380551757</v>
      </c>
      <c r="S32" s="41">
        <f t="shared" si="8"/>
        <v>0.10784549031202081</v>
      </c>
      <c r="T32" s="52">
        <v>1</v>
      </c>
    </row>
    <row r="33" spans="1:22" customFormat="1" x14ac:dyDescent="0.2">
      <c r="A33" s="14" t="s">
        <v>31</v>
      </c>
      <c r="B33" s="41">
        <f t="shared" ref="B33:S33" si="9">2*B13</f>
        <v>1.745076251828433E-3</v>
      </c>
      <c r="C33" s="41">
        <f t="shared" si="9"/>
        <v>1.8883188519595955E-3</v>
      </c>
      <c r="D33" s="41">
        <f t="shared" si="9"/>
        <v>5.2448178205278943E-4</v>
      </c>
      <c r="E33" s="41">
        <f t="shared" si="9"/>
        <v>0.20820239104623034</v>
      </c>
      <c r="F33" s="41">
        <f t="shared" si="9"/>
        <v>-1.2513079110556628E-2</v>
      </c>
      <c r="G33" s="41">
        <f t="shared" si="9"/>
        <v>0.20566748269046148</v>
      </c>
      <c r="H33" s="41">
        <f t="shared" si="9"/>
        <v>0.29275147944161217</v>
      </c>
      <c r="I33" s="41">
        <f t="shared" si="9"/>
        <v>0.27383534994389042</v>
      </c>
      <c r="J33" s="41">
        <f t="shared" si="9"/>
        <v>0.29132896288415217</v>
      </c>
      <c r="K33" s="41">
        <f t="shared" si="9"/>
        <v>0.40257110307426874</v>
      </c>
      <c r="L33" s="41">
        <f t="shared" si="9"/>
        <v>0.21814574547738846</v>
      </c>
      <c r="M33" s="41">
        <f t="shared" si="9"/>
        <v>0.24348072776373703</v>
      </c>
      <c r="N33" s="41">
        <f t="shared" si="9"/>
        <v>0.16499653159393035</v>
      </c>
      <c r="O33" s="41">
        <f t="shared" si="9"/>
        <v>0.14700972220202999</v>
      </c>
      <c r="P33" s="41">
        <f t="shared" si="9"/>
        <v>0.1204980110783051</v>
      </c>
      <c r="Q33" s="41">
        <f t="shared" si="9"/>
        <v>0.16472369775611045</v>
      </c>
      <c r="R33" s="41">
        <f t="shared" si="9"/>
        <v>0.15073292313100289</v>
      </c>
      <c r="S33" s="41">
        <f t="shared" si="9"/>
        <v>0.13504237039260916</v>
      </c>
      <c r="T33" s="52">
        <v>1</v>
      </c>
    </row>
    <row r="34" spans="1:22" customFormat="1" x14ac:dyDescent="0.2">
      <c r="A34" s="14" t="s">
        <v>32</v>
      </c>
      <c r="B34" s="41">
        <f t="shared" ref="B34:S34" si="10">2*B14</f>
        <v>-1.1083040182682821E-3</v>
      </c>
      <c r="C34" s="41">
        <f t="shared" si="10"/>
        <v>-4.740346249152372E-4</v>
      </c>
      <c r="D34" s="41">
        <f t="shared" si="10"/>
        <v>-1.052465059010077E-3</v>
      </c>
      <c r="E34" s="41">
        <f t="shared" si="10"/>
        <v>0.14369656760886057</v>
      </c>
      <c r="F34" s="41">
        <f t="shared" si="10"/>
        <v>-1.6834879832643306E-2</v>
      </c>
      <c r="G34" s="41">
        <f t="shared" si="10"/>
        <v>0.16292483457272011</v>
      </c>
      <c r="H34" s="41">
        <f t="shared" si="10"/>
        <v>0.21896125884635001</v>
      </c>
      <c r="I34" s="41">
        <f t="shared" si="10"/>
        <v>0.17459959802342903</v>
      </c>
      <c r="J34" s="41">
        <f t="shared" si="10"/>
        <v>0.26959855920197484</v>
      </c>
      <c r="K34" s="41">
        <f t="shared" si="10"/>
        <v>0.21814574547738846</v>
      </c>
      <c r="L34" s="41">
        <f t="shared" si="10"/>
        <v>0.36833725756087948</v>
      </c>
      <c r="M34" s="41">
        <f t="shared" si="10"/>
        <v>0.19171438019671699</v>
      </c>
      <c r="N34" s="41">
        <f t="shared" si="10"/>
        <v>0.10413686402693462</v>
      </c>
      <c r="O34" s="41">
        <f t="shared" si="10"/>
        <v>8.9280018342939638E-2</v>
      </c>
      <c r="P34" s="41">
        <f t="shared" si="10"/>
        <v>7.5782309035842585E-2</v>
      </c>
      <c r="Q34" s="41">
        <f t="shared" si="10"/>
        <v>8.3649698015985902E-2</v>
      </c>
      <c r="R34" s="41">
        <f t="shared" si="10"/>
        <v>6.5942586367809725E-2</v>
      </c>
      <c r="S34" s="41">
        <f t="shared" si="10"/>
        <v>9.0888333980466474E-2</v>
      </c>
      <c r="T34" s="52">
        <v>1</v>
      </c>
    </row>
    <row r="35" spans="1:22" customFormat="1" x14ac:dyDescent="0.2">
      <c r="A35" s="14" t="s">
        <v>36</v>
      </c>
      <c r="B35" s="41">
        <f t="shared" ref="B35:S35" si="11">2*B15</f>
        <v>3.7623647981912989E-3</v>
      </c>
      <c r="C35" s="41">
        <f t="shared" si="11"/>
        <v>3.0953105895014572E-3</v>
      </c>
      <c r="D35" s="41">
        <f t="shared" si="11"/>
        <v>1.0958573051928846E-3</v>
      </c>
      <c r="E35" s="41">
        <f t="shared" si="11"/>
        <v>0.20722381836657877</v>
      </c>
      <c r="F35" s="41">
        <f t="shared" si="11"/>
        <v>4.5219958154695461E-4</v>
      </c>
      <c r="G35" s="41">
        <f t="shared" si="11"/>
        <v>0.21447772611445193</v>
      </c>
      <c r="H35" s="41">
        <f t="shared" si="11"/>
        <v>0.30448553389093713</v>
      </c>
      <c r="I35" s="41">
        <f t="shared" si="11"/>
        <v>0.33421750380583315</v>
      </c>
      <c r="J35" s="41">
        <f t="shared" si="11"/>
        <v>0.3509377348933399</v>
      </c>
      <c r="K35" s="41">
        <f t="shared" si="11"/>
        <v>0.24348072776373703</v>
      </c>
      <c r="L35" s="41">
        <f t="shared" si="11"/>
        <v>0.19171438019671699</v>
      </c>
      <c r="M35" s="41">
        <f t="shared" si="11"/>
        <v>0.54052042671149692</v>
      </c>
      <c r="N35" s="41">
        <f t="shared" si="11"/>
        <v>0.14749412235265819</v>
      </c>
      <c r="O35" s="41">
        <f t="shared" si="11"/>
        <v>0.19894555054560539</v>
      </c>
      <c r="P35" s="41">
        <f t="shared" si="11"/>
        <v>0.15516765012642642</v>
      </c>
      <c r="Q35" s="41">
        <f t="shared" si="11"/>
        <v>0.16016209633563891</v>
      </c>
      <c r="R35" s="41">
        <f t="shared" si="11"/>
        <v>0.1307852914113985</v>
      </c>
      <c r="S35" s="41">
        <f t="shared" si="11"/>
        <v>0.13755100388623631</v>
      </c>
      <c r="T35" s="52">
        <v>1</v>
      </c>
    </row>
    <row r="36" spans="1:22" customFormat="1" x14ac:dyDescent="0.2">
      <c r="A36" s="14" t="s">
        <v>33</v>
      </c>
      <c r="B36" s="41">
        <f t="shared" ref="B36:S36" si="12">2*B16</f>
        <v>7.3329888585948121E-4</v>
      </c>
      <c r="C36" s="41">
        <f t="shared" si="12"/>
        <v>1.8200680061418034E-3</v>
      </c>
      <c r="D36" s="41">
        <f t="shared" si="12"/>
        <v>1.0992102895837884E-3</v>
      </c>
      <c r="E36" s="41">
        <f t="shared" si="12"/>
        <v>0.13616870932545463</v>
      </c>
      <c r="F36" s="41">
        <f t="shared" si="12"/>
        <v>-1.2116940580569028E-2</v>
      </c>
      <c r="G36" s="41">
        <f t="shared" si="12"/>
        <v>0.14793808640849604</v>
      </c>
      <c r="H36" s="41">
        <f t="shared" si="12"/>
        <v>0.19106013485708084</v>
      </c>
      <c r="I36" s="41">
        <f t="shared" si="12"/>
        <v>0.16110365044175426</v>
      </c>
      <c r="J36" s="41">
        <f t="shared" si="12"/>
        <v>0.15041276490575628</v>
      </c>
      <c r="K36" s="41">
        <f t="shared" si="12"/>
        <v>0.16499653159393035</v>
      </c>
      <c r="L36" s="41">
        <f t="shared" si="12"/>
        <v>0.10413686402693462</v>
      </c>
      <c r="M36" s="41">
        <f t="shared" si="12"/>
        <v>0.14749412235265819</v>
      </c>
      <c r="N36" s="41">
        <f t="shared" si="12"/>
        <v>0.3255390477029485</v>
      </c>
      <c r="O36" s="41">
        <f t="shared" si="12"/>
        <v>0.11317237629085918</v>
      </c>
      <c r="P36" s="41">
        <f t="shared" si="12"/>
        <v>9.118121382335552E-2</v>
      </c>
      <c r="Q36" s="41">
        <f t="shared" si="12"/>
        <v>0.13913884525211678</v>
      </c>
      <c r="R36" s="41">
        <f t="shared" si="12"/>
        <v>0.10697187682549822</v>
      </c>
      <c r="S36" s="41">
        <f t="shared" si="12"/>
        <v>0.12636939513653764</v>
      </c>
      <c r="T36" s="52">
        <v>1</v>
      </c>
    </row>
    <row r="37" spans="1:22" customFormat="1" x14ac:dyDescent="0.2">
      <c r="A37" s="14" t="s">
        <v>34</v>
      </c>
      <c r="B37" s="41">
        <f t="shared" ref="B37:S37" si="13">2*B17</f>
        <v>3.615335336939373E-3</v>
      </c>
      <c r="C37" s="41">
        <f t="shared" si="13"/>
        <v>3.5700395542137132E-3</v>
      </c>
      <c r="D37" s="41">
        <f t="shared" si="13"/>
        <v>1.2519486497580747E-3</v>
      </c>
      <c r="E37" s="41">
        <f t="shared" si="13"/>
        <v>0.12757251492805258</v>
      </c>
      <c r="F37" s="41">
        <f t="shared" si="13"/>
        <v>-1.2058079333541402E-2</v>
      </c>
      <c r="G37" s="41">
        <f t="shared" si="13"/>
        <v>0.13513840834529908</v>
      </c>
      <c r="H37" s="41">
        <f t="shared" si="13"/>
        <v>0.18409587204208358</v>
      </c>
      <c r="I37" s="41">
        <f t="shared" si="13"/>
        <v>0.19858564134985973</v>
      </c>
      <c r="J37" s="41">
        <f t="shared" si="13"/>
        <v>0.2077820945121143</v>
      </c>
      <c r="K37" s="41">
        <f t="shared" si="13"/>
        <v>0.14700972220202999</v>
      </c>
      <c r="L37" s="41">
        <f t="shared" si="13"/>
        <v>8.9280018342939638E-2</v>
      </c>
      <c r="M37" s="41">
        <f t="shared" si="13"/>
        <v>0.19894555054560539</v>
      </c>
      <c r="N37" s="41">
        <f t="shared" si="13"/>
        <v>0.11317237629085918</v>
      </c>
      <c r="O37" s="41">
        <f t="shared" si="13"/>
        <v>0.37350936012019192</v>
      </c>
      <c r="P37" s="41">
        <f t="shared" si="13"/>
        <v>9.8388899482591816E-2</v>
      </c>
      <c r="Q37" s="41">
        <f t="shared" si="13"/>
        <v>0.11501497657361097</v>
      </c>
      <c r="R37" s="41">
        <f t="shared" si="13"/>
        <v>0.10465426166233692</v>
      </c>
      <c r="S37" s="41">
        <f t="shared" si="13"/>
        <v>8.179719540252868E-2</v>
      </c>
      <c r="T37" s="52">
        <v>1</v>
      </c>
    </row>
    <row r="38" spans="1:22" customFormat="1" x14ac:dyDescent="0.2">
      <c r="A38" s="14" t="s">
        <v>35</v>
      </c>
      <c r="B38" s="41">
        <f t="shared" ref="B38:S38" si="14">2*B18</f>
        <v>2.8604381105348862E-3</v>
      </c>
      <c r="C38" s="41">
        <f t="shared" si="14"/>
        <v>1.7674000822308544E-3</v>
      </c>
      <c r="D38" s="41">
        <f t="shared" si="14"/>
        <v>8.0878550353334752E-4</v>
      </c>
      <c r="E38" s="41">
        <f t="shared" si="14"/>
        <v>0.12934029679710551</v>
      </c>
      <c r="F38" s="41">
        <f t="shared" si="14"/>
        <v>-1.2947893767090761E-2</v>
      </c>
      <c r="G38" s="41">
        <f t="shared" si="14"/>
        <v>0.12679294121720514</v>
      </c>
      <c r="H38" s="41">
        <f t="shared" si="14"/>
        <v>0.1646326393723295</v>
      </c>
      <c r="I38" s="41">
        <f t="shared" si="14"/>
        <v>0.14678626879330056</v>
      </c>
      <c r="J38" s="41">
        <f t="shared" si="14"/>
        <v>0.17499747760698803</v>
      </c>
      <c r="K38" s="41">
        <f t="shared" si="14"/>
        <v>0.1204980110783051</v>
      </c>
      <c r="L38" s="41">
        <f t="shared" si="14"/>
        <v>7.5782309035842585E-2</v>
      </c>
      <c r="M38" s="41">
        <f t="shared" si="14"/>
        <v>0.15516765012642642</v>
      </c>
      <c r="N38" s="41">
        <f t="shared" si="14"/>
        <v>9.118121382335552E-2</v>
      </c>
      <c r="O38" s="41">
        <f t="shared" si="14"/>
        <v>9.8388899482591816E-2</v>
      </c>
      <c r="P38" s="41">
        <f t="shared" si="14"/>
        <v>0.29240958546170287</v>
      </c>
      <c r="Q38" s="41">
        <f t="shared" si="14"/>
        <v>0.11298895953141648</v>
      </c>
      <c r="R38" s="41">
        <f t="shared" si="14"/>
        <v>0.10153169204263195</v>
      </c>
      <c r="S38" s="41">
        <f t="shared" si="14"/>
        <v>0.10465164726296648</v>
      </c>
      <c r="T38" s="52">
        <v>1</v>
      </c>
    </row>
    <row r="39" spans="1:22" customFormat="1" x14ac:dyDescent="0.2">
      <c r="A39" s="14" t="s">
        <v>37</v>
      </c>
      <c r="B39" s="41">
        <f t="shared" ref="B39:S39" si="15">2*B19</f>
        <v>2.6930692730095713E-3</v>
      </c>
      <c r="C39" s="41">
        <f t="shared" si="15"/>
        <v>2.7681632842746326E-3</v>
      </c>
      <c r="D39" s="41">
        <f t="shared" si="15"/>
        <v>1.4331483310955453E-3</v>
      </c>
      <c r="E39" s="41">
        <f t="shared" si="15"/>
        <v>0.12926236950556369</v>
      </c>
      <c r="F39" s="41">
        <f t="shared" si="15"/>
        <v>-7.1836744515839752E-3</v>
      </c>
      <c r="G39" s="41">
        <f t="shared" si="15"/>
        <v>0.11762106315771179</v>
      </c>
      <c r="H39" s="41">
        <f t="shared" si="15"/>
        <v>0.15978337990275338</v>
      </c>
      <c r="I39" s="41">
        <f t="shared" si="15"/>
        <v>0.17355033122570518</v>
      </c>
      <c r="J39" s="41">
        <f t="shared" si="15"/>
        <v>0.14920636014173033</v>
      </c>
      <c r="K39" s="41">
        <f t="shared" si="15"/>
        <v>0.16472369775611045</v>
      </c>
      <c r="L39" s="41">
        <f t="shared" si="15"/>
        <v>8.3649698015985902E-2</v>
      </c>
      <c r="M39" s="41">
        <f t="shared" si="15"/>
        <v>0.16016209633563891</v>
      </c>
      <c r="N39" s="41">
        <f t="shared" si="15"/>
        <v>0.13913884525211678</v>
      </c>
      <c r="O39" s="41">
        <f t="shared" si="15"/>
        <v>0.11501497657361097</v>
      </c>
      <c r="P39" s="41">
        <f t="shared" si="15"/>
        <v>0.11298895953141648</v>
      </c>
      <c r="Q39" s="41">
        <f t="shared" si="15"/>
        <v>0.27899964063136257</v>
      </c>
      <c r="R39" s="41">
        <f t="shared" si="15"/>
        <v>0.11290206714102829</v>
      </c>
      <c r="S39" s="41">
        <f t="shared" si="15"/>
        <v>0.1102257402374922</v>
      </c>
      <c r="T39" s="52">
        <v>1</v>
      </c>
    </row>
    <row r="40" spans="1:22" customFormat="1" x14ac:dyDescent="0.2">
      <c r="A40" s="14" t="s">
        <v>38</v>
      </c>
      <c r="B40" s="41">
        <f t="shared" ref="B40:S40" si="16">2*B20</f>
        <v>5.533387988918532E-3</v>
      </c>
      <c r="C40" s="41">
        <f t="shared" si="16"/>
        <v>5.3539099457602102E-3</v>
      </c>
      <c r="D40" s="41">
        <f t="shared" si="16"/>
        <v>2.3095716910560208E-3</v>
      </c>
      <c r="E40" s="41">
        <f t="shared" si="16"/>
        <v>0.12297589629596993</v>
      </c>
      <c r="F40" s="41">
        <f t="shared" si="16"/>
        <v>-8.8510665572520564E-3</v>
      </c>
      <c r="G40" s="41">
        <f t="shared" si="16"/>
        <v>0.1173569646184245</v>
      </c>
      <c r="H40" s="41">
        <f t="shared" si="16"/>
        <v>0.17098549025013221</v>
      </c>
      <c r="I40" s="41">
        <f t="shared" si="16"/>
        <v>0.1481273509087998</v>
      </c>
      <c r="J40" s="41">
        <f t="shared" si="16"/>
        <v>0.14648844380551757</v>
      </c>
      <c r="K40" s="41">
        <f t="shared" si="16"/>
        <v>0.15073292313100289</v>
      </c>
      <c r="L40" s="41">
        <f t="shared" si="16"/>
        <v>6.5942586367809725E-2</v>
      </c>
      <c r="M40" s="41">
        <f t="shared" si="16"/>
        <v>0.1307852914113985</v>
      </c>
      <c r="N40" s="41">
        <f t="shared" si="16"/>
        <v>0.10697187682549822</v>
      </c>
      <c r="O40" s="41">
        <f t="shared" si="16"/>
        <v>0.10465426166233692</v>
      </c>
      <c r="P40" s="41">
        <f t="shared" si="16"/>
        <v>0.10153169204263195</v>
      </c>
      <c r="Q40" s="41">
        <f t="shared" si="16"/>
        <v>0.11290206714102829</v>
      </c>
      <c r="R40" s="41">
        <f t="shared" si="16"/>
        <v>0.2443630573701405</v>
      </c>
      <c r="S40" s="41">
        <f t="shared" si="16"/>
        <v>8.2430272848284691E-2</v>
      </c>
      <c r="T40" s="52">
        <v>1</v>
      </c>
    </row>
    <row r="41" spans="1:22" customFormat="1" x14ac:dyDescent="0.2">
      <c r="A41" s="14" t="s">
        <v>39</v>
      </c>
      <c r="B41" s="41">
        <f t="shared" ref="B41:S41" si="17">2*B21</f>
        <v>9.473130896434362E-4</v>
      </c>
      <c r="C41" s="41">
        <f t="shared" si="17"/>
        <v>8.2702482940436505E-4</v>
      </c>
      <c r="D41" s="41">
        <f t="shared" si="17"/>
        <v>4.7497787499377737E-4</v>
      </c>
      <c r="E41" s="41">
        <f t="shared" si="17"/>
        <v>0.11419332025297969</v>
      </c>
      <c r="F41" s="41">
        <f t="shared" si="17"/>
        <v>4.3468648973577538E-3</v>
      </c>
      <c r="G41" s="41">
        <f t="shared" si="17"/>
        <v>0.10230883938818976</v>
      </c>
      <c r="H41" s="41">
        <f t="shared" si="17"/>
        <v>0.14300886125083939</v>
      </c>
      <c r="I41" s="41">
        <f t="shared" si="17"/>
        <v>0.11967962940881033</v>
      </c>
      <c r="J41" s="41">
        <f t="shared" si="17"/>
        <v>0.10784549031202081</v>
      </c>
      <c r="K41" s="41">
        <f t="shared" si="17"/>
        <v>0.13504237039260916</v>
      </c>
      <c r="L41" s="41">
        <f t="shared" si="17"/>
        <v>9.0888333980466474E-2</v>
      </c>
      <c r="M41" s="41">
        <f t="shared" si="17"/>
        <v>0.13755100388623631</v>
      </c>
      <c r="N41" s="41">
        <f t="shared" si="17"/>
        <v>0.12636939513653764</v>
      </c>
      <c r="O41" s="41">
        <f t="shared" si="17"/>
        <v>8.179719540252868E-2</v>
      </c>
      <c r="P41" s="41">
        <f t="shared" si="17"/>
        <v>0.10465164726296648</v>
      </c>
      <c r="Q41" s="41">
        <f t="shared" si="17"/>
        <v>0.1102257402374922</v>
      </c>
      <c r="R41" s="41">
        <f t="shared" si="17"/>
        <v>8.2430272848284691E-2</v>
      </c>
      <c r="S41" s="41">
        <f t="shared" si="17"/>
        <v>0.26315263834423558</v>
      </c>
      <c r="T41" s="52">
        <v>1</v>
      </c>
    </row>
    <row r="42" spans="1:22" customFormat="1" x14ac:dyDescent="0.2">
      <c r="B42" s="52">
        <v>1</v>
      </c>
      <c r="C42" s="52">
        <v>1</v>
      </c>
      <c r="D42" s="52">
        <v>1</v>
      </c>
      <c r="E42" s="52">
        <v>1</v>
      </c>
      <c r="F42" s="52">
        <v>1</v>
      </c>
      <c r="G42" s="52">
        <v>1</v>
      </c>
      <c r="H42" s="52">
        <v>1</v>
      </c>
      <c r="I42" s="52">
        <v>1</v>
      </c>
      <c r="J42" s="52">
        <v>1</v>
      </c>
      <c r="K42" s="52">
        <v>1</v>
      </c>
      <c r="L42" s="52">
        <v>1</v>
      </c>
      <c r="M42" s="52">
        <v>1</v>
      </c>
      <c r="N42" s="52">
        <v>1</v>
      </c>
      <c r="O42" s="52">
        <v>1</v>
      </c>
      <c r="P42" s="52">
        <v>1</v>
      </c>
      <c r="Q42" s="52">
        <v>1</v>
      </c>
      <c r="R42" s="52">
        <v>1</v>
      </c>
      <c r="S42" s="52">
        <v>1</v>
      </c>
      <c r="T42" s="52">
        <v>0</v>
      </c>
    </row>
    <row r="43" spans="1:22" customFormat="1" x14ac:dyDescent="0.2"/>
    <row r="44" spans="1:22" customFormat="1" x14ac:dyDescent="0.2">
      <c r="A44" s="47" t="s">
        <v>85</v>
      </c>
      <c r="V44" s="74" t="s">
        <v>84</v>
      </c>
    </row>
    <row r="45" spans="1:22" customFormat="1" x14ac:dyDescent="0.2">
      <c r="B45">
        <f t="array" ref="B45:T63">MINVERSE(B24:T42)</f>
        <v>4496.9175063966522</v>
      </c>
      <c r="C45">
        <v>-3820.4893184450375</v>
      </c>
      <c r="D45">
        <v>-681.49610401039206</v>
      </c>
      <c r="E45">
        <v>48.788056740489722</v>
      </c>
      <c r="F45">
        <v>-0.35169855969065855</v>
      </c>
      <c r="G45">
        <v>-4.1065997541261057</v>
      </c>
      <c r="H45">
        <v>-24.439542513750904</v>
      </c>
      <c r="I45">
        <v>-14.324423692860833</v>
      </c>
      <c r="J45">
        <v>9.0605402137242912</v>
      </c>
      <c r="K45">
        <v>-1.5193184711889656</v>
      </c>
      <c r="L45">
        <v>10.35986882897565</v>
      </c>
      <c r="M45">
        <v>-7.6855465014742785</v>
      </c>
      <c r="N45">
        <v>25.382824905872621</v>
      </c>
      <c r="O45">
        <v>-0.1145681309796595</v>
      </c>
      <c r="P45">
        <v>-23.146081726741414</v>
      </c>
      <c r="Q45">
        <v>1.6060698131747595</v>
      </c>
      <c r="R45">
        <v>-10.708800020616268</v>
      </c>
      <c r="S45">
        <v>-3.7328650720315464</v>
      </c>
      <c r="T45">
        <v>-0.46119635010962484</v>
      </c>
      <c r="V45">
        <v>0</v>
      </c>
    </row>
    <row r="46" spans="1:22" customFormat="1" x14ac:dyDescent="0.2">
      <c r="B46">
        <v>-3820.4893184450302</v>
      </c>
      <c r="C46">
        <v>4855.619840366815</v>
      </c>
      <c r="D46">
        <v>-1004.4961397151766</v>
      </c>
      <c r="E46">
        <v>-107.43532841508519</v>
      </c>
      <c r="F46">
        <v>-7.3100769052943466</v>
      </c>
      <c r="G46">
        <v>30.012072839193266</v>
      </c>
      <c r="H46">
        <v>15.351459301953049</v>
      </c>
      <c r="I46">
        <v>2.4286809972301482</v>
      </c>
      <c r="J46">
        <v>-1.3203254084362397</v>
      </c>
      <c r="K46">
        <v>17.234864974493</v>
      </c>
      <c r="L46">
        <v>-8.3199948736819653</v>
      </c>
      <c r="M46">
        <v>11.039824859333391</v>
      </c>
      <c r="N46">
        <v>-15.581417892489947</v>
      </c>
      <c r="O46">
        <v>-4.0242907321406989</v>
      </c>
      <c r="P46">
        <v>27.359387625123297</v>
      </c>
      <c r="Q46">
        <v>2.2391410755067267</v>
      </c>
      <c r="R46">
        <v>-5.2914983445305932</v>
      </c>
      <c r="S46">
        <v>12.983118692215335</v>
      </c>
      <c r="T46">
        <v>8.4626298895070742E-2</v>
      </c>
      <c r="V46">
        <v>0</v>
      </c>
    </row>
    <row r="47" spans="1:22" customFormat="1" x14ac:dyDescent="0.2">
      <c r="B47">
        <v>-681.49610401039627</v>
      </c>
      <c r="C47">
        <v>-1004.4961397151696</v>
      </c>
      <c r="D47">
        <v>1685.9313093030644</v>
      </c>
      <c r="E47">
        <v>52.442286711065883</v>
      </c>
      <c r="F47">
        <v>-6.9831934398814912</v>
      </c>
      <c r="G47">
        <v>-26.654972378598238</v>
      </c>
      <c r="H47">
        <v>10.900322015232364</v>
      </c>
      <c r="I47">
        <v>11.349473819989079</v>
      </c>
      <c r="J47">
        <v>-7.2581387947938367</v>
      </c>
      <c r="K47">
        <v>-13.596493996367021</v>
      </c>
      <c r="L47">
        <v>-4.3732099276041012</v>
      </c>
      <c r="M47">
        <v>-1.7624033503496337</v>
      </c>
      <c r="N47">
        <v>-10.576501376856495</v>
      </c>
      <c r="O47">
        <v>2.7328540321139569</v>
      </c>
      <c r="P47">
        <v>-5.4909021209706657</v>
      </c>
      <c r="Q47">
        <v>-4.6940807807489753</v>
      </c>
      <c r="R47">
        <v>13.507309679838139</v>
      </c>
      <c r="S47">
        <v>-9.4814156695646776</v>
      </c>
      <c r="T47">
        <v>1.3726948669275487</v>
      </c>
      <c r="V47">
        <v>0</v>
      </c>
    </row>
    <row r="48" spans="1:22" customFormat="1" x14ac:dyDescent="0.2">
      <c r="B48">
        <v>48.788056740487932</v>
      </c>
      <c r="C48">
        <v>-107.43532841508411</v>
      </c>
      <c r="D48">
        <v>52.442286711066657</v>
      </c>
      <c r="E48">
        <v>67.854834105394346</v>
      </c>
      <c r="F48">
        <v>-0.95292656554711674</v>
      </c>
      <c r="G48">
        <v>-16.428654181117953</v>
      </c>
      <c r="H48">
        <v>-9.3796192082096717</v>
      </c>
      <c r="I48">
        <v>-2.0398416169813998</v>
      </c>
      <c r="J48">
        <v>-1.6626528956169737</v>
      </c>
      <c r="K48">
        <v>-8.3267497148116174</v>
      </c>
      <c r="L48">
        <v>-0.87863631048609681</v>
      </c>
      <c r="M48">
        <v>-2.2630397833434217</v>
      </c>
      <c r="N48">
        <v>-1.4981163270642266</v>
      </c>
      <c r="O48">
        <v>-0.41973854329259597</v>
      </c>
      <c r="P48">
        <v>-5.8005317882236564</v>
      </c>
      <c r="Q48">
        <v>-3.602257390387301</v>
      </c>
      <c r="R48">
        <v>-3.6837549974556287</v>
      </c>
      <c r="S48">
        <v>-4.713329819327063</v>
      </c>
      <c r="T48">
        <v>6.2304385142411042E-3</v>
      </c>
      <c r="V48">
        <v>0</v>
      </c>
    </row>
    <row r="49" spans="2:22" customFormat="1" x14ac:dyDescent="0.2">
      <c r="B49">
        <v>-0.35169855969080227</v>
      </c>
      <c r="C49">
        <v>-7.3100769052941565</v>
      </c>
      <c r="D49">
        <v>-6.9831934398815196</v>
      </c>
      <c r="E49">
        <v>-0.95292656554712396</v>
      </c>
      <c r="F49">
        <v>13.591125191661124</v>
      </c>
      <c r="G49">
        <v>1.1210845125543127</v>
      </c>
      <c r="H49">
        <v>0.5214862703583496</v>
      </c>
      <c r="I49">
        <v>0.54907416460940706</v>
      </c>
      <c r="J49">
        <v>-0.11591510035134461</v>
      </c>
      <c r="K49">
        <v>-0.24470364748356499</v>
      </c>
      <c r="L49">
        <v>0.44604174218172032</v>
      </c>
      <c r="M49">
        <v>-0.84585998802532925</v>
      </c>
      <c r="N49">
        <v>0.22856108267898287</v>
      </c>
      <c r="O49">
        <v>0.25523781838440207</v>
      </c>
      <c r="P49">
        <v>0.51278790473761338</v>
      </c>
      <c r="Q49">
        <v>0.10728288144531527</v>
      </c>
      <c r="R49">
        <v>0.31033711630442085</v>
      </c>
      <c r="S49">
        <v>-0.83864447864178759</v>
      </c>
      <c r="T49">
        <v>5.6629217364953625E-3</v>
      </c>
      <c r="V49">
        <v>0</v>
      </c>
    </row>
    <row r="50" spans="2:22" customFormat="1" x14ac:dyDescent="0.2">
      <c r="B50">
        <v>-4.1065997541257735</v>
      </c>
      <c r="C50">
        <v>30.012072839193117</v>
      </c>
      <c r="D50">
        <v>-26.654972378598437</v>
      </c>
      <c r="E50">
        <v>-16.42865418111796</v>
      </c>
      <c r="F50">
        <v>1.121084512554311</v>
      </c>
      <c r="G50">
        <v>11.634835256566904</v>
      </c>
      <c r="H50">
        <v>-1.1568916849729116</v>
      </c>
      <c r="I50">
        <v>-1.0239500404812293E-2</v>
      </c>
      <c r="J50">
        <v>0.58838335539638709</v>
      </c>
      <c r="K50">
        <v>1.8062803005308998</v>
      </c>
      <c r="L50">
        <v>-0.41222030476929772</v>
      </c>
      <c r="M50">
        <v>0.34006571616042341</v>
      </c>
      <c r="N50">
        <v>-0.23186076252508414</v>
      </c>
      <c r="O50">
        <v>-0.14255380471269186</v>
      </c>
      <c r="P50">
        <v>0.77941608656888461</v>
      </c>
      <c r="Q50">
        <v>0.93350323740720509</v>
      </c>
      <c r="R50">
        <v>0.69066320227065858</v>
      </c>
      <c r="S50">
        <v>1.2376878645781535</v>
      </c>
      <c r="T50">
        <v>-3.6001447123063198E-3</v>
      </c>
      <c r="V50">
        <v>0</v>
      </c>
    </row>
    <row r="51" spans="2:22" customFormat="1" x14ac:dyDescent="0.2">
      <c r="B51">
        <v>-24.439542513750656</v>
      </c>
      <c r="C51">
        <v>15.351459301953007</v>
      </c>
      <c r="D51">
        <v>10.900322015232156</v>
      </c>
      <c r="E51">
        <v>-9.379619208209693</v>
      </c>
      <c r="F51">
        <v>0.52148627035834849</v>
      </c>
      <c r="G51">
        <v>-1.1568916849729072</v>
      </c>
      <c r="H51">
        <v>7.5553903583637227</v>
      </c>
      <c r="I51">
        <v>-0.16516933440052969</v>
      </c>
      <c r="J51">
        <v>-0.88212676122856815</v>
      </c>
      <c r="K51">
        <v>0.26945983010463365</v>
      </c>
      <c r="L51">
        <v>-6.7333662639641731E-2</v>
      </c>
      <c r="M51">
        <v>-7.0398739004933766E-4</v>
      </c>
      <c r="N51">
        <v>-0.29312007870711493</v>
      </c>
      <c r="O51">
        <v>8.1404991133517998E-2</v>
      </c>
      <c r="P51">
        <v>0.76285266998101686</v>
      </c>
      <c r="Q51">
        <v>0.69076369474530364</v>
      </c>
      <c r="R51">
        <v>-3.1603097915173434E-2</v>
      </c>
      <c r="S51">
        <v>0.28297119734261605</v>
      </c>
      <c r="T51">
        <v>-7.476513911598042E-4</v>
      </c>
      <c r="V51">
        <v>0</v>
      </c>
    </row>
    <row r="52" spans="2:22" customFormat="1" x14ac:dyDescent="0.2">
      <c r="B52">
        <v>-14.324423692861361</v>
      </c>
      <c r="C52">
        <v>2.4286809972308747</v>
      </c>
      <c r="D52">
        <v>11.349473819988884</v>
      </c>
      <c r="E52">
        <v>-2.0398416169814193</v>
      </c>
      <c r="F52">
        <v>0.54907416460940528</v>
      </c>
      <c r="G52">
        <v>-1.0239500404806685E-2</v>
      </c>
      <c r="H52">
        <v>-0.16516933440052736</v>
      </c>
      <c r="I52">
        <v>3.445336574988223</v>
      </c>
      <c r="J52">
        <v>-0.77009923673166825</v>
      </c>
      <c r="K52">
        <v>-0.39722037314289371</v>
      </c>
      <c r="L52">
        <v>0.41555900540854168</v>
      </c>
      <c r="M52">
        <v>-0.67611242555616036</v>
      </c>
      <c r="N52">
        <v>-5.8003660067388531E-2</v>
      </c>
      <c r="O52">
        <v>-0.18706973367919319</v>
      </c>
      <c r="P52">
        <v>0.31806229311818907</v>
      </c>
      <c r="Q52">
        <v>-0.31031748537952297</v>
      </c>
      <c r="R52">
        <v>0.26465914804163732</v>
      </c>
      <c r="S52">
        <v>0.16765105581918432</v>
      </c>
      <c r="T52">
        <v>-1.4074702969806181E-3</v>
      </c>
      <c r="V52">
        <v>0</v>
      </c>
    </row>
    <row r="53" spans="2:22" customFormat="1" x14ac:dyDescent="0.2">
      <c r="B53">
        <v>9.0605402137241775</v>
      </c>
      <c r="C53">
        <v>-1.3203254084360194</v>
      </c>
      <c r="D53">
        <v>-7.2581387947939486</v>
      </c>
      <c r="E53">
        <v>-1.6626528956169704</v>
      </c>
      <c r="F53">
        <v>-0.11591510035134492</v>
      </c>
      <c r="G53">
        <v>0.58838335539638775</v>
      </c>
      <c r="H53">
        <v>-0.88212676122857092</v>
      </c>
      <c r="I53">
        <v>-0.77009923673166858</v>
      </c>
      <c r="J53">
        <v>2.0790837905259099</v>
      </c>
      <c r="K53">
        <v>0.28677442259420921</v>
      </c>
      <c r="L53">
        <v>-0.5307926371193763</v>
      </c>
      <c r="M53">
        <v>-0.1120976797397347</v>
      </c>
      <c r="N53">
        <v>0.26635565877615502</v>
      </c>
      <c r="O53">
        <v>-0.16019371210771446</v>
      </c>
      <c r="P53">
        <v>-0.16216140890647468</v>
      </c>
      <c r="Q53">
        <v>0.19812083670983879</v>
      </c>
      <c r="R53">
        <v>7.8791353413614568E-2</v>
      </c>
      <c r="S53">
        <v>0.41645400389152964</v>
      </c>
      <c r="T53">
        <v>3.6506386127049253E-3</v>
      </c>
      <c r="V53">
        <v>0</v>
      </c>
    </row>
    <row r="54" spans="2:22" customFormat="1" x14ac:dyDescent="0.2">
      <c r="B54">
        <v>-1.5193184711886627</v>
      </c>
      <c r="C54">
        <v>17.234864974492687</v>
      </c>
      <c r="D54">
        <v>-13.596493996367013</v>
      </c>
      <c r="E54">
        <v>-8.3267497148116121</v>
      </c>
      <c r="F54">
        <v>-0.24470364748356627</v>
      </c>
      <c r="G54">
        <v>1.8062803005308952</v>
      </c>
      <c r="H54">
        <v>0.26945983010463243</v>
      </c>
      <c r="I54">
        <v>-0.39722037314289677</v>
      </c>
      <c r="J54">
        <v>0.28677442259421054</v>
      </c>
      <c r="K54">
        <v>7.0045057855792852</v>
      </c>
      <c r="L54">
        <v>-1.7442336256397935</v>
      </c>
      <c r="M54">
        <v>-2.2321129592277038E-2</v>
      </c>
      <c r="N54">
        <v>-0.19594089175182577</v>
      </c>
      <c r="O54">
        <v>-0.11035564133315172</v>
      </c>
      <c r="P54">
        <v>0.86348905588987535</v>
      </c>
      <c r="Q54">
        <v>-0.55989874095155912</v>
      </c>
      <c r="R54">
        <v>-0.865497600095401</v>
      </c>
      <c r="S54">
        <v>0.11735946316617231</v>
      </c>
      <c r="T54">
        <v>1.3769095917218535E-4</v>
      </c>
      <c r="V54">
        <v>0</v>
      </c>
    </row>
    <row r="55" spans="2:22" customFormat="1" x14ac:dyDescent="0.2">
      <c r="B55">
        <v>10.359868828975548</v>
      </c>
      <c r="C55">
        <v>-8.3199948736818587</v>
      </c>
      <c r="D55">
        <v>-4.373209927604111</v>
      </c>
      <c r="E55">
        <v>-0.87863631048608781</v>
      </c>
      <c r="F55">
        <v>0.44604174218172032</v>
      </c>
      <c r="G55">
        <v>-0.41222030476930033</v>
      </c>
      <c r="H55">
        <v>-6.7333662639644409E-2</v>
      </c>
      <c r="I55">
        <v>0.41555900540854246</v>
      </c>
      <c r="J55">
        <v>-0.53079263711937574</v>
      </c>
      <c r="K55">
        <v>-1.7442336256397943</v>
      </c>
      <c r="L55">
        <v>4.6107471114588678</v>
      </c>
      <c r="M55">
        <v>-0.53645866979847434</v>
      </c>
      <c r="N55">
        <v>-2.218300087333094E-2</v>
      </c>
      <c r="O55">
        <v>0.1597761344287944</v>
      </c>
      <c r="P55">
        <v>0.19398674831347773</v>
      </c>
      <c r="Q55">
        <v>0.31260872512955334</v>
      </c>
      <c r="R55">
        <v>0.67952753753331185</v>
      </c>
      <c r="S55">
        <v>-0.29305282081783657</v>
      </c>
      <c r="T55">
        <v>3.2044141614669978E-3</v>
      </c>
      <c r="V55">
        <v>0</v>
      </c>
    </row>
    <row r="56" spans="2:22" customFormat="1" x14ac:dyDescent="0.2">
      <c r="B56">
        <v>-7.6855465014740094</v>
      </c>
      <c r="C56">
        <v>11.039824859333148</v>
      </c>
      <c r="D56">
        <v>-1.7624033503496612</v>
      </c>
      <c r="E56">
        <v>-2.2630397833434204</v>
      </c>
      <c r="F56">
        <v>-0.84585998802532925</v>
      </c>
      <c r="G56">
        <v>0.34006571616042236</v>
      </c>
      <c r="H56">
        <v>-7.0398739004941203E-4</v>
      </c>
      <c r="I56">
        <v>-0.67611242555616258</v>
      </c>
      <c r="J56">
        <v>-0.11209767973973461</v>
      </c>
      <c r="K56">
        <v>-2.2321129592278274E-2</v>
      </c>
      <c r="L56">
        <v>-0.53645866979847256</v>
      </c>
      <c r="M56">
        <v>3.648485080391926</v>
      </c>
      <c r="N56">
        <v>6.3528362560108353E-2</v>
      </c>
      <c r="O56">
        <v>-0.66551149726561076</v>
      </c>
      <c r="P56">
        <v>-0.23486969545972491</v>
      </c>
      <c r="Q56">
        <v>-0.2135757107238499</v>
      </c>
      <c r="R56">
        <v>8.8581820184232843E-2</v>
      </c>
      <c r="S56">
        <v>-0.1619854199115377</v>
      </c>
      <c r="T56">
        <v>-8.2217148534464686E-4</v>
      </c>
      <c r="V56">
        <v>0</v>
      </c>
    </row>
    <row r="57" spans="2:22" customFormat="1" x14ac:dyDescent="0.2">
      <c r="B57">
        <v>25.382824905872379</v>
      </c>
      <c r="C57">
        <v>-15.581417892489727</v>
      </c>
      <c r="D57">
        <v>-10.576501376856466</v>
      </c>
      <c r="E57">
        <v>-1.4981163270642295</v>
      </c>
      <c r="F57">
        <v>0.22856108267898245</v>
      </c>
      <c r="G57">
        <v>-0.23186076252508428</v>
      </c>
      <c r="H57">
        <v>-0.29312007870711593</v>
      </c>
      <c r="I57">
        <v>-5.8003660067386019E-2</v>
      </c>
      <c r="J57">
        <v>0.26635565877615502</v>
      </c>
      <c r="K57">
        <v>-0.19594089175182591</v>
      </c>
      <c r="L57">
        <v>-2.2183000873332179E-2</v>
      </c>
      <c r="M57">
        <v>6.3528362560108312E-2</v>
      </c>
      <c r="N57">
        <v>5.0410481471611988</v>
      </c>
      <c r="O57">
        <v>-0.30833796774941608</v>
      </c>
      <c r="P57">
        <v>0.15125391592617615</v>
      </c>
      <c r="Q57">
        <v>-0.9683437120063465</v>
      </c>
      <c r="R57">
        <v>-0.43591204560007468</v>
      </c>
      <c r="S57">
        <v>-0.96383435728398492</v>
      </c>
      <c r="T57">
        <v>-3.7971130752317748E-3</v>
      </c>
      <c r="V57">
        <v>0</v>
      </c>
    </row>
    <row r="58" spans="2:22" customFormat="1" x14ac:dyDescent="0.2">
      <c r="B58">
        <v>-0.11456813097964584</v>
      </c>
      <c r="C58">
        <v>-4.0242907321407246</v>
      </c>
      <c r="D58">
        <v>2.7328540321139707</v>
      </c>
      <c r="E58">
        <v>-0.41973854329259408</v>
      </c>
      <c r="F58">
        <v>0.25523781838440207</v>
      </c>
      <c r="G58">
        <v>-0.14255380471269269</v>
      </c>
      <c r="H58">
        <v>8.1404991133517637E-2</v>
      </c>
      <c r="I58">
        <v>-0.18706973367919208</v>
      </c>
      <c r="J58">
        <v>-0.16019371210771405</v>
      </c>
      <c r="K58">
        <v>-0.11035564133315202</v>
      </c>
      <c r="L58">
        <v>0.15977613442879426</v>
      </c>
      <c r="M58">
        <v>-0.66551149726561132</v>
      </c>
      <c r="N58">
        <v>-0.30833796774941591</v>
      </c>
      <c r="O58">
        <v>3.7586179312353201</v>
      </c>
      <c r="P58">
        <v>-0.12321478812101394</v>
      </c>
      <c r="Q58">
        <v>-0.34823072860103399</v>
      </c>
      <c r="R58">
        <v>-0.37160287438810163</v>
      </c>
      <c r="S58">
        <v>-1.2222752925109508E-2</v>
      </c>
      <c r="T58">
        <v>1.3716245739946967E-4</v>
      </c>
      <c r="V58">
        <v>0</v>
      </c>
    </row>
    <row r="59" spans="2:22" customFormat="1" x14ac:dyDescent="0.2">
      <c r="B59">
        <v>-23.146081726741716</v>
      </c>
      <c r="C59">
        <v>27.35938762512356</v>
      </c>
      <c r="D59">
        <v>-5.4909021209706381</v>
      </c>
      <c r="E59">
        <v>-5.8005317882236493</v>
      </c>
      <c r="F59">
        <v>0.51278790473761171</v>
      </c>
      <c r="G59">
        <v>0.77941608656888106</v>
      </c>
      <c r="H59">
        <v>0.76285266998101731</v>
      </c>
      <c r="I59">
        <v>0.31806229311818579</v>
      </c>
      <c r="J59">
        <v>-0.16216140890647546</v>
      </c>
      <c r="K59">
        <v>0.86348905588987424</v>
      </c>
      <c r="L59">
        <v>0.19398674831347765</v>
      </c>
      <c r="M59">
        <v>-0.23486969545972392</v>
      </c>
      <c r="N59">
        <v>0.15125391592617352</v>
      </c>
      <c r="O59">
        <v>-0.12321478812101429</v>
      </c>
      <c r="P59">
        <v>5.5021718601667349</v>
      </c>
      <c r="Q59">
        <v>-0.4910285806678823</v>
      </c>
      <c r="R59">
        <v>-0.44239248870444353</v>
      </c>
      <c r="S59">
        <v>-0.55222556202998707</v>
      </c>
      <c r="T59">
        <v>1.7790337419093972E-3</v>
      </c>
      <c r="V59">
        <v>0</v>
      </c>
    </row>
    <row r="60" spans="2:22" customFormat="1" x14ac:dyDescent="0.2">
      <c r="B60">
        <v>1.6060698131750013</v>
      </c>
      <c r="C60">
        <v>2.2391410755064971</v>
      </c>
      <c r="D60">
        <v>-4.6940807807489886</v>
      </c>
      <c r="E60">
        <v>-3.6022573903872996</v>
      </c>
      <c r="F60">
        <v>0.10728288144531553</v>
      </c>
      <c r="G60">
        <v>0.93350323740720542</v>
      </c>
      <c r="H60">
        <v>0.6907636947453023</v>
      </c>
      <c r="I60">
        <v>-0.31031748537952403</v>
      </c>
      <c r="J60">
        <v>0.1981208367098391</v>
      </c>
      <c r="K60">
        <v>-0.55989874095155889</v>
      </c>
      <c r="L60">
        <v>0.31260872512955423</v>
      </c>
      <c r="M60">
        <v>-0.21357571072385084</v>
      </c>
      <c r="N60">
        <v>-0.96834371200634561</v>
      </c>
      <c r="O60">
        <v>-0.34823072860103382</v>
      </c>
      <c r="P60">
        <v>-0.49102858066788313</v>
      </c>
      <c r="Q60">
        <v>6.1585575598237456</v>
      </c>
      <c r="R60">
        <v>-0.62161327541460398</v>
      </c>
      <c r="S60">
        <v>-0.43670141906137472</v>
      </c>
      <c r="T60">
        <v>-2.6323304072612174E-3</v>
      </c>
      <c r="V60">
        <v>0</v>
      </c>
    </row>
    <row r="61" spans="2:22" customFormat="1" x14ac:dyDescent="0.2">
      <c r="B61">
        <v>-10.708800020617231</v>
      </c>
      <c r="C61">
        <v>-5.2914983445295665</v>
      </c>
      <c r="D61">
        <v>13.507309679838077</v>
      </c>
      <c r="E61">
        <v>-3.6837549974556345</v>
      </c>
      <c r="F61">
        <v>0.31033711630442018</v>
      </c>
      <c r="G61">
        <v>0.69066320227066047</v>
      </c>
      <c r="H61">
        <v>-3.1603097915171928E-2</v>
      </c>
      <c r="I61">
        <v>0.26465914804163937</v>
      </c>
      <c r="J61">
        <v>7.8791353413612819E-2</v>
      </c>
      <c r="K61">
        <v>-0.8654976000954</v>
      </c>
      <c r="L61">
        <v>0.67952753753331041</v>
      </c>
      <c r="M61">
        <v>8.8581820184234175E-2</v>
      </c>
      <c r="N61">
        <v>-0.43591204560007962</v>
      </c>
      <c r="O61">
        <v>-0.37160287438810163</v>
      </c>
      <c r="P61">
        <v>-0.44239248870443926</v>
      </c>
      <c r="Q61">
        <v>-0.62161327541460332</v>
      </c>
      <c r="R61">
        <v>6.8025939772591233</v>
      </c>
      <c r="S61">
        <v>3.0210909875150758E-2</v>
      </c>
      <c r="T61">
        <v>-4.3563484256548676E-3</v>
      </c>
      <c r="V61">
        <v>0</v>
      </c>
    </row>
    <row r="62" spans="2:22" customFormat="1" x14ac:dyDescent="0.2">
      <c r="B62">
        <v>-3.7328650720313621</v>
      </c>
      <c r="C62">
        <v>12.983118692215175</v>
      </c>
      <c r="D62">
        <v>-9.4814156695647078</v>
      </c>
      <c r="E62">
        <v>-4.713329819327055</v>
      </c>
      <c r="F62">
        <v>-0.83864447864178793</v>
      </c>
      <c r="G62">
        <v>1.2376878645781522</v>
      </c>
      <c r="H62">
        <v>0.28297119734261189</v>
      </c>
      <c r="I62">
        <v>0.16765105581918144</v>
      </c>
      <c r="J62">
        <v>0.41645400389153064</v>
      </c>
      <c r="K62">
        <v>0.11735946316617106</v>
      </c>
      <c r="L62">
        <v>-0.29305282081783546</v>
      </c>
      <c r="M62">
        <v>-0.16198541991153839</v>
      </c>
      <c r="N62">
        <v>-0.96383435728398514</v>
      </c>
      <c r="O62">
        <v>-1.2222752925109501E-2</v>
      </c>
      <c r="P62">
        <v>-0.55222556202998829</v>
      </c>
      <c r="Q62">
        <v>-0.43670141906137427</v>
      </c>
      <c r="R62">
        <v>3.0210909875150044E-2</v>
      </c>
      <c r="S62">
        <v>5.9508241847067636</v>
      </c>
      <c r="T62">
        <v>4.3611389755510854E-4</v>
      </c>
      <c r="V62">
        <v>0</v>
      </c>
    </row>
    <row r="63" spans="2:22" customFormat="1" x14ac:dyDescent="0.2">
      <c r="B63">
        <v>-0.4611963501096234</v>
      </c>
      <c r="C63">
        <v>8.462629889506959E-2</v>
      </c>
      <c r="D63">
        <v>1.3726948669275483</v>
      </c>
      <c r="E63">
        <v>6.2304385142409558E-3</v>
      </c>
      <c r="F63">
        <v>5.6629217364953651E-3</v>
      </c>
      <c r="G63">
        <v>-3.6001447123062561E-3</v>
      </c>
      <c r="H63">
        <v>-7.4765139115977037E-4</v>
      </c>
      <c r="I63">
        <v>-1.4074702969806233E-3</v>
      </c>
      <c r="J63">
        <v>3.6506386127049153E-3</v>
      </c>
      <c r="K63">
        <v>1.3769095917220541E-4</v>
      </c>
      <c r="L63">
        <v>3.2044141614670034E-3</v>
      </c>
      <c r="M63">
        <v>-8.2217148534462832E-4</v>
      </c>
      <c r="N63">
        <v>-3.7971130752317978E-3</v>
      </c>
      <c r="O63">
        <v>1.3716245739946365E-4</v>
      </c>
      <c r="P63">
        <v>1.7790337419093844E-3</v>
      </c>
      <c r="Q63">
        <v>-2.6323304072611918E-3</v>
      </c>
      <c r="R63">
        <v>-4.3563484256549066E-3</v>
      </c>
      <c r="S63">
        <v>4.3611389755510632E-4</v>
      </c>
      <c r="T63">
        <v>-1.5101866857884316E-4</v>
      </c>
      <c r="V63">
        <v>1</v>
      </c>
    </row>
    <row r="64" spans="2:22" customFormat="1" x14ac:dyDescent="0.2"/>
    <row r="65" spans="1:9" customFormat="1" x14ac:dyDescent="0.2">
      <c r="A65" s="47" t="s">
        <v>82</v>
      </c>
      <c r="D65" s="47" t="s">
        <v>58</v>
      </c>
      <c r="H65" s="55" t="s">
        <v>106</v>
      </c>
      <c r="I65" s="55"/>
    </row>
    <row r="66" spans="1:9" customFormat="1" x14ac:dyDescent="0.2">
      <c r="A66" s="14" t="s">
        <v>2</v>
      </c>
      <c r="B66">
        <f t="array" ref="B66:B84">MMULT(B45:T63,V45:V63)</f>
        <v>-0.46119635010962484</v>
      </c>
      <c r="D66" s="56" t="s">
        <v>86</v>
      </c>
      <c r="E66" s="40">
        <f t="array" ref="E66">MMULT(TRANSPOSE(B66:B83),I66:I83)</f>
        <v>7.6693758733654624E-2</v>
      </c>
      <c r="H66" s="14" t="s">
        <v>2</v>
      </c>
      <c r="I66" s="73">
        <v>1.3421940494269924E-2</v>
      </c>
    </row>
    <row r="67" spans="1:9" customFormat="1" x14ac:dyDescent="0.2">
      <c r="A67" s="14" t="s">
        <v>4</v>
      </c>
      <c r="B67">
        <v>8.4626298895070742E-2</v>
      </c>
      <c r="D67" s="56" t="s">
        <v>87</v>
      </c>
      <c r="E67" s="40">
        <f t="array" ref="E67">MMULT(TRANSPOSE(B66:B83),MMULT(B4:S21,B66:B83))</f>
        <v>7.5509334289421595E-5</v>
      </c>
      <c r="H67" s="14" t="s">
        <v>4</v>
      </c>
      <c r="I67" s="73">
        <v>5.9928147388563502E-2</v>
      </c>
    </row>
    <row r="68" spans="1:9" customFormat="1" x14ac:dyDescent="0.2">
      <c r="A68" s="14" t="s">
        <v>9</v>
      </c>
      <c r="B68">
        <v>1.3726948669275487</v>
      </c>
      <c r="D68" s="56" t="s">
        <v>41</v>
      </c>
      <c r="E68" s="40">
        <f>SQRT(E67)</f>
        <v>8.6896107098892294E-3</v>
      </c>
      <c r="H68" s="14" t="s">
        <v>9</v>
      </c>
      <c r="I68" s="73">
        <v>5.8996906061932794E-2</v>
      </c>
    </row>
    <row r="69" spans="1:9" customFormat="1" x14ac:dyDescent="0.2">
      <c r="A69" s="14" t="s">
        <v>14</v>
      </c>
      <c r="B69">
        <v>6.2304385142411042E-3</v>
      </c>
      <c r="D69" s="77" t="s">
        <v>112</v>
      </c>
      <c r="E69" s="39"/>
      <c r="F69" s="39"/>
      <c r="H69" s="14" t="s">
        <v>14</v>
      </c>
      <c r="I69" s="73">
        <v>0.16591930997929827</v>
      </c>
    </row>
    <row r="70" spans="1:9" customFormat="1" x14ac:dyDescent="0.2">
      <c r="A70" s="14" t="s">
        <v>15</v>
      </c>
      <c r="B70">
        <v>5.6629217364953625E-3</v>
      </c>
      <c r="H70" s="14" t="s">
        <v>15</v>
      </c>
      <c r="I70" s="73">
        <v>0.11265836514422427</v>
      </c>
    </row>
    <row r="71" spans="1:9" customFormat="1" x14ac:dyDescent="0.2">
      <c r="A71" s="14" t="s">
        <v>13</v>
      </c>
      <c r="B71">
        <v>-3.6001447123063198E-3</v>
      </c>
      <c r="H71" s="14" t="s">
        <v>13</v>
      </c>
      <c r="I71" s="73">
        <v>0.16207294428476485</v>
      </c>
    </row>
    <row r="72" spans="1:9" customFormat="1" x14ac:dyDescent="0.2">
      <c r="A72" s="14" t="s">
        <v>16</v>
      </c>
      <c r="B72">
        <v>-7.476513911598042E-4</v>
      </c>
      <c r="H72" s="14" t="s">
        <v>16</v>
      </c>
      <c r="I72" s="73">
        <v>8.0710453541957064E-2</v>
      </c>
    </row>
    <row r="73" spans="1:9" customFormat="1" x14ac:dyDescent="0.2">
      <c r="A73" s="14" t="s">
        <v>29</v>
      </c>
      <c r="B73">
        <v>-1.4074702969806181E-3</v>
      </c>
      <c r="H73" s="14" t="s">
        <v>29</v>
      </c>
      <c r="I73" s="73">
        <v>0.19998655391502532</v>
      </c>
    </row>
    <row r="74" spans="1:9" customFormat="1" x14ac:dyDescent="0.2">
      <c r="A74" s="14" t="s">
        <v>30</v>
      </c>
      <c r="B74">
        <v>3.6506386127049253E-3</v>
      </c>
      <c r="H74" s="14" t="s">
        <v>30</v>
      </c>
      <c r="I74" s="73">
        <v>-0.42042705287136595</v>
      </c>
    </row>
    <row r="75" spans="1:9" customFormat="1" x14ac:dyDescent="0.2">
      <c r="A75" s="14" t="s">
        <v>31</v>
      </c>
      <c r="B75">
        <v>1.3769095917218535E-4</v>
      </c>
      <c r="H75" s="14" t="s">
        <v>31</v>
      </c>
      <c r="I75" s="73">
        <v>-4.6582201694853886E-2</v>
      </c>
    </row>
    <row r="76" spans="1:9" customFormat="1" x14ac:dyDescent="0.2">
      <c r="A76" s="14" t="s">
        <v>32</v>
      </c>
      <c r="B76">
        <v>3.2044141614669978E-3</v>
      </c>
      <c r="H76" s="14" t="s">
        <v>32</v>
      </c>
      <c r="I76" s="73">
        <v>0.18212617346501456</v>
      </c>
    </row>
    <row r="77" spans="1:9" customFormat="1" x14ac:dyDescent="0.2">
      <c r="A77" s="14" t="s">
        <v>36</v>
      </c>
      <c r="B77">
        <v>-8.2217148534464686E-4</v>
      </c>
      <c r="H77" s="14" t="s">
        <v>36</v>
      </c>
      <c r="I77" s="73">
        <v>0.27648763707769813</v>
      </c>
    </row>
    <row r="78" spans="1:9" customFormat="1" x14ac:dyDescent="0.2">
      <c r="A78" s="14" t="s">
        <v>33</v>
      </c>
      <c r="B78">
        <v>-3.7971130752317748E-3</v>
      </c>
      <c r="H78" s="14" t="s">
        <v>33</v>
      </c>
      <c r="I78" s="73">
        <v>0.37711957430664805</v>
      </c>
    </row>
    <row r="79" spans="1:9" customFormat="1" x14ac:dyDescent="0.2">
      <c r="A79" s="14" t="s">
        <v>34</v>
      </c>
      <c r="B79">
        <v>1.3716245739946967E-4</v>
      </c>
      <c r="H79" s="14" t="s">
        <v>34</v>
      </c>
      <c r="I79" s="73">
        <v>0.36282177043644098</v>
      </c>
    </row>
    <row r="80" spans="1:9" customFormat="1" x14ac:dyDescent="0.2">
      <c r="A80" s="14" t="s">
        <v>35</v>
      </c>
      <c r="B80">
        <v>1.7790337419093972E-3</v>
      </c>
      <c r="H80" s="14" t="s">
        <v>35</v>
      </c>
      <c r="I80" s="73">
        <v>-2.5434565169409059E-2</v>
      </c>
    </row>
    <row r="81" spans="1:33" customFormat="1" x14ac:dyDescent="0.2">
      <c r="A81" s="14" t="s">
        <v>37</v>
      </c>
      <c r="B81">
        <v>-2.6323304072612174E-3</v>
      </c>
      <c r="H81" s="14" t="s">
        <v>37</v>
      </c>
      <c r="I81" s="73">
        <v>4.3790196217153105E-2</v>
      </c>
    </row>
    <row r="82" spans="1:33" customFormat="1" x14ac:dyDescent="0.2">
      <c r="A82" s="14" t="s">
        <v>38</v>
      </c>
      <c r="B82">
        <v>-4.3563484256548676E-3</v>
      </c>
      <c r="H82" s="14" t="s">
        <v>38</v>
      </c>
      <c r="I82" s="73">
        <v>0.3014853720964274</v>
      </c>
    </row>
    <row r="83" spans="1:33" customFormat="1" x14ac:dyDescent="0.2">
      <c r="A83" s="14" t="s">
        <v>39</v>
      </c>
      <c r="B83">
        <v>4.3611389755510854E-4</v>
      </c>
      <c r="H83" s="14" t="s">
        <v>39</v>
      </c>
      <c r="I83" s="73">
        <v>0.28040519703453215</v>
      </c>
    </row>
    <row r="84" spans="1:33" customFormat="1" x14ac:dyDescent="0.2">
      <c r="A84" s="14" t="s">
        <v>83</v>
      </c>
      <c r="B84">
        <v>-1.5101866857884316E-4</v>
      </c>
    </row>
    <row r="85" spans="1:33" customFormat="1" x14ac:dyDescent="0.2"/>
    <row r="86" spans="1:33" customFormat="1" x14ac:dyDescent="0.2">
      <c r="A86" s="14" t="s">
        <v>108</v>
      </c>
    </row>
    <row r="87" spans="1:33" customFormat="1" x14ac:dyDescent="0.2">
      <c r="A87" s="47" t="s">
        <v>88</v>
      </c>
      <c r="AB87" s="55" t="s">
        <v>107</v>
      </c>
      <c r="AC87" s="55"/>
      <c r="AD87" s="55"/>
      <c r="AE87" s="55"/>
      <c r="AF87" s="55"/>
      <c r="AG87" s="55"/>
    </row>
    <row r="88" spans="1:33" customFormat="1" x14ac:dyDescent="0.2">
      <c r="A88" s="14" t="s">
        <v>2</v>
      </c>
      <c r="B88" s="41">
        <f>B24</f>
        <v>1.7527978723080788E-3</v>
      </c>
      <c r="C88" s="41">
        <f t="shared" ref="C88:S88" si="18">C24</f>
        <v>1.5033138123054096E-3</v>
      </c>
      <c r="D88" s="41">
        <f t="shared" si="18"/>
        <v>6.3141249506262168E-4</v>
      </c>
      <c r="E88" s="41">
        <f t="shared" si="18"/>
        <v>3.3487642105395309E-3</v>
      </c>
      <c r="F88" s="41">
        <f t="shared" si="18"/>
        <v>2.7495684138341631E-4</v>
      </c>
      <c r="G88" s="41">
        <f t="shared" si="18"/>
        <v>2.5708791297728716E-3</v>
      </c>
      <c r="H88" s="41">
        <f t="shared" si="18"/>
        <v>5.9357259694347271E-3</v>
      </c>
      <c r="I88" s="41">
        <f t="shared" si="18"/>
        <v>7.6949571467677643E-3</v>
      </c>
      <c r="J88" s="41">
        <f t="shared" si="18"/>
        <v>5.297828937682877E-4</v>
      </c>
      <c r="K88" s="41">
        <f t="shared" si="18"/>
        <v>1.745076251828433E-3</v>
      </c>
      <c r="L88" s="41">
        <f t="shared" si="18"/>
        <v>-1.1083040182682821E-3</v>
      </c>
      <c r="M88" s="41">
        <f t="shared" si="18"/>
        <v>3.7623647981912989E-3</v>
      </c>
      <c r="N88" s="41">
        <f t="shared" si="18"/>
        <v>7.3329888585948121E-4</v>
      </c>
      <c r="O88" s="41">
        <f t="shared" si="18"/>
        <v>3.615335336939373E-3</v>
      </c>
      <c r="P88" s="41">
        <f t="shared" si="18"/>
        <v>2.8604381105348862E-3</v>
      </c>
      <c r="Q88" s="41">
        <f t="shared" si="18"/>
        <v>2.6930692730095713E-3</v>
      </c>
      <c r="R88" s="41">
        <f t="shared" si="18"/>
        <v>5.533387988918532E-3</v>
      </c>
      <c r="S88" s="41">
        <f t="shared" si="18"/>
        <v>9.473130896434362E-4</v>
      </c>
      <c r="T88" s="42">
        <f>I66</f>
        <v>1.3421940494269924E-2</v>
      </c>
      <c r="U88">
        <v>1</v>
      </c>
      <c r="AB88">
        <v>0</v>
      </c>
      <c r="AC88">
        <v>0</v>
      </c>
      <c r="AD88">
        <v>0</v>
      </c>
      <c r="AE88">
        <v>0</v>
      </c>
      <c r="AF88">
        <v>0</v>
      </c>
      <c r="AG88">
        <v>0</v>
      </c>
    </row>
    <row r="89" spans="1:33" customFormat="1" x14ac:dyDescent="0.2">
      <c r="A89" s="14" t="s">
        <v>4</v>
      </c>
      <c r="B89" s="41">
        <f t="shared" ref="B89:S89" si="19">B25</f>
        <v>1.5033138123054096E-3</v>
      </c>
      <c r="C89" s="41">
        <f t="shared" si="19"/>
        <v>1.5114521310014147E-3</v>
      </c>
      <c r="D89" s="41">
        <f t="shared" si="19"/>
        <v>5.4679600146596353E-4</v>
      </c>
      <c r="E89" s="41">
        <f t="shared" si="19"/>
        <v>3.4118376925800398E-3</v>
      </c>
      <c r="F89" s="41">
        <f t="shared" si="19"/>
        <v>2.5592360912129526E-4</v>
      </c>
      <c r="G89" s="41">
        <f t="shared" si="19"/>
        <v>2.4265506481018833E-3</v>
      </c>
      <c r="H89" s="41">
        <f t="shared" si="19"/>
        <v>5.4638617918515136E-3</v>
      </c>
      <c r="I89" s="41">
        <f t="shared" si="19"/>
        <v>6.9720862994335558E-3</v>
      </c>
      <c r="J89" s="41">
        <f t="shared" si="19"/>
        <v>8.5103157107190898E-4</v>
      </c>
      <c r="K89" s="41">
        <f t="shared" si="19"/>
        <v>1.8883188519595955E-3</v>
      </c>
      <c r="L89" s="41">
        <f t="shared" si="19"/>
        <v>-4.740346249152372E-4</v>
      </c>
      <c r="M89" s="41">
        <f t="shared" si="19"/>
        <v>3.0953105895014572E-3</v>
      </c>
      <c r="N89" s="41">
        <f t="shared" si="19"/>
        <v>1.8200680061418034E-3</v>
      </c>
      <c r="O89" s="41">
        <f t="shared" si="19"/>
        <v>3.5700395542137132E-3</v>
      </c>
      <c r="P89" s="41">
        <f t="shared" si="19"/>
        <v>1.7674000822308544E-3</v>
      </c>
      <c r="Q89" s="41">
        <f t="shared" si="19"/>
        <v>2.7681632842746326E-3</v>
      </c>
      <c r="R89" s="41">
        <f t="shared" si="19"/>
        <v>5.3539099457602102E-3</v>
      </c>
      <c r="S89" s="41">
        <f t="shared" si="19"/>
        <v>8.2702482940436505E-4</v>
      </c>
      <c r="T89" s="42">
        <f t="shared" ref="T89:T105" si="20">I67</f>
        <v>5.9928147388563502E-2</v>
      </c>
      <c r="U89">
        <v>1</v>
      </c>
      <c r="AB89">
        <v>0</v>
      </c>
      <c r="AC89">
        <v>0</v>
      </c>
      <c r="AD89">
        <v>0</v>
      </c>
      <c r="AE89">
        <v>0</v>
      </c>
      <c r="AF89">
        <v>0</v>
      </c>
      <c r="AG89">
        <v>0</v>
      </c>
    </row>
    <row r="90" spans="1:33" customFormat="1" x14ac:dyDescent="0.2">
      <c r="A90" s="14" t="s">
        <v>9</v>
      </c>
      <c r="B90" s="41">
        <f t="shared" ref="B90:S90" si="21">B26</f>
        <v>6.3141249506262168E-4</v>
      </c>
      <c r="C90" s="41">
        <f t="shared" si="21"/>
        <v>5.4679600146596353E-4</v>
      </c>
      <c r="D90" s="41">
        <f t="shared" si="21"/>
        <v>3.0949852185576716E-4</v>
      </c>
      <c r="E90" s="41">
        <f t="shared" si="21"/>
        <v>1.0210535249826189E-3</v>
      </c>
      <c r="F90" s="41">
        <f t="shared" si="21"/>
        <v>-1.298951898036526E-4</v>
      </c>
      <c r="G90" s="41">
        <f t="shared" si="21"/>
        <v>1.0630023010339208E-3</v>
      </c>
      <c r="H90" s="41">
        <f t="shared" si="21"/>
        <v>1.6694480567518014E-3</v>
      </c>
      <c r="I90" s="41">
        <f t="shared" si="21"/>
        <v>2.325910597059006E-3</v>
      </c>
      <c r="J90" s="41">
        <f t="shared" si="21"/>
        <v>-1.583989057792894E-3</v>
      </c>
      <c r="K90" s="41">
        <f t="shared" si="21"/>
        <v>5.2448178205278943E-4</v>
      </c>
      <c r="L90" s="41">
        <f t="shared" si="21"/>
        <v>-1.052465059010077E-3</v>
      </c>
      <c r="M90" s="41">
        <f t="shared" si="21"/>
        <v>1.0958573051928846E-3</v>
      </c>
      <c r="N90" s="41">
        <f t="shared" si="21"/>
        <v>1.0992102895837884E-3</v>
      </c>
      <c r="O90" s="41">
        <f t="shared" si="21"/>
        <v>1.2519486497580747E-3</v>
      </c>
      <c r="P90" s="41">
        <f t="shared" si="21"/>
        <v>8.0878550353334752E-4</v>
      </c>
      <c r="Q90" s="41">
        <f t="shared" si="21"/>
        <v>1.4331483310955453E-3</v>
      </c>
      <c r="R90" s="41">
        <f t="shared" si="21"/>
        <v>2.3095716910560208E-3</v>
      </c>
      <c r="S90" s="41">
        <f t="shared" si="21"/>
        <v>4.7497787499377737E-4</v>
      </c>
      <c r="T90" s="42">
        <f t="shared" si="20"/>
        <v>5.8996906061932794E-2</v>
      </c>
      <c r="U90">
        <v>1</v>
      </c>
      <c r="AB90">
        <v>0</v>
      </c>
      <c r="AC90">
        <v>0</v>
      </c>
      <c r="AD90">
        <v>0</v>
      </c>
      <c r="AE90">
        <v>0</v>
      </c>
      <c r="AF90">
        <v>0</v>
      </c>
      <c r="AG90">
        <v>0</v>
      </c>
    </row>
    <row r="91" spans="1:33" customFormat="1" x14ac:dyDescent="0.2">
      <c r="A91" s="14" t="s">
        <v>14</v>
      </c>
      <c r="B91" s="41">
        <f t="shared" ref="B91:S91" si="22">B27</f>
        <v>3.3487642105395309E-3</v>
      </c>
      <c r="C91" s="41">
        <f t="shared" si="22"/>
        <v>3.4118376925800398E-3</v>
      </c>
      <c r="D91" s="41">
        <f t="shared" si="22"/>
        <v>1.0210535249826189E-3</v>
      </c>
      <c r="E91" s="41">
        <f t="shared" si="22"/>
        <v>0.19176554998573903</v>
      </c>
      <c r="F91" s="41">
        <f t="shared" si="22"/>
        <v>-1.476530461407654E-2</v>
      </c>
      <c r="G91" s="41">
        <f t="shared" si="22"/>
        <v>0.21412195451346069</v>
      </c>
      <c r="H91" s="41">
        <f t="shared" si="22"/>
        <v>0.2804500267889144</v>
      </c>
      <c r="I91" s="41">
        <f t="shared" si="22"/>
        <v>0.24038791321022734</v>
      </c>
      <c r="J91" s="41">
        <f t="shared" si="22"/>
        <v>0.27111062058887547</v>
      </c>
      <c r="K91" s="41">
        <f t="shared" si="22"/>
        <v>0.20820239104623034</v>
      </c>
      <c r="L91" s="41">
        <f t="shared" si="22"/>
        <v>0.14369656760886057</v>
      </c>
      <c r="M91" s="41">
        <f t="shared" si="22"/>
        <v>0.20722381836657877</v>
      </c>
      <c r="N91" s="41">
        <f t="shared" si="22"/>
        <v>0.13616870932545463</v>
      </c>
      <c r="O91" s="41">
        <f t="shared" si="22"/>
        <v>0.12757251492805258</v>
      </c>
      <c r="P91" s="41">
        <f t="shared" si="22"/>
        <v>0.12934029679710551</v>
      </c>
      <c r="Q91" s="41">
        <f t="shared" si="22"/>
        <v>0.12926236950556369</v>
      </c>
      <c r="R91" s="41">
        <f t="shared" si="22"/>
        <v>0.12297589629596993</v>
      </c>
      <c r="S91" s="41">
        <f t="shared" si="22"/>
        <v>0.11419332025297969</v>
      </c>
      <c r="T91" s="42">
        <f t="shared" si="20"/>
        <v>0.16591930997929827</v>
      </c>
      <c r="U91">
        <v>1</v>
      </c>
      <c r="AB91">
        <v>0</v>
      </c>
      <c r="AC91">
        <v>0</v>
      </c>
      <c r="AD91">
        <v>0</v>
      </c>
      <c r="AE91">
        <v>0</v>
      </c>
      <c r="AF91">
        <v>0</v>
      </c>
      <c r="AG91">
        <v>0</v>
      </c>
    </row>
    <row r="92" spans="1:33" customFormat="1" x14ac:dyDescent="0.2">
      <c r="A92" s="14" t="s">
        <v>15</v>
      </c>
      <c r="B92" s="41">
        <f t="shared" ref="B92:S92" si="23">B28</f>
        <v>2.7495684138341631E-4</v>
      </c>
      <c r="C92" s="41">
        <f t="shared" si="23"/>
        <v>2.5592360912129526E-4</v>
      </c>
      <c r="D92" s="41">
        <f t="shared" si="23"/>
        <v>-1.298951898036526E-4</v>
      </c>
      <c r="E92" s="41">
        <f t="shared" si="23"/>
        <v>-1.476530461407654E-2</v>
      </c>
      <c r="F92" s="41">
        <f t="shared" si="23"/>
        <v>7.8273366608108547E-2</v>
      </c>
      <c r="G92" s="41">
        <f t="shared" si="23"/>
        <v>-2.8040298601604383E-2</v>
      </c>
      <c r="H92" s="41">
        <f t="shared" si="23"/>
        <v>-2.9468265890695303E-2</v>
      </c>
      <c r="I92" s="41">
        <f t="shared" si="23"/>
        <v>-2.6287459000341032E-2</v>
      </c>
      <c r="J92" s="41">
        <f t="shared" si="23"/>
        <v>-2.7778472448596325E-2</v>
      </c>
      <c r="K92" s="41">
        <f t="shared" si="23"/>
        <v>-1.2513079110556628E-2</v>
      </c>
      <c r="L92" s="41">
        <f t="shared" si="23"/>
        <v>-1.6834879832643306E-2</v>
      </c>
      <c r="M92" s="41">
        <f t="shared" si="23"/>
        <v>4.5219958154695461E-4</v>
      </c>
      <c r="N92" s="41">
        <f t="shared" si="23"/>
        <v>-1.2116940580569028E-2</v>
      </c>
      <c r="O92" s="41">
        <f t="shared" si="23"/>
        <v>-1.2058079333541402E-2</v>
      </c>
      <c r="P92" s="41">
        <f t="shared" si="23"/>
        <v>-1.2947893767090761E-2</v>
      </c>
      <c r="Q92" s="41">
        <f t="shared" si="23"/>
        <v>-7.1836744515839752E-3</v>
      </c>
      <c r="R92" s="41">
        <f t="shared" si="23"/>
        <v>-8.8510665572520564E-3</v>
      </c>
      <c r="S92" s="41">
        <f t="shared" si="23"/>
        <v>4.3468648973577538E-3</v>
      </c>
      <c r="T92" s="42">
        <f t="shared" si="20"/>
        <v>0.11265836514422427</v>
      </c>
      <c r="U92">
        <v>1</v>
      </c>
      <c r="AB92">
        <v>0</v>
      </c>
      <c r="AC92">
        <v>0</v>
      </c>
      <c r="AD92">
        <v>0</v>
      </c>
      <c r="AE92">
        <v>0</v>
      </c>
      <c r="AF92">
        <v>0</v>
      </c>
      <c r="AG92">
        <v>0</v>
      </c>
    </row>
    <row r="93" spans="1:33" customFormat="1" x14ac:dyDescent="0.2">
      <c r="A93" s="14" t="s">
        <v>13</v>
      </c>
      <c r="B93" s="41">
        <f t="shared" ref="B93:S93" si="24">B29</f>
        <v>2.5708791297728716E-3</v>
      </c>
      <c r="C93" s="41">
        <f t="shared" si="24"/>
        <v>2.4265506481018833E-3</v>
      </c>
      <c r="D93" s="41">
        <f t="shared" si="24"/>
        <v>1.0630023010339208E-3</v>
      </c>
      <c r="E93" s="41">
        <f t="shared" si="24"/>
        <v>0.21412195451346069</v>
      </c>
      <c r="F93" s="41">
        <f t="shared" si="24"/>
        <v>-2.8040298601604383E-2</v>
      </c>
      <c r="G93" s="41">
        <f t="shared" si="24"/>
        <v>0.34338649466063548</v>
      </c>
      <c r="H93" s="41">
        <f t="shared" si="24"/>
        <v>0.33369540926450098</v>
      </c>
      <c r="I93" s="41">
        <f t="shared" si="24"/>
        <v>0.26047270885332668</v>
      </c>
      <c r="J93" s="41">
        <f t="shared" si="24"/>
        <v>0.29283750164368533</v>
      </c>
      <c r="K93" s="41">
        <f t="shared" si="24"/>
        <v>0.20566748269046148</v>
      </c>
      <c r="L93" s="41">
        <f t="shared" si="24"/>
        <v>0.16292483457272011</v>
      </c>
      <c r="M93" s="41">
        <f t="shared" si="24"/>
        <v>0.21447772611445193</v>
      </c>
      <c r="N93" s="41">
        <f t="shared" si="24"/>
        <v>0.14793808640849604</v>
      </c>
      <c r="O93" s="41">
        <f t="shared" si="24"/>
        <v>0.13513840834529908</v>
      </c>
      <c r="P93" s="41">
        <f t="shared" si="24"/>
        <v>0.12679294121720514</v>
      </c>
      <c r="Q93" s="41">
        <f t="shared" si="24"/>
        <v>0.11762106315771179</v>
      </c>
      <c r="R93" s="41">
        <f t="shared" si="24"/>
        <v>0.1173569646184245</v>
      </c>
      <c r="S93" s="41">
        <f t="shared" si="24"/>
        <v>0.10230883938818976</v>
      </c>
      <c r="T93" s="42">
        <f t="shared" si="20"/>
        <v>0.16207294428476485</v>
      </c>
      <c r="U93">
        <v>1</v>
      </c>
      <c r="AB93">
        <v>0</v>
      </c>
      <c r="AC93">
        <v>0</v>
      </c>
      <c r="AD93">
        <v>0</v>
      </c>
      <c r="AE93">
        <v>0</v>
      </c>
      <c r="AF93">
        <v>0</v>
      </c>
      <c r="AG93">
        <v>0</v>
      </c>
    </row>
    <row r="94" spans="1:33" customFormat="1" x14ac:dyDescent="0.2">
      <c r="A94" s="14" t="s">
        <v>16</v>
      </c>
      <c r="B94" s="41">
        <f t="shared" ref="B94:S94" si="25">B30</f>
        <v>5.9357259694347271E-3</v>
      </c>
      <c r="C94" s="41">
        <f t="shared" si="25"/>
        <v>5.4638617918515136E-3</v>
      </c>
      <c r="D94" s="41">
        <f t="shared" si="25"/>
        <v>1.6694480567518014E-3</v>
      </c>
      <c r="E94" s="41">
        <f t="shared" si="25"/>
        <v>0.2804500267889144</v>
      </c>
      <c r="F94" s="41">
        <f t="shared" si="25"/>
        <v>-2.9468265890695303E-2</v>
      </c>
      <c r="G94" s="41">
        <f t="shared" si="25"/>
        <v>0.33369540926450098</v>
      </c>
      <c r="H94" s="41">
        <f t="shared" si="25"/>
        <v>0.56419252651956553</v>
      </c>
      <c r="I94" s="41">
        <f t="shared" si="25"/>
        <v>0.37989087616481121</v>
      </c>
      <c r="J94" s="41">
        <f t="shared" si="25"/>
        <v>0.47409895933462742</v>
      </c>
      <c r="K94" s="41">
        <f t="shared" si="25"/>
        <v>0.29275147944161217</v>
      </c>
      <c r="L94" s="41">
        <f t="shared" si="25"/>
        <v>0.21896125884635001</v>
      </c>
      <c r="M94" s="41">
        <f t="shared" si="25"/>
        <v>0.30448553389093713</v>
      </c>
      <c r="N94" s="41">
        <f t="shared" si="25"/>
        <v>0.19106013485708084</v>
      </c>
      <c r="O94" s="41">
        <f t="shared" si="25"/>
        <v>0.18409587204208358</v>
      </c>
      <c r="P94" s="41">
        <f t="shared" si="25"/>
        <v>0.1646326393723295</v>
      </c>
      <c r="Q94" s="41">
        <f t="shared" si="25"/>
        <v>0.15978337990275338</v>
      </c>
      <c r="R94" s="41">
        <f t="shared" si="25"/>
        <v>0.17098549025013221</v>
      </c>
      <c r="S94" s="41">
        <f t="shared" si="25"/>
        <v>0.14300886125083939</v>
      </c>
      <c r="T94" s="42">
        <f t="shared" si="20"/>
        <v>8.0710453541957064E-2</v>
      </c>
      <c r="U94">
        <v>1</v>
      </c>
      <c r="AB94">
        <v>0</v>
      </c>
      <c r="AC94">
        <v>0</v>
      </c>
      <c r="AD94">
        <v>0</v>
      </c>
      <c r="AE94">
        <v>0</v>
      </c>
      <c r="AF94">
        <v>0</v>
      </c>
      <c r="AG94">
        <v>0</v>
      </c>
    </row>
    <row r="95" spans="1:33" customFormat="1" x14ac:dyDescent="0.2">
      <c r="A95" s="14" t="s">
        <v>29</v>
      </c>
      <c r="B95" s="41">
        <f t="shared" ref="B95:S95" si="26">B31</f>
        <v>7.6949571467677643E-3</v>
      </c>
      <c r="C95" s="41">
        <f t="shared" si="26"/>
        <v>6.9720862994335558E-3</v>
      </c>
      <c r="D95" s="41">
        <f t="shared" si="26"/>
        <v>2.325910597059006E-3</v>
      </c>
      <c r="E95" s="41">
        <f t="shared" si="26"/>
        <v>0.24038791321022734</v>
      </c>
      <c r="F95" s="41">
        <f t="shared" si="26"/>
        <v>-2.6287459000341032E-2</v>
      </c>
      <c r="G95" s="41">
        <f t="shared" si="26"/>
        <v>0.26047270885332668</v>
      </c>
      <c r="H95" s="41">
        <f t="shared" si="26"/>
        <v>0.37989087616481121</v>
      </c>
      <c r="I95" s="41">
        <f t="shared" si="26"/>
        <v>0.65825532211573201</v>
      </c>
      <c r="J95" s="41">
        <f t="shared" si="26"/>
        <v>0.48413012641430775</v>
      </c>
      <c r="K95" s="41">
        <f t="shared" si="26"/>
        <v>0.27383534994389042</v>
      </c>
      <c r="L95" s="41">
        <f t="shared" si="26"/>
        <v>0.17459959802342903</v>
      </c>
      <c r="M95" s="41">
        <f t="shared" si="26"/>
        <v>0.33421750380583315</v>
      </c>
      <c r="N95" s="41">
        <f t="shared" si="26"/>
        <v>0.16110365044175426</v>
      </c>
      <c r="O95" s="41">
        <f t="shared" si="26"/>
        <v>0.19858564134985973</v>
      </c>
      <c r="P95" s="41">
        <f t="shared" si="26"/>
        <v>0.14678626879330056</v>
      </c>
      <c r="Q95" s="41">
        <f t="shared" si="26"/>
        <v>0.17355033122570518</v>
      </c>
      <c r="R95" s="41">
        <f t="shared" si="26"/>
        <v>0.1481273509087998</v>
      </c>
      <c r="S95" s="41">
        <f t="shared" si="26"/>
        <v>0.11967962940881033</v>
      </c>
      <c r="T95" s="42">
        <f t="shared" si="20"/>
        <v>0.19998655391502532</v>
      </c>
      <c r="U95">
        <v>1</v>
      </c>
      <c r="W95" s="46"/>
      <c r="X95" s="46"/>
      <c r="AB95">
        <v>0</v>
      </c>
      <c r="AC95">
        <v>0</v>
      </c>
      <c r="AD95">
        <v>0</v>
      </c>
      <c r="AE95">
        <v>0</v>
      </c>
      <c r="AF95">
        <v>0</v>
      </c>
      <c r="AG95">
        <v>0</v>
      </c>
    </row>
    <row r="96" spans="1:33" customFormat="1" x14ac:dyDescent="0.2">
      <c r="A96" s="14" t="s">
        <v>30</v>
      </c>
      <c r="B96" s="41">
        <f t="shared" ref="B96:S96" si="27">B32</f>
        <v>5.297828937682877E-4</v>
      </c>
      <c r="C96" s="41">
        <f t="shared" si="27"/>
        <v>8.5103157107190898E-4</v>
      </c>
      <c r="D96" s="41">
        <f t="shared" si="27"/>
        <v>-1.583989057792894E-3</v>
      </c>
      <c r="E96" s="41">
        <f t="shared" si="27"/>
        <v>0.27111062058887547</v>
      </c>
      <c r="F96" s="41">
        <f t="shared" si="27"/>
        <v>-2.7778472448596325E-2</v>
      </c>
      <c r="G96" s="41">
        <f t="shared" si="27"/>
        <v>0.29283750164368533</v>
      </c>
      <c r="H96" s="41">
        <f t="shared" si="27"/>
        <v>0.47409895933462742</v>
      </c>
      <c r="I96" s="41">
        <f t="shared" si="27"/>
        <v>0.48413012641430775</v>
      </c>
      <c r="J96" s="41">
        <f t="shared" si="27"/>
        <v>1.0013741508464653</v>
      </c>
      <c r="K96" s="41">
        <f t="shared" si="27"/>
        <v>0.29132896288415217</v>
      </c>
      <c r="L96" s="41">
        <f t="shared" si="27"/>
        <v>0.26959855920197484</v>
      </c>
      <c r="M96" s="41">
        <f t="shared" si="27"/>
        <v>0.3509377348933399</v>
      </c>
      <c r="N96" s="41">
        <f t="shared" si="27"/>
        <v>0.15041276490575628</v>
      </c>
      <c r="O96" s="41">
        <f t="shared" si="27"/>
        <v>0.2077820945121143</v>
      </c>
      <c r="P96" s="41">
        <f t="shared" si="27"/>
        <v>0.17499747760698803</v>
      </c>
      <c r="Q96" s="41">
        <f t="shared" si="27"/>
        <v>0.14920636014173033</v>
      </c>
      <c r="R96" s="41">
        <f t="shared" si="27"/>
        <v>0.14648844380551757</v>
      </c>
      <c r="S96" s="41">
        <f t="shared" si="27"/>
        <v>0.10784549031202081</v>
      </c>
      <c r="T96" s="42">
        <f t="shared" si="20"/>
        <v>-0.42042705287136595</v>
      </c>
      <c r="U96">
        <v>1</v>
      </c>
      <c r="W96" s="46"/>
      <c r="X96" s="46"/>
      <c r="AB96">
        <v>0</v>
      </c>
      <c r="AC96">
        <v>0</v>
      </c>
      <c r="AD96">
        <v>0</v>
      </c>
      <c r="AE96">
        <v>0</v>
      </c>
      <c r="AF96">
        <v>0</v>
      </c>
      <c r="AG96">
        <v>0</v>
      </c>
    </row>
    <row r="97" spans="1:33" customFormat="1" x14ac:dyDescent="0.2">
      <c r="A97" s="14" t="s">
        <v>31</v>
      </c>
      <c r="B97" s="41">
        <f t="shared" ref="B97:S97" si="28">B33</f>
        <v>1.745076251828433E-3</v>
      </c>
      <c r="C97" s="41">
        <f t="shared" si="28"/>
        <v>1.8883188519595955E-3</v>
      </c>
      <c r="D97" s="41">
        <f t="shared" si="28"/>
        <v>5.2448178205278943E-4</v>
      </c>
      <c r="E97" s="41">
        <f t="shared" si="28"/>
        <v>0.20820239104623034</v>
      </c>
      <c r="F97" s="41">
        <f t="shared" si="28"/>
        <v>-1.2513079110556628E-2</v>
      </c>
      <c r="G97" s="41">
        <f t="shared" si="28"/>
        <v>0.20566748269046148</v>
      </c>
      <c r="H97" s="41">
        <f t="shared" si="28"/>
        <v>0.29275147944161217</v>
      </c>
      <c r="I97" s="41">
        <f t="shared" si="28"/>
        <v>0.27383534994389042</v>
      </c>
      <c r="J97" s="41">
        <f t="shared" si="28"/>
        <v>0.29132896288415217</v>
      </c>
      <c r="K97" s="41">
        <f t="shared" si="28"/>
        <v>0.40257110307426874</v>
      </c>
      <c r="L97" s="41">
        <f t="shared" si="28"/>
        <v>0.21814574547738846</v>
      </c>
      <c r="M97" s="41">
        <f t="shared" si="28"/>
        <v>0.24348072776373703</v>
      </c>
      <c r="N97" s="41">
        <f t="shared" si="28"/>
        <v>0.16499653159393035</v>
      </c>
      <c r="O97" s="41">
        <f t="shared" si="28"/>
        <v>0.14700972220202999</v>
      </c>
      <c r="P97" s="41">
        <f t="shared" si="28"/>
        <v>0.1204980110783051</v>
      </c>
      <c r="Q97" s="41">
        <f t="shared" si="28"/>
        <v>0.16472369775611045</v>
      </c>
      <c r="R97" s="41">
        <f t="shared" si="28"/>
        <v>0.15073292313100289</v>
      </c>
      <c r="S97" s="41">
        <f t="shared" si="28"/>
        <v>0.13504237039260916</v>
      </c>
      <c r="T97" s="42">
        <f t="shared" si="20"/>
        <v>-4.6582201694853886E-2</v>
      </c>
      <c r="U97">
        <v>1</v>
      </c>
      <c r="W97" s="46"/>
      <c r="X97" s="46"/>
      <c r="AB97">
        <v>0</v>
      </c>
      <c r="AC97">
        <v>0</v>
      </c>
      <c r="AD97">
        <v>0</v>
      </c>
      <c r="AE97">
        <v>0</v>
      </c>
      <c r="AF97">
        <v>0</v>
      </c>
      <c r="AG97">
        <v>0</v>
      </c>
    </row>
    <row r="98" spans="1:33" customFormat="1" x14ac:dyDescent="0.2">
      <c r="A98" s="14" t="s">
        <v>32</v>
      </c>
      <c r="B98" s="41">
        <f t="shared" ref="B98:S98" si="29">B34</f>
        <v>-1.1083040182682821E-3</v>
      </c>
      <c r="C98" s="41">
        <f t="shared" si="29"/>
        <v>-4.740346249152372E-4</v>
      </c>
      <c r="D98" s="41">
        <f t="shared" si="29"/>
        <v>-1.052465059010077E-3</v>
      </c>
      <c r="E98" s="41">
        <f t="shared" si="29"/>
        <v>0.14369656760886057</v>
      </c>
      <c r="F98" s="41">
        <f t="shared" si="29"/>
        <v>-1.6834879832643306E-2</v>
      </c>
      <c r="G98" s="41">
        <f t="shared" si="29"/>
        <v>0.16292483457272011</v>
      </c>
      <c r="H98" s="41">
        <f t="shared" si="29"/>
        <v>0.21896125884635001</v>
      </c>
      <c r="I98" s="41">
        <f t="shared" si="29"/>
        <v>0.17459959802342903</v>
      </c>
      <c r="J98" s="41">
        <f t="shared" si="29"/>
        <v>0.26959855920197484</v>
      </c>
      <c r="K98" s="41">
        <f t="shared" si="29"/>
        <v>0.21814574547738846</v>
      </c>
      <c r="L98" s="41">
        <f t="shared" si="29"/>
        <v>0.36833725756087948</v>
      </c>
      <c r="M98" s="41">
        <f t="shared" si="29"/>
        <v>0.19171438019671699</v>
      </c>
      <c r="N98" s="41">
        <f t="shared" si="29"/>
        <v>0.10413686402693462</v>
      </c>
      <c r="O98" s="41">
        <f t="shared" si="29"/>
        <v>8.9280018342939638E-2</v>
      </c>
      <c r="P98" s="41">
        <f t="shared" si="29"/>
        <v>7.5782309035842585E-2</v>
      </c>
      <c r="Q98" s="41">
        <f t="shared" si="29"/>
        <v>8.3649698015985902E-2</v>
      </c>
      <c r="R98" s="41">
        <f t="shared" si="29"/>
        <v>6.5942586367809725E-2</v>
      </c>
      <c r="S98" s="41">
        <f t="shared" si="29"/>
        <v>9.0888333980466474E-2</v>
      </c>
      <c r="T98" s="42">
        <f t="shared" si="20"/>
        <v>0.18212617346501456</v>
      </c>
      <c r="U98">
        <v>1</v>
      </c>
      <c r="AB98">
        <v>0</v>
      </c>
      <c r="AC98">
        <v>0</v>
      </c>
      <c r="AD98">
        <v>0</v>
      </c>
      <c r="AE98">
        <v>0</v>
      </c>
      <c r="AF98">
        <v>0</v>
      </c>
      <c r="AG98">
        <v>0</v>
      </c>
    </row>
    <row r="99" spans="1:33" customFormat="1" x14ac:dyDescent="0.2">
      <c r="A99" s="14" t="s">
        <v>36</v>
      </c>
      <c r="B99" s="41">
        <f t="shared" ref="B99:S99" si="30">B35</f>
        <v>3.7623647981912989E-3</v>
      </c>
      <c r="C99" s="41">
        <f t="shared" si="30"/>
        <v>3.0953105895014572E-3</v>
      </c>
      <c r="D99" s="41">
        <f t="shared" si="30"/>
        <v>1.0958573051928846E-3</v>
      </c>
      <c r="E99" s="41">
        <f t="shared" si="30"/>
        <v>0.20722381836657877</v>
      </c>
      <c r="F99" s="41">
        <f t="shared" si="30"/>
        <v>4.5219958154695461E-4</v>
      </c>
      <c r="G99" s="41">
        <f t="shared" si="30"/>
        <v>0.21447772611445193</v>
      </c>
      <c r="H99" s="41">
        <f t="shared" si="30"/>
        <v>0.30448553389093713</v>
      </c>
      <c r="I99" s="41">
        <f t="shared" si="30"/>
        <v>0.33421750380583315</v>
      </c>
      <c r="J99" s="41">
        <f t="shared" si="30"/>
        <v>0.3509377348933399</v>
      </c>
      <c r="K99" s="41">
        <f t="shared" si="30"/>
        <v>0.24348072776373703</v>
      </c>
      <c r="L99" s="41">
        <f t="shared" si="30"/>
        <v>0.19171438019671699</v>
      </c>
      <c r="M99" s="41">
        <f t="shared" si="30"/>
        <v>0.54052042671149692</v>
      </c>
      <c r="N99" s="41">
        <f t="shared" si="30"/>
        <v>0.14749412235265819</v>
      </c>
      <c r="O99" s="41">
        <f t="shared" si="30"/>
        <v>0.19894555054560539</v>
      </c>
      <c r="P99" s="41">
        <f t="shared" si="30"/>
        <v>0.15516765012642642</v>
      </c>
      <c r="Q99" s="41">
        <f t="shared" si="30"/>
        <v>0.16016209633563891</v>
      </c>
      <c r="R99" s="41">
        <f t="shared" si="30"/>
        <v>0.1307852914113985</v>
      </c>
      <c r="S99" s="41">
        <f t="shared" si="30"/>
        <v>0.13755100388623631</v>
      </c>
      <c r="T99" s="42">
        <f t="shared" si="20"/>
        <v>0.27648763707769813</v>
      </c>
      <c r="U99">
        <v>1</v>
      </c>
      <c r="AB99">
        <v>0</v>
      </c>
      <c r="AC99">
        <v>0</v>
      </c>
      <c r="AD99">
        <v>0</v>
      </c>
      <c r="AE99">
        <v>0</v>
      </c>
      <c r="AF99">
        <v>0</v>
      </c>
      <c r="AG99">
        <v>0</v>
      </c>
    </row>
    <row r="100" spans="1:33" customFormat="1" x14ac:dyDescent="0.2">
      <c r="A100" s="14" t="s">
        <v>33</v>
      </c>
      <c r="B100" s="41">
        <f t="shared" ref="B100:S100" si="31">B36</f>
        <v>7.3329888585948121E-4</v>
      </c>
      <c r="C100" s="41">
        <f t="shared" si="31"/>
        <v>1.8200680061418034E-3</v>
      </c>
      <c r="D100" s="41">
        <f t="shared" si="31"/>
        <v>1.0992102895837884E-3</v>
      </c>
      <c r="E100" s="41">
        <f t="shared" si="31"/>
        <v>0.13616870932545463</v>
      </c>
      <c r="F100" s="41">
        <f t="shared" si="31"/>
        <v>-1.2116940580569028E-2</v>
      </c>
      <c r="G100" s="41">
        <f t="shared" si="31"/>
        <v>0.14793808640849604</v>
      </c>
      <c r="H100" s="41">
        <f t="shared" si="31"/>
        <v>0.19106013485708084</v>
      </c>
      <c r="I100" s="41">
        <f t="shared" si="31"/>
        <v>0.16110365044175426</v>
      </c>
      <c r="J100" s="41">
        <f t="shared" si="31"/>
        <v>0.15041276490575628</v>
      </c>
      <c r="K100" s="41">
        <f t="shared" si="31"/>
        <v>0.16499653159393035</v>
      </c>
      <c r="L100" s="41">
        <f t="shared" si="31"/>
        <v>0.10413686402693462</v>
      </c>
      <c r="M100" s="41">
        <f t="shared" si="31"/>
        <v>0.14749412235265819</v>
      </c>
      <c r="N100" s="41">
        <f t="shared" si="31"/>
        <v>0.3255390477029485</v>
      </c>
      <c r="O100" s="41">
        <f t="shared" si="31"/>
        <v>0.11317237629085918</v>
      </c>
      <c r="P100" s="41">
        <f t="shared" si="31"/>
        <v>9.118121382335552E-2</v>
      </c>
      <c r="Q100" s="41">
        <f t="shared" si="31"/>
        <v>0.13913884525211678</v>
      </c>
      <c r="R100" s="41">
        <f t="shared" si="31"/>
        <v>0.10697187682549822</v>
      </c>
      <c r="S100" s="41">
        <f t="shared" si="31"/>
        <v>0.12636939513653764</v>
      </c>
      <c r="T100" s="42">
        <f t="shared" si="20"/>
        <v>0.37711957430664805</v>
      </c>
      <c r="U100">
        <v>1</v>
      </c>
      <c r="AB100">
        <v>0</v>
      </c>
      <c r="AC100">
        <v>0</v>
      </c>
      <c r="AD100">
        <v>0</v>
      </c>
      <c r="AE100">
        <v>0</v>
      </c>
      <c r="AF100">
        <v>0</v>
      </c>
      <c r="AG100">
        <v>0</v>
      </c>
    </row>
    <row r="101" spans="1:33" customFormat="1" x14ac:dyDescent="0.2">
      <c r="A101" s="14" t="s">
        <v>34</v>
      </c>
      <c r="B101" s="41">
        <f t="shared" ref="B101:S101" si="32">B37</f>
        <v>3.615335336939373E-3</v>
      </c>
      <c r="C101" s="41">
        <f t="shared" si="32"/>
        <v>3.5700395542137132E-3</v>
      </c>
      <c r="D101" s="41">
        <f t="shared" si="32"/>
        <v>1.2519486497580747E-3</v>
      </c>
      <c r="E101" s="41">
        <f t="shared" si="32"/>
        <v>0.12757251492805258</v>
      </c>
      <c r="F101" s="41">
        <f t="shared" si="32"/>
        <v>-1.2058079333541402E-2</v>
      </c>
      <c r="G101" s="41">
        <f t="shared" si="32"/>
        <v>0.13513840834529908</v>
      </c>
      <c r="H101" s="41">
        <f t="shared" si="32"/>
        <v>0.18409587204208358</v>
      </c>
      <c r="I101" s="41">
        <f t="shared" si="32"/>
        <v>0.19858564134985973</v>
      </c>
      <c r="J101" s="41">
        <f t="shared" si="32"/>
        <v>0.2077820945121143</v>
      </c>
      <c r="K101" s="41">
        <f t="shared" si="32"/>
        <v>0.14700972220202999</v>
      </c>
      <c r="L101" s="41">
        <f t="shared" si="32"/>
        <v>8.9280018342939638E-2</v>
      </c>
      <c r="M101" s="41">
        <f t="shared" si="32"/>
        <v>0.19894555054560539</v>
      </c>
      <c r="N101" s="41">
        <f t="shared" si="32"/>
        <v>0.11317237629085918</v>
      </c>
      <c r="O101" s="41">
        <f t="shared" si="32"/>
        <v>0.37350936012019192</v>
      </c>
      <c r="P101" s="41">
        <f t="shared" si="32"/>
        <v>9.8388899482591816E-2</v>
      </c>
      <c r="Q101" s="41">
        <f t="shared" si="32"/>
        <v>0.11501497657361097</v>
      </c>
      <c r="R101" s="41">
        <f t="shared" si="32"/>
        <v>0.10465426166233692</v>
      </c>
      <c r="S101" s="41">
        <f t="shared" si="32"/>
        <v>8.179719540252868E-2</v>
      </c>
      <c r="T101" s="42">
        <f t="shared" si="20"/>
        <v>0.36282177043644098</v>
      </c>
      <c r="U101">
        <v>1</v>
      </c>
      <c r="AB101">
        <v>0</v>
      </c>
      <c r="AC101">
        <v>0</v>
      </c>
      <c r="AD101">
        <v>0</v>
      </c>
      <c r="AE101">
        <v>0</v>
      </c>
      <c r="AF101">
        <v>0</v>
      </c>
      <c r="AG101">
        <v>0</v>
      </c>
    </row>
    <row r="102" spans="1:33" customFormat="1" x14ac:dyDescent="0.2">
      <c r="A102" s="14" t="s">
        <v>35</v>
      </c>
      <c r="B102" s="41">
        <f t="shared" ref="B102:S102" si="33">B38</f>
        <v>2.8604381105348862E-3</v>
      </c>
      <c r="C102" s="41">
        <f t="shared" si="33"/>
        <v>1.7674000822308544E-3</v>
      </c>
      <c r="D102" s="41">
        <f t="shared" si="33"/>
        <v>8.0878550353334752E-4</v>
      </c>
      <c r="E102" s="41">
        <f t="shared" si="33"/>
        <v>0.12934029679710551</v>
      </c>
      <c r="F102" s="41">
        <f t="shared" si="33"/>
        <v>-1.2947893767090761E-2</v>
      </c>
      <c r="G102" s="41">
        <f t="shared" si="33"/>
        <v>0.12679294121720514</v>
      </c>
      <c r="H102" s="41">
        <f t="shared" si="33"/>
        <v>0.1646326393723295</v>
      </c>
      <c r="I102" s="41">
        <f t="shared" si="33"/>
        <v>0.14678626879330056</v>
      </c>
      <c r="J102" s="41">
        <f t="shared" si="33"/>
        <v>0.17499747760698803</v>
      </c>
      <c r="K102" s="41">
        <f t="shared" si="33"/>
        <v>0.1204980110783051</v>
      </c>
      <c r="L102" s="41">
        <f t="shared" si="33"/>
        <v>7.5782309035842585E-2</v>
      </c>
      <c r="M102" s="41">
        <f t="shared" si="33"/>
        <v>0.15516765012642642</v>
      </c>
      <c r="N102" s="41">
        <f t="shared" si="33"/>
        <v>9.118121382335552E-2</v>
      </c>
      <c r="O102" s="41">
        <f t="shared" si="33"/>
        <v>9.8388899482591816E-2</v>
      </c>
      <c r="P102" s="41">
        <f t="shared" si="33"/>
        <v>0.29240958546170287</v>
      </c>
      <c r="Q102" s="41">
        <f t="shared" si="33"/>
        <v>0.11298895953141648</v>
      </c>
      <c r="R102" s="41">
        <f t="shared" si="33"/>
        <v>0.10153169204263195</v>
      </c>
      <c r="S102" s="41">
        <f t="shared" si="33"/>
        <v>0.10465164726296648</v>
      </c>
      <c r="T102" s="42">
        <f t="shared" si="20"/>
        <v>-2.5434565169409059E-2</v>
      </c>
      <c r="U102">
        <v>1</v>
      </c>
      <c r="AB102">
        <v>0</v>
      </c>
      <c r="AC102">
        <v>0</v>
      </c>
      <c r="AD102">
        <v>0</v>
      </c>
      <c r="AE102">
        <v>0</v>
      </c>
      <c r="AF102">
        <v>0</v>
      </c>
      <c r="AG102">
        <v>0</v>
      </c>
    </row>
    <row r="103" spans="1:33" customFormat="1" x14ac:dyDescent="0.2">
      <c r="A103" s="14" t="s">
        <v>37</v>
      </c>
      <c r="B103" s="41">
        <f t="shared" ref="B103:S103" si="34">B39</f>
        <v>2.6930692730095713E-3</v>
      </c>
      <c r="C103" s="41">
        <f t="shared" si="34"/>
        <v>2.7681632842746326E-3</v>
      </c>
      <c r="D103" s="41">
        <f t="shared" si="34"/>
        <v>1.4331483310955453E-3</v>
      </c>
      <c r="E103" s="41">
        <f t="shared" si="34"/>
        <v>0.12926236950556369</v>
      </c>
      <c r="F103" s="41">
        <f t="shared" si="34"/>
        <v>-7.1836744515839752E-3</v>
      </c>
      <c r="G103" s="41">
        <f t="shared" si="34"/>
        <v>0.11762106315771179</v>
      </c>
      <c r="H103" s="41">
        <f t="shared" si="34"/>
        <v>0.15978337990275338</v>
      </c>
      <c r="I103" s="41">
        <f t="shared" si="34"/>
        <v>0.17355033122570518</v>
      </c>
      <c r="J103" s="41">
        <f t="shared" si="34"/>
        <v>0.14920636014173033</v>
      </c>
      <c r="K103" s="41">
        <f t="shared" si="34"/>
        <v>0.16472369775611045</v>
      </c>
      <c r="L103" s="41">
        <f t="shared" si="34"/>
        <v>8.3649698015985902E-2</v>
      </c>
      <c r="M103" s="41">
        <f t="shared" si="34"/>
        <v>0.16016209633563891</v>
      </c>
      <c r="N103" s="41">
        <f t="shared" si="34"/>
        <v>0.13913884525211678</v>
      </c>
      <c r="O103" s="41">
        <f t="shared" si="34"/>
        <v>0.11501497657361097</v>
      </c>
      <c r="P103" s="41">
        <f t="shared" si="34"/>
        <v>0.11298895953141648</v>
      </c>
      <c r="Q103" s="41">
        <f t="shared" si="34"/>
        <v>0.27899964063136257</v>
      </c>
      <c r="R103" s="41">
        <f t="shared" si="34"/>
        <v>0.11290206714102829</v>
      </c>
      <c r="S103" s="41">
        <f t="shared" si="34"/>
        <v>0.1102257402374922</v>
      </c>
      <c r="T103" s="42">
        <f t="shared" si="20"/>
        <v>4.3790196217153105E-2</v>
      </c>
      <c r="U103">
        <v>1</v>
      </c>
      <c r="AB103">
        <v>0</v>
      </c>
      <c r="AC103">
        <v>0</v>
      </c>
      <c r="AD103">
        <v>0</v>
      </c>
      <c r="AE103">
        <v>0</v>
      </c>
      <c r="AF103">
        <v>0</v>
      </c>
      <c r="AG103">
        <v>0</v>
      </c>
    </row>
    <row r="104" spans="1:33" customFormat="1" x14ac:dyDescent="0.2">
      <c r="A104" s="14" t="s">
        <v>38</v>
      </c>
      <c r="B104" s="41">
        <f t="shared" ref="B104:S104" si="35">B40</f>
        <v>5.533387988918532E-3</v>
      </c>
      <c r="C104" s="41">
        <f t="shared" si="35"/>
        <v>5.3539099457602102E-3</v>
      </c>
      <c r="D104" s="41">
        <f t="shared" si="35"/>
        <v>2.3095716910560208E-3</v>
      </c>
      <c r="E104" s="41">
        <f t="shared" si="35"/>
        <v>0.12297589629596993</v>
      </c>
      <c r="F104" s="41">
        <f t="shared" si="35"/>
        <v>-8.8510665572520564E-3</v>
      </c>
      <c r="G104" s="41">
        <f t="shared" si="35"/>
        <v>0.1173569646184245</v>
      </c>
      <c r="H104" s="41">
        <f t="shared" si="35"/>
        <v>0.17098549025013221</v>
      </c>
      <c r="I104" s="41">
        <f t="shared" si="35"/>
        <v>0.1481273509087998</v>
      </c>
      <c r="J104" s="41">
        <f t="shared" si="35"/>
        <v>0.14648844380551757</v>
      </c>
      <c r="K104" s="41">
        <f t="shared" si="35"/>
        <v>0.15073292313100289</v>
      </c>
      <c r="L104" s="41">
        <f t="shared" si="35"/>
        <v>6.5942586367809725E-2</v>
      </c>
      <c r="M104" s="41">
        <f t="shared" si="35"/>
        <v>0.1307852914113985</v>
      </c>
      <c r="N104" s="41">
        <f t="shared" si="35"/>
        <v>0.10697187682549822</v>
      </c>
      <c r="O104" s="41">
        <f t="shared" si="35"/>
        <v>0.10465426166233692</v>
      </c>
      <c r="P104" s="41">
        <f t="shared" si="35"/>
        <v>0.10153169204263195</v>
      </c>
      <c r="Q104" s="41">
        <f t="shared" si="35"/>
        <v>0.11290206714102829</v>
      </c>
      <c r="R104" s="41">
        <f t="shared" si="35"/>
        <v>0.2443630573701405</v>
      </c>
      <c r="S104" s="41">
        <f t="shared" si="35"/>
        <v>8.2430272848284691E-2</v>
      </c>
      <c r="T104" s="42">
        <f t="shared" si="20"/>
        <v>0.3014853720964274</v>
      </c>
      <c r="U104">
        <v>1</v>
      </c>
      <c r="AB104">
        <v>0</v>
      </c>
      <c r="AC104">
        <v>0</v>
      </c>
      <c r="AD104">
        <v>0</v>
      </c>
      <c r="AE104">
        <v>0</v>
      </c>
      <c r="AF104">
        <v>0</v>
      </c>
      <c r="AG104">
        <v>0</v>
      </c>
    </row>
    <row r="105" spans="1:33" customFormat="1" x14ac:dyDescent="0.2">
      <c r="A105" s="14" t="s">
        <v>39</v>
      </c>
      <c r="B105" s="41">
        <f t="shared" ref="B105:S105" si="36">B41</f>
        <v>9.473130896434362E-4</v>
      </c>
      <c r="C105" s="41">
        <f t="shared" si="36"/>
        <v>8.2702482940436505E-4</v>
      </c>
      <c r="D105" s="41">
        <f t="shared" si="36"/>
        <v>4.7497787499377737E-4</v>
      </c>
      <c r="E105" s="41">
        <f t="shared" si="36"/>
        <v>0.11419332025297969</v>
      </c>
      <c r="F105" s="41">
        <f t="shared" si="36"/>
        <v>4.3468648973577538E-3</v>
      </c>
      <c r="G105" s="41">
        <f t="shared" si="36"/>
        <v>0.10230883938818976</v>
      </c>
      <c r="H105" s="41">
        <f t="shared" si="36"/>
        <v>0.14300886125083939</v>
      </c>
      <c r="I105" s="41">
        <f t="shared" si="36"/>
        <v>0.11967962940881033</v>
      </c>
      <c r="J105" s="41">
        <f t="shared" si="36"/>
        <v>0.10784549031202081</v>
      </c>
      <c r="K105" s="41">
        <f t="shared" si="36"/>
        <v>0.13504237039260916</v>
      </c>
      <c r="L105" s="41">
        <f t="shared" si="36"/>
        <v>9.0888333980466474E-2</v>
      </c>
      <c r="M105" s="41">
        <f t="shared" si="36"/>
        <v>0.13755100388623631</v>
      </c>
      <c r="N105" s="41">
        <f t="shared" si="36"/>
        <v>0.12636939513653764</v>
      </c>
      <c r="O105" s="41">
        <f t="shared" si="36"/>
        <v>8.179719540252868E-2</v>
      </c>
      <c r="P105" s="41">
        <f t="shared" si="36"/>
        <v>0.10465164726296648</v>
      </c>
      <c r="Q105" s="41">
        <f t="shared" si="36"/>
        <v>0.1102257402374922</v>
      </c>
      <c r="R105" s="41">
        <f t="shared" si="36"/>
        <v>8.2430272848284691E-2</v>
      </c>
      <c r="S105" s="41">
        <f t="shared" si="36"/>
        <v>0.26315263834423558</v>
      </c>
      <c r="T105" s="42">
        <f t="shared" si="20"/>
        <v>0.28040519703453215</v>
      </c>
      <c r="U105">
        <v>1</v>
      </c>
      <c r="AB105">
        <v>0</v>
      </c>
      <c r="AC105">
        <v>0</v>
      </c>
      <c r="AD105">
        <v>0</v>
      </c>
      <c r="AE105">
        <v>0</v>
      </c>
      <c r="AF105">
        <v>0</v>
      </c>
      <c r="AG105">
        <v>0</v>
      </c>
    </row>
    <row r="106" spans="1:33" customFormat="1" x14ac:dyDescent="0.2">
      <c r="B106" s="43">
        <f t="array" ref="B106:S106">TRANSPOSE(T88:T105)</f>
        <v>1.3421940494269924E-2</v>
      </c>
      <c r="C106" s="43">
        <v>5.9928147388563502E-2</v>
      </c>
      <c r="D106" s="43">
        <v>5.8996906061932794E-2</v>
      </c>
      <c r="E106" s="43">
        <v>0.16591930997929827</v>
      </c>
      <c r="F106" s="43">
        <v>0.11265836514422427</v>
      </c>
      <c r="G106" s="43">
        <v>0.16207294428476485</v>
      </c>
      <c r="H106" s="43">
        <v>8.0710453541957064E-2</v>
      </c>
      <c r="I106" s="43">
        <v>0.19998655391502532</v>
      </c>
      <c r="J106" s="43">
        <v>-0.42042705287136595</v>
      </c>
      <c r="K106" s="43">
        <v>-4.6582201694853886E-2</v>
      </c>
      <c r="L106" s="43">
        <v>0.18212617346501456</v>
      </c>
      <c r="M106" s="43">
        <v>0.27648763707769813</v>
      </c>
      <c r="N106" s="43">
        <v>0.37711957430664805</v>
      </c>
      <c r="O106" s="43">
        <v>0.36282177043644098</v>
      </c>
      <c r="P106" s="43">
        <v>-2.5434565169409059E-2</v>
      </c>
      <c r="Q106" s="43">
        <v>4.3790196217153105E-2</v>
      </c>
      <c r="R106" s="43">
        <v>0.3014853720964274</v>
      </c>
      <c r="S106" s="43">
        <v>0.28040519703453215</v>
      </c>
      <c r="T106">
        <v>0</v>
      </c>
      <c r="U106">
        <v>0</v>
      </c>
      <c r="AB106" s="44">
        <v>0.08</v>
      </c>
      <c r="AC106" s="44">
        <v>0.09</v>
      </c>
      <c r="AD106" s="44">
        <v>0.1</v>
      </c>
      <c r="AE106" s="44">
        <v>0.15</v>
      </c>
      <c r="AF106" s="44">
        <v>0.2</v>
      </c>
      <c r="AG106" s="44">
        <v>0.3</v>
      </c>
    </row>
    <row r="107" spans="1:33" customFormat="1" x14ac:dyDescent="0.2">
      <c r="B107">
        <v>1</v>
      </c>
      <c r="C107">
        <v>1</v>
      </c>
      <c r="D107">
        <v>1</v>
      </c>
      <c r="E107">
        <v>1</v>
      </c>
      <c r="F107">
        <v>1</v>
      </c>
      <c r="G107">
        <v>1</v>
      </c>
      <c r="H107">
        <v>1</v>
      </c>
      <c r="I107">
        <v>1</v>
      </c>
      <c r="J107">
        <v>1</v>
      </c>
      <c r="K107">
        <v>1</v>
      </c>
      <c r="L107">
        <v>1</v>
      </c>
      <c r="M107">
        <v>1</v>
      </c>
      <c r="N107">
        <v>1</v>
      </c>
      <c r="O107">
        <v>1</v>
      </c>
      <c r="P107">
        <v>1</v>
      </c>
      <c r="Q107">
        <v>1</v>
      </c>
      <c r="R107">
        <v>1</v>
      </c>
      <c r="S107">
        <v>1</v>
      </c>
      <c r="T107">
        <v>0</v>
      </c>
      <c r="U107">
        <v>0</v>
      </c>
      <c r="AB107">
        <v>1</v>
      </c>
      <c r="AC107">
        <v>1</v>
      </c>
      <c r="AD107">
        <v>1</v>
      </c>
      <c r="AE107">
        <v>1</v>
      </c>
      <c r="AF107">
        <v>1</v>
      </c>
      <c r="AG107">
        <v>1</v>
      </c>
    </row>
    <row r="108" spans="1:33" customFormat="1" x14ac:dyDescent="0.2"/>
    <row r="109" spans="1:33" customFormat="1" x14ac:dyDescent="0.2"/>
    <row r="110" spans="1:33" customFormat="1" x14ac:dyDescent="0.2">
      <c r="A110" s="47" t="s">
        <v>89</v>
      </c>
    </row>
    <row r="111" spans="1:33" customFormat="1" x14ac:dyDescent="0.2">
      <c r="B111">
        <f t="array" ref="B111:U130">MINVERSE(B88:U107)</f>
        <v>959.6646711320974</v>
      </c>
      <c r="C111">
        <v>-984.84468223077511</v>
      </c>
      <c r="D111">
        <v>-30.257270201416461</v>
      </c>
      <c r="E111">
        <v>79.523426960937854</v>
      </c>
      <c r="F111">
        <v>13.294480757077682</v>
      </c>
      <c r="G111">
        <v>-13.001348064170754</v>
      </c>
      <c r="H111">
        <v>-16.26233944939646</v>
      </c>
      <c r="I111">
        <v>7.6058870333161819</v>
      </c>
      <c r="J111">
        <v>-19.054938977048621</v>
      </c>
      <c r="K111">
        <v>-38.272889755168052</v>
      </c>
      <c r="L111">
        <v>18.577406891140168</v>
      </c>
      <c r="M111">
        <v>3.1032058793109587</v>
      </c>
      <c r="N111">
        <v>20.868073373518104</v>
      </c>
      <c r="O111">
        <v>14.794034079323263</v>
      </c>
      <c r="P111">
        <v>-24.654937176777718</v>
      </c>
      <c r="Q111">
        <v>-18.136624296985463</v>
      </c>
      <c r="R111">
        <v>20.83059491681156</v>
      </c>
      <c r="S111">
        <v>6.2232491282056639</v>
      </c>
      <c r="T111">
        <v>-17.312887126973024</v>
      </c>
      <c r="U111">
        <v>0.86659403818943892</v>
      </c>
    </row>
    <row r="112" spans="1:33" customFormat="1" x14ac:dyDescent="0.2">
      <c r="B112">
        <v>-984.84468223077386</v>
      </c>
      <c r="C112">
        <v>2582.4205873399105</v>
      </c>
      <c r="D112">
        <v>-1526.5628372309404</v>
      </c>
      <c r="E112">
        <v>-132.07438922487154</v>
      </c>
      <c r="F112">
        <v>-18.249559319057894</v>
      </c>
      <c r="G112">
        <v>37.142562660107693</v>
      </c>
      <c r="H112">
        <v>8.7961908242515729</v>
      </c>
      <c r="I112">
        <v>-15.151789180424855</v>
      </c>
      <c r="J112">
        <v>21.218495386924282</v>
      </c>
      <c r="K112">
        <v>46.698426706386648</v>
      </c>
      <c r="L112">
        <v>-14.907597969664852</v>
      </c>
      <c r="M112">
        <v>2.3910035155434151</v>
      </c>
      <c r="N112">
        <v>-11.962159795095928</v>
      </c>
      <c r="O112">
        <v>-15.975796564472834</v>
      </c>
      <c r="P112">
        <v>28.568964113708812</v>
      </c>
      <c r="Q112">
        <v>18.065904743563088</v>
      </c>
      <c r="R112">
        <v>-30.575106909952805</v>
      </c>
      <c r="S112">
        <v>5.0017831348640094</v>
      </c>
      <c r="T112">
        <v>13.878904846594667</v>
      </c>
      <c r="U112">
        <v>-0.97979908089700773</v>
      </c>
    </row>
    <row r="113" spans="2:21" customFormat="1" x14ac:dyDescent="0.2">
      <c r="B113">
        <v>-30.25727020141797</v>
      </c>
      <c r="C113">
        <v>-1526.5628372309432</v>
      </c>
      <c r="D113">
        <v>1566.0326086976929</v>
      </c>
      <c r="E113">
        <v>46.783639282897163</v>
      </c>
      <c r="F113">
        <v>-9.4955730514271242</v>
      </c>
      <c r="G113">
        <v>-25.017372301298728</v>
      </c>
      <c r="H113">
        <v>9.3948282223204398</v>
      </c>
      <c r="I113">
        <v>7.3119139825912702</v>
      </c>
      <c r="J113">
        <v>-2.0818359595428424</v>
      </c>
      <c r="K113">
        <v>-6.8298437126577882</v>
      </c>
      <c r="L113">
        <v>-5.8861297423916472</v>
      </c>
      <c r="M113">
        <v>-3.7487059546390715</v>
      </c>
      <c r="N113">
        <v>-9.7452965804235792</v>
      </c>
      <c r="O113">
        <v>-1.1948550377514428E-2</v>
      </c>
      <c r="P113">
        <v>-5.2131087854557832</v>
      </c>
      <c r="Q113">
        <v>-1.0592800788119596</v>
      </c>
      <c r="R113">
        <v>7.7006343488234092</v>
      </c>
      <c r="S113">
        <v>-11.314422384943271</v>
      </c>
      <c r="T113">
        <v>3.1874522256459152</v>
      </c>
      <c r="U113">
        <v>1.1282371749588083</v>
      </c>
    </row>
    <row r="114" spans="2:21" customFormat="1" x14ac:dyDescent="0.2">
      <c r="B114">
        <v>79.52342696093794</v>
      </c>
      <c r="C114">
        <v>-132.07438922487208</v>
      </c>
      <c r="D114">
        <v>46.783639282897511</v>
      </c>
      <c r="E114">
        <v>67.587772906610226</v>
      </c>
      <c r="F114">
        <v>-1.0714989133346804</v>
      </c>
      <c r="G114">
        <v>-16.351367259583412</v>
      </c>
      <c r="H114">
        <v>-9.4506713425228099</v>
      </c>
      <c r="I114">
        <v>-2.2303952049236737</v>
      </c>
      <c r="J114">
        <v>-1.4183560635560057</v>
      </c>
      <c r="K114">
        <v>-8.0073960601689596</v>
      </c>
      <c r="L114">
        <v>-0.95003891765154647</v>
      </c>
      <c r="M114">
        <v>-2.356783802807997</v>
      </c>
      <c r="N114">
        <v>-1.4588874208303062</v>
      </c>
      <c r="O114">
        <v>-0.54928014796241775</v>
      </c>
      <c r="P114">
        <v>-5.7874212662944</v>
      </c>
      <c r="Q114">
        <v>-3.4307121147498236</v>
      </c>
      <c r="R114">
        <v>-3.9578024079960001</v>
      </c>
      <c r="S114">
        <v>-4.7998390031916465</v>
      </c>
      <c r="T114">
        <v>0.15043255888508678</v>
      </c>
      <c r="U114">
        <v>-5.3067998625781062E-3</v>
      </c>
    </row>
    <row r="115" spans="2:21" customFormat="1" x14ac:dyDescent="0.2">
      <c r="B115">
        <v>13.294480757077675</v>
      </c>
      <c r="C115">
        <v>-18.249559319057855</v>
      </c>
      <c r="D115">
        <v>-9.4955730514271472</v>
      </c>
      <c r="E115">
        <v>-1.0714989133346817</v>
      </c>
      <c r="F115">
        <v>13.538480323279398</v>
      </c>
      <c r="G115">
        <v>1.1553990883195278</v>
      </c>
      <c r="H115">
        <v>0.48993987417955459</v>
      </c>
      <c r="I115">
        <v>0.46447038688157016</v>
      </c>
      <c r="J115">
        <v>-7.4498906300631777E-3</v>
      </c>
      <c r="K115">
        <v>-0.10291400234633749</v>
      </c>
      <c r="L115">
        <v>0.41433973976314475</v>
      </c>
      <c r="M115">
        <v>-0.8874813412191539</v>
      </c>
      <c r="N115">
        <v>0.24597830215703434</v>
      </c>
      <c r="O115">
        <v>0.19772271595917584</v>
      </c>
      <c r="P115">
        <v>0.51860883781567813</v>
      </c>
      <c r="Q115">
        <v>0.18344716954410839</v>
      </c>
      <c r="R115">
        <v>0.18866296438410568</v>
      </c>
      <c r="S115">
        <v>-0.87705364134573349</v>
      </c>
      <c r="T115">
        <v>6.6790465151461406E-2</v>
      </c>
      <c r="U115">
        <v>5.4050991646060922E-4</v>
      </c>
    </row>
    <row r="116" spans="2:21" customFormat="1" x14ac:dyDescent="0.2">
      <c r="B116">
        <v>-13.001348064170855</v>
      </c>
      <c r="C116">
        <v>37.142562660107693</v>
      </c>
      <c r="D116">
        <v>-25.017372301298611</v>
      </c>
      <c r="E116">
        <v>-16.351367259583409</v>
      </c>
      <c r="F116">
        <v>1.1553990883195244</v>
      </c>
      <c r="G116">
        <v>11.61246859204401</v>
      </c>
      <c r="H116">
        <v>-1.1363293541119583</v>
      </c>
      <c r="I116">
        <v>4.4906287401407965E-2</v>
      </c>
      <c r="J116">
        <v>0.51768439135144517</v>
      </c>
      <c r="K116">
        <v>1.7138600576782719</v>
      </c>
      <c r="L116">
        <v>-0.39155654783836247</v>
      </c>
      <c r="M116">
        <v>0.36719502850410835</v>
      </c>
      <c r="N116">
        <v>-0.24321352141252711</v>
      </c>
      <c r="O116">
        <v>-0.10506475021447112</v>
      </c>
      <c r="P116">
        <v>0.77562193045696415</v>
      </c>
      <c r="Q116">
        <v>0.88385841323139558</v>
      </c>
      <c r="R116">
        <v>0.76997191806918708</v>
      </c>
      <c r="S116">
        <v>1.2627234314661993</v>
      </c>
      <c r="T116">
        <v>-4.3534850542603636E-2</v>
      </c>
      <c r="U116">
        <v>-2.6129338828613491E-4</v>
      </c>
    </row>
    <row r="117" spans="2:21" customFormat="1" x14ac:dyDescent="0.2">
      <c r="B117">
        <v>-16.262339449396379</v>
      </c>
      <c r="C117">
        <v>8.7961908242511786</v>
      </c>
      <c r="D117">
        <v>9.3948282223207382</v>
      </c>
      <c r="E117">
        <v>-9.4506713425227957</v>
      </c>
      <c r="F117">
        <v>0.48993987417955792</v>
      </c>
      <c r="G117">
        <v>-1.1363293541119599</v>
      </c>
      <c r="H117">
        <v>7.5364868043714681</v>
      </c>
      <c r="I117">
        <v>-0.21586647492849098</v>
      </c>
      <c r="J117">
        <v>-0.81713112950484135</v>
      </c>
      <c r="K117">
        <v>0.35442447066780208</v>
      </c>
      <c r="L117">
        <v>-8.6330460593541783E-2</v>
      </c>
      <c r="M117">
        <v>-2.564476011321928E-2</v>
      </c>
      <c r="N117">
        <v>-0.28268315440893899</v>
      </c>
      <c r="O117">
        <v>4.6940203526608354E-2</v>
      </c>
      <c r="P117">
        <v>0.76634074900287508</v>
      </c>
      <c r="Q117">
        <v>0.73640363802748454</v>
      </c>
      <c r="R117">
        <v>-0.10451392700803912</v>
      </c>
      <c r="S117">
        <v>0.25995526624049137</v>
      </c>
      <c r="T117">
        <v>4.0022865274462437E-2</v>
      </c>
      <c r="U117">
        <v>-3.8171553643489881E-3</v>
      </c>
    </row>
    <row r="118" spans="2:21" customFormat="1" x14ac:dyDescent="0.2">
      <c r="B118">
        <v>7.6058870333162476</v>
      </c>
      <c r="C118">
        <v>-15.15178918042508</v>
      </c>
      <c r="D118">
        <v>7.3119139825914239</v>
      </c>
      <c r="E118">
        <v>-2.2303952049236693</v>
      </c>
      <c r="F118">
        <v>0.46447038688157205</v>
      </c>
      <c r="G118">
        <v>4.4906287401408271E-2</v>
      </c>
      <c r="H118">
        <v>-0.21586647492849276</v>
      </c>
      <c r="I118">
        <v>3.3093727208492147</v>
      </c>
      <c r="J118">
        <v>-0.59578848667104378</v>
      </c>
      <c r="K118">
        <v>-0.1693550561605128</v>
      </c>
      <c r="L118">
        <v>0.36461179538418809</v>
      </c>
      <c r="M118">
        <v>-0.74300068689264709</v>
      </c>
      <c r="N118">
        <v>-3.0013038936509098E-2</v>
      </c>
      <c r="O118">
        <v>-0.27950029892049999</v>
      </c>
      <c r="P118">
        <v>0.32741691672051904</v>
      </c>
      <c r="Q118">
        <v>-0.18791644802893318</v>
      </c>
      <c r="R118">
        <v>6.9120756158004781E-2</v>
      </c>
      <c r="S118">
        <v>0.10592499658480464</v>
      </c>
      <c r="T118">
        <v>0.10733668525941296</v>
      </c>
      <c r="U118">
        <v>-9.6395241395362662E-3</v>
      </c>
    </row>
    <row r="119" spans="2:21" customFormat="1" x14ac:dyDescent="0.2">
      <c r="B119">
        <v>-19.054938977048764</v>
      </c>
      <c r="C119">
        <v>21.218495386924523</v>
      </c>
      <c r="D119">
        <v>-2.0818359595429343</v>
      </c>
      <c r="E119">
        <v>-1.4183560635560211</v>
      </c>
      <c r="F119">
        <v>-7.4498906300657459E-3</v>
      </c>
      <c r="G119">
        <v>0.51768439135144761</v>
      </c>
      <c r="H119">
        <v>-0.81713112950483779</v>
      </c>
      <c r="I119">
        <v>-0.59578848667104389</v>
      </c>
      <c r="J119">
        <v>1.8556108845899475</v>
      </c>
      <c r="K119">
        <v>-5.3574426542702157E-3</v>
      </c>
      <c r="L119">
        <v>-0.4654764069413051</v>
      </c>
      <c r="M119">
        <v>-2.6344425114474899E-2</v>
      </c>
      <c r="N119">
        <v>0.23047063481237423</v>
      </c>
      <c r="O119">
        <v>-4.1694267841687047E-2</v>
      </c>
      <c r="P119">
        <v>-0.17415438650322551</v>
      </c>
      <c r="Q119">
        <v>4.1198125420952088E-2</v>
      </c>
      <c r="R119">
        <v>0.32947889070596387</v>
      </c>
      <c r="S119">
        <v>0.49558912220342316</v>
      </c>
      <c r="T119">
        <v>-0.13760964805734732</v>
      </c>
      <c r="U119">
        <v>1.4204439760238254E-2</v>
      </c>
    </row>
    <row r="120" spans="2:21" customFormat="1" x14ac:dyDescent="0.2">
      <c r="B120">
        <v>-38.272889755168002</v>
      </c>
      <c r="C120">
        <v>46.698426706386634</v>
      </c>
      <c r="D120">
        <v>-6.8298437126578113</v>
      </c>
      <c r="E120">
        <v>-8.0073960601689471</v>
      </c>
      <c r="F120">
        <v>-0.10291400234633821</v>
      </c>
      <c r="G120">
        <v>1.7138600576782637</v>
      </c>
      <c r="H120">
        <v>0.35442447066780514</v>
      </c>
      <c r="I120">
        <v>-0.16935505616051</v>
      </c>
      <c r="J120">
        <v>-5.3574426542760244E-3</v>
      </c>
      <c r="K120">
        <v>6.6226204454476632</v>
      </c>
      <c r="L120">
        <v>-1.6588498871816437</v>
      </c>
      <c r="M120">
        <v>8.9778626393280159E-2</v>
      </c>
      <c r="N120">
        <v>-0.24285109297340135</v>
      </c>
      <c r="O120">
        <v>4.4551118121001675E-2</v>
      </c>
      <c r="P120">
        <v>0.84781140181118875</v>
      </c>
      <c r="Q120">
        <v>-0.7650337847577583</v>
      </c>
      <c r="R120">
        <v>-0.53778978443407732</v>
      </c>
      <c r="S120">
        <v>0.22080775199693276</v>
      </c>
      <c r="T120">
        <v>-0.17988830903151956</v>
      </c>
      <c r="U120">
        <v>1.3934001531040661E-2</v>
      </c>
    </row>
    <row r="121" spans="2:21" customFormat="1" x14ac:dyDescent="0.2">
      <c r="B121">
        <v>18.577406891140143</v>
      </c>
      <c r="C121">
        <v>-14.90759796966484</v>
      </c>
      <c r="D121">
        <v>-5.8861297423916392</v>
      </c>
      <c r="E121">
        <v>-0.95003891765155402</v>
      </c>
      <c r="F121">
        <v>0.41433973976314492</v>
      </c>
      <c r="G121">
        <v>-0.3915565478383593</v>
      </c>
      <c r="H121">
        <v>-8.6330460593543282E-2</v>
      </c>
      <c r="I121">
        <v>0.36461179538418753</v>
      </c>
      <c r="J121">
        <v>-0.46547640694130299</v>
      </c>
      <c r="K121">
        <v>-1.6588498871816428</v>
      </c>
      <c r="L121">
        <v>4.5916566096067237</v>
      </c>
      <c r="M121">
        <v>-0.5615224657614033</v>
      </c>
      <c r="N121">
        <v>-1.1694595241573666E-2</v>
      </c>
      <c r="O121">
        <v>0.12514134527958448</v>
      </c>
      <c r="P121">
        <v>0.19749203268765753</v>
      </c>
      <c r="Q121">
        <v>0.35847379269908475</v>
      </c>
      <c r="R121">
        <v>0.60625706736162277</v>
      </c>
      <c r="S121">
        <v>-0.31618228065629028</v>
      </c>
      <c r="T121">
        <v>4.0220282676293052E-2</v>
      </c>
      <c r="U121">
        <v>1.1976950569198614E-4</v>
      </c>
    </row>
    <row r="122" spans="2:21" customFormat="1" x14ac:dyDescent="0.2">
      <c r="B122">
        <v>3.1032058793109529</v>
      </c>
      <c r="C122">
        <v>2.3910035155434515</v>
      </c>
      <c r="D122">
        <v>-3.7487059546391022</v>
      </c>
      <c r="E122">
        <v>-2.3567838028080002</v>
      </c>
      <c r="F122">
        <v>-0.88748134121915323</v>
      </c>
      <c r="G122">
        <v>0.36719502850410862</v>
      </c>
      <c r="H122">
        <v>-2.5644760113216723E-2</v>
      </c>
      <c r="I122">
        <v>-0.74300068689264676</v>
      </c>
      <c r="J122">
        <v>-2.6344425114475795E-2</v>
      </c>
      <c r="K122">
        <v>8.9778626393279742E-2</v>
      </c>
      <c r="L122">
        <v>-0.56152246576140308</v>
      </c>
      <c r="M122">
        <v>3.6155789853643152</v>
      </c>
      <c r="N122">
        <v>7.7298522232535846E-2</v>
      </c>
      <c r="O122">
        <v>-0.71098328712101422</v>
      </c>
      <c r="P122">
        <v>-0.23026763035808875</v>
      </c>
      <c r="Q122">
        <v>-0.15335976122750206</v>
      </c>
      <c r="R122">
        <v>-7.6145044967115914E-3</v>
      </c>
      <c r="S122">
        <v>-0.19235193759732941</v>
      </c>
      <c r="T122">
        <v>5.2804948050998356E-2</v>
      </c>
      <c r="U122">
        <v>-4.87198143111108E-3</v>
      </c>
    </row>
    <row r="123" spans="2:21" customFormat="1" x14ac:dyDescent="0.2">
      <c r="B123">
        <v>20.868073373518037</v>
      </c>
      <c r="C123">
        <v>-11.962159795095815</v>
      </c>
      <c r="D123">
        <v>-9.7452965804236218</v>
      </c>
      <c r="E123">
        <v>-1.4588874208303158</v>
      </c>
      <c r="F123">
        <v>0.24597830215703365</v>
      </c>
      <c r="G123">
        <v>-0.24321352141252367</v>
      </c>
      <c r="H123">
        <v>-0.28268315440893926</v>
      </c>
      <c r="I123">
        <v>-3.0013038936511024E-2</v>
      </c>
      <c r="J123">
        <v>0.23047063481237798</v>
      </c>
      <c r="K123">
        <v>-0.2428510929733988</v>
      </c>
      <c r="L123">
        <v>-1.1694595241575024E-2</v>
      </c>
      <c r="M123">
        <v>7.7298522232536485E-2</v>
      </c>
      <c r="N123">
        <v>5.0352857710042889</v>
      </c>
      <c r="O123">
        <v>-0.28930946235019894</v>
      </c>
      <c r="P123">
        <v>0.14932809728317578</v>
      </c>
      <c r="Q123">
        <v>-0.99354218173348285</v>
      </c>
      <c r="R123">
        <v>-0.39565692722016083</v>
      </c>
      <c r="S123">
        <v>-0.95112693038091189</v>
      </c>
      <c r="T123">
        <v>-2.209720009458524E-2</v>
      </c>
      <c r="U123">
        <v>-2.1023957424883715E-3</v>
      </c>
    </row>
    <row r="124" spans="2:21" customFormat="1" x14ac:dyDescent="0.2">
      <c r="B124">
        <v>14.79403407932322</v>
      </c>
      <c r="C124">
        <v>-15.975796564472725</v>
      </c>
      <c r="D124">
        <v>-1.194855037757468E-2</v>
      </c>
      <c r="E124">
        <v>-0.54928014796242786</v>
      </c>
      <c r="F124">
        <v>0.19772271595917532</v>
      </c>
      <c r="G124">
        <v>-0.10506475021446707</v>
      </c>
      <c r="H124">
        <v>4.6940203526607903E-2</v>
      </c>
      <c r="I124">
        <v>-0.27950029892050199</v>
      </c>
      <c r="J124">
        <v>-4.1694267841683876E-2</v>
      </c>
      <c r="K124">
        <v>4.4551118121004277E-2</v>
      </c>
      <c r="L124">
        <v>0.12514134527958365</v>
      </c>
      <c r="M124">
        <v>-0.71098328712101422</v>
      </c>
      <c r="N124">
        <v>-0.28930946235019861</v>
      </c>
      <c r="O124">
        <v>3.6957820441171658</v>
      </c>
      <c r="P124">
        <v>-0.11685535419161781</v>
      </c>
      <c r="Q124">
        <v>-0.26502039935521327</v>
      </c>
      <c r="R124">
        <v>-0.50453323446528853</v>
      </c>
      <c r="S124">
        <v>-5.4185189054046866E-2</v>
      </c>
      <c r="T124">
        <v>7.2969323740356501E-2</v>
      </c>
      <c r="U124">
        <v>-5.4591292525013723E-3</v>
      </c>
    </row>
    <row r="125" spans="2:21" customFormat="1" x14ac:dyDescent="0.2">
      <c r="B125">
        <v>-24.6549371767777</v>
      </c>
      <c r="C125">
        <v>28.568964113708674</v>
      </c>
      <c r="D125">
        <v>-5.2131087854556606</v>
      </c>
      <c r="E125">
        <v>-5.7874212662944027</v>
      </c>
      <c r="F125">
        <v>0.51860883781567824</v>
      </c>
      <c r="G125">
        <v>0.77562193045696282</v>
      </c>
      <c r="H125">
        <v>0.76634074900287719</v>
      </c>
      <c r="I125">
        <v>0.32741691672052226</v>
      </c>
      <c r="J125">
        <v>-0.17415438650322987</v>
      </c>
      <c r="K125">
        <v>0.84781140181118986</v>
      </c>
      <c r="L125">
        <v>0.19749203268765697</v>
      </c>
      <c r="M125">
        <v>-0.23026763035808867</v>
      </c>
      <c r="N125">
        <v>0.14932809728317462</v>
      </c>
      <c r="O125">
        <v>-0.11685535419161944</v>
      </c>
      <c r="P125">
        <v>5.5015282407040793</v>
      </c>
      <c r="Q125">
        <v>-0.4994500515080611</v>
      </c>
      <c r="R125">
        <v>-0.4289390008825496</v>
      </c>
      <c r="S125">
        <v>-0.54797866821949792</v>
      </c>
      <c r="T125">
        <v>-7.3850090208313901E-3</v>
      </c>
      <c r="U125">
        <v>2.3454178419989053E-3</v>
      </c>
    </row>
    <row r="126" spans="2:21" customFormat="1" x14ac:dyDescent="0.2">
      <c r="B126">
        <v>-18.136624296985524</v>
      </c>
      <c r="C126">
        <v>18.065904743563141</v>
      </c>
      <c r="D126">
        <v>-1.0592800788119459</v>
      </c>
      <c r="E126">
        <v>-3.4307121147498321</v>
      </c>
      <c r="F126">
        <v>0.18344716954410706</v>
      </c>
      <c r="G126">
        <v>0.88385841323139658</v>
      </c>
      <c r="H126">
        <v>0.73640363802748676</v>
      </c>
      <c r="I126">
        <v>-0.18791644802893256</v>
      </c>
      <c r="J126">
        <v>4.1198125420950929E-2</v>
      </c>
      <c r="K126">
        <v>-0.76503378475775541</v>
      </c>
      <c r="L126">
        <v>0.35847379269908319</v>
      </c>
      <c r="M126">
        <v>-0.15335976122750219</v>
      </c>
      <c r="N126">
        <v>-0.99354218173348474</v>
      </c>
      <c r="O126">
        <v>-0.26502039935521504</v>
      </c>
      <c r="P126">
        <v>-0.4994500515080586</v>
      </c>
      <c r="Q126">
        <v>6.0483664061573963</v>
      </c>
      <c r="R126">
        <v>-0.44558044551296733</v>
      </c>
      <c r="S126">
        <v>-0.38113272597234432</v>
      </c>
      <c r="T126">
        <v>-9.6629517489947636E-2</v>
      </c>
      <c r="U126">
        <v>4.7785504936622902E-3</v>
      </c>
    </row>
    <row r="127" spans="2:21" customFormat="1" x14ac:dyDescent="0.2">
      <c r="B127">
        <v>20.830594916811613</v>
      </c>
      <c r="C127">
        <v>-30.575106909952957</v>
      </c>
      <c r="D127">
        <v>7.7006343488234998</v>
      </c>
      <c r="E127">
        <v>-3.9578024079960032</v>
      </c>
      <c r="F127">
        <v>0.18866296438410843</v>
      </c>
      <c r="G127">
        <v>0.76997191806919196</v>
      </c>
      <c r="H127">
        <v>-0.10451392700804116</v>
      </c>
      <c r="I127">
        <v>6.9120756158003546E-2</v>
      </c>
      <c r="J127">
        <v>0.32947889070596509</v>
      </c>
      <c r="K127">
        <v>-0.53778978443407877</v>
      </c>
      <c r="L127">
        <v>0.60625706736162421</v>
      </c>
      <c r="M127">
        <v>-7.6145044967113563E-3</v>
      </c>
      <c r="N127">
        <v>-0.39565692722015816</v>
      </c>
      <c r="O127">
        <v>-0.50453323446528675</v>
      </c>
      <c r="P127">
        <v>-0.4289390008825511</v>
      </c>
      <c r="Q127">
        <v>-0.44558044551296694</v>
      </c>
      <c r="R127">
        <v>6.5213775985196252</v>
      </c>
      <c r="S127">
        <v>-5.8561318864882958E-2</v>
      </c>
      <c r="T127">
        <v>0.15436781311220274</v>
      </c>
      <c r="U127">
        <v>-1.6195396240724035E-2</v>
      </c>
    </row>
    <row r="128" spans="2:21" customFormat="1" x14ac:dyDescent="0.2">
      <c r="B128">
        <v>6.2232491282058211</v>
      </c>
      <c r="C128">
        <v>5.0017831348637403</v>
      </c>
      <c r="D128">
        <v>-11.314422384943173</v>
      </c>
      <c r="E128">
        <v>-4.7998390031916305</v>
      </c>
      <c r="F128">
        <v>-0.87705364134573072</v>
      </c>
      <c r="G128">
        <v>1.2627234314661959</v>
      </c>
      <c r="H128">
        <v>0.25995526624048887</v>
      </c>
      <c r="I128">
        <v>0.10592499658480635</v>
      </c>
      <c r="J128">
        <v>0.495589122203421</v>
      </c>
      <c r="K128">
        <v>0.22080775199692709</v>
      </c>
      <c r="L128">
        <v>-0.31618228065628817</v>
      </c>
      <c r="M128">
        <v>-0.1923519375973293</v>
      </c>
      <c r="N128">
        <v>-0.95112693038091012</v>
      </c>
      <c r="O128">
        <v>-5.4185189054044743E-2</v>
      </c>
      <c r="P128">
        <v>-0.54797866821950358</v>
      </c>
      <c r="Q128">
        <v>-0.38113272597234665</v>
      </c>
      <c r="R128">
        <v>-5.8561318864878899E-2</v>
      </c>
      <c r="S128">
        <v>5.9228012486644328</v>
      </c>
      <c r="T128">
        <v>4.8729646819003179E-2</v>
      </c>
      <c r="U128">
        <v>-3.3011458787577221E-3</v>
      </c>
    </row>
    <row r="129" spans="1:21" customFormat="1" x14ac:dyDescent="0.2">
      <c r="B129">
        <v>-17.312887126972996</v>
      </c>
      <c r="C129">
        <v>13.878904846594606</v>
      </c>
      <c r="D129">
        <v>3.1874522256459463</v>
      </c>
      <c r="E129">
        <v>0.15043255888509238</v>
      </c>
      <c r="F129">
        <v>6.6790465151461295E-2</v>
      </c>
      <c r="G129">
        <v>-4.3534850542606487E-2</v>
      </c>
      <c r="H129">
        <v>4.0022865274462679E-2</v>
      </c>
      <c r="I129">
        <v>0.1073366852594142</v>
      </c>
      <c r="J129">
        <v>-0.13760964805734963</v>
      </c>
      <c r="K129">
        <v>-0.17988830903152025</v>
      </c>
      <c r="L129">
        <v>4.0220282676293358E-2</v>
      </c>
      <c r="M129">
        <v>5.2804948050998189E-2</v>
      </c>
      <c r="N129">
        <v>-2.209720009458575E-2</v>
      </c>
      <c r="O129">
        <v>7.2969323740356071E-2</v>
      </c>
      <c r="P129">
        <v>-7.3850090208319487E-3</v>
      </c>
      <c r="Q129">
        <v>-9.6629517489949052E-2</v>
      </c>
      <c r="R129">
        <v>0.15436781311220429</v>
      </c>
      <c r="S129">
        <v>4.8729646819005615E-2</v>
      </c>
      <c r="T129">
        <v>-8.4736962448116696E-2</v>
      </c>
      <c r="U129">
        <v>6.498796153818617E-3</v>
      </c>
    </row>
    <row r="130" spans="1:21" customFormat="1" x14ac:dyDescent="0.2">
      <c r="B130">
        <v>0.86659403818943781</v>
      </c>
      <c r="C130">
        <v>-0.97979908089700696</v>
      </c>
      <c r="D130">
        <v>1.1282371749588085</v>
      </c>
      <c r="E130">
        <v>-5.306799862578363E-3</v>
      </c>
      <c r="F130">
        <v>5.4050991646062679E-4</v>
      </c>
      <c r="G130">
        <v>-2.6129338828597136E-4</v>
      </c>
      <c r="H130">
        <v>-3.8171553643490154E-3</v>
      </c>
      <c r="I130">
        <v>-9.639524139536353E-3</v>
      </c>
      <c r="J130">
        <v>1.4204439760238373E-2</v>
      </c>
      <c r="K130">
        <v>1.3934001531040697E-2</v>
      </c>
      <c r="L130">
        <v>1.1976950569195094E-4</v>
      </c>
      <c r="M130">
        <v>-4.8719814311110592E-3</v>
      </c>
      <c r="N130">
        <v>-2.1023957424883459E-3</v>
      </c>
      <c r="O130">
        <v>-5.4591292525013428E-3</v>
      </c>
      <c r="P130">
        <v>2.3454178419989196E-3</v>
      </c>
      <c r="Q130">
        <v>4.7785504936623717E-3</v>
      </c>
      <c r="R130">
        <v>-1.6195396240724091E-2</v>
      </c>
      <c r="S130">
        <v>-3.3011458787578483E-3</v>
      </c>
      <c r="T130">
        <v>6.4987961538186118E-3</v>
      </c>
      <c r="U130">
        <v>-6.494357728590108E-4</v>
      </c>
    </row>
    <row r="131" spans="1:21" customFormat="1" x14ac:dyDescent="0.2"/>
    <row r="132" spans="1:21" customFormat="1" x14ac:dyDescent="0.2">
      <c r="A132" s="47" t="s">
        <v>94</v>
      </c>
      <c r="B132" s="71" t="s">
        <v>93</v>
      </c>
      <c r="C132" s="71"/>
      <c r="D132" s="71"/>
      <c r="E132" s="71"/>
      <c r="F132" s="71"/>
      <c r="G132" s="71"/>
    </row>
    <row r="133" spans="1:21" customFormat="1" x14ac:dyDescent="0.2">
      <c r="A133" s="47" t="s">
        <v>90</v>
      </c>
      <c r="B133" s="72">
        <v>0.08</v>
      </c>
      <c r="C133" s="72">
        <v>0.09</v>
      </c>
      <c r="D133" s="72">
        <v>0.1</v>
      </c>
      <c r="E133" s="72">
        <v>0.15</v>
      </c>
      <c r="F133" s="72">
        <v>0.2</v>
      </c>
      <c r="G133" s="72">
        <v>0.3</v>
      </c>
    </row>
    <row r="134" spans="1:21" customFormat="1" x14ac:dyDescent="0.2">
      <c r="A134" s="14" t="s">
        <v>2</v>
      </c>
      <c r="B134">
        <f t="array" ref="B134:B153">MMULT($B$111:$U$130,AB88:AB107)</f>
        <v>-0.51843693196840313</v>
      </c>
      <c r="C134">
        <f t="array" ref="C134:C153">MMULT($B$111:$U$130,AC88:AC107)</f>
        <v>-0.69156580323813321</v>
      </c>
      <c r="D134">
        <f t="array" ref="D134:D153">MMULT($B$111:$U$130,AD88:AD107)</f>
        <v>-0.86469467450786353</v>
      </c>
      <c r="E134">
        <f t="array" ref="E134:E153">MMULT($B$111:$U$130,AE88:AE107)</f>
        <v>-1.7303390308565145</v>
      </c>
      <c r="F134">
        <f t="array" ref="F134:F153">MMULT($B$111:$U$130,AF88:AF107)</f>
        <v>-2.5959833872051661</v>
      </c>
      <c r="G134">
        <f t="array" ref="G134:G153">MMULT($B$111:$U$130,AG88:AG107)</f>
        <v>-4.3272720999024674</v>
      </c>
    </row>
    <row r="135" spans="1:21" customFormat="1" x14ac:dyDescent="0.2">
      <c r="A135" s="14" t="s">
        <v>4</v>
      </c>
      <c r="B135">
        <v>0.13051330683056561</v>
      </c>
      <c r="C135">
        <v>0.26930235529651225</v>
      </c>
      <c r="D135">
        <v>0.40809140376245912</v>
      </c>
      <c r="E135">
        <v>1.1020366460921922</v>
      </c>
      <c r="F135">
        <v>1.7959818884219261</v>
      </c>
      <c r="G135">
        <v>3.183872373081392</v>
      </c>
    </row>
    <row r="136" spans="1:21" customFormat="1" x14ac:dyDescent="0.2">
      <c r="A136" s="14" t="s">
        <v>9</v>
      </c>
      <c r="B136">
        <v>1.3832333530104814</v>
      </c>
      <c r="C136">
        <v>1.4151078752669406</v>
      </c>
      <c r="D136">
        <v>1.4469823975233997</v>
      </c>
      <c r="E136">
        <v>1.6063550088056955</v>
      </c>
      <c r="F136">
        <v>1.7657276200879912</v>
      </c>
      <c r="G136">
        <v>2.0844728426525827</v>
      </c>
    </row>
    <row r="137" spans="1:21" customFormat="1" x14ac:dyDescent="0.2">
      <c r="A137" s="14" t="s">
        <v>14</v>
      </c>
      <c r="B137">
        <v>6.7278048482288357E-3</v>
      </c>
      <c r="C137">
        <v>8.232130437079703E-3</v>
      </c>
      <c r="D137">
        <v>9.7364560259305712E-3</v>
      </c>
      <c r="E137">
        <v>1.7258083970184909E-2</v>
      </c>
      <c r="F137">
        <v>2.4779711914439249E-2</v>
      </c>
      <c r="G137">
        <v>3.9822967802947924E-2</v>
      </c>
    </row>
    <row r="138" spans="1:21" customFormat="1" x14ac:dyDescent="0.2">
      <c r="A138" s="14" t="s">
        <v>15</v>
      </c>
      <c r="B138">
        <v>5.8837471285775218E-3</v>
      </c>
      <c r="C138">
        <v>6.5516517800921362E-3</v>
      </c>
      <c r="D138">
        <v>7.2195564316067506E-3</v>
      </c>
      <c r="E138">
        <v>1.055907968917982E-2</v>
      </c>
      <c r="F138">
        <v>1.3898602946752891E-2</v>
      </c>
      <c r="G138">
        <v>2.0577649461899033E-2</v>
      </c>
    </row>
    <row r="139" spans="1:21" customFormat="1" x14ac:dyDescent="0.2">
      <c r="A139" s="14" t="s">
        <v>13</v>
      </c>
      <c r="B139">
        <v>-3.7440814316944257E-3</v>
      </c>
      <c r="C139">
        <v>-4.1794299371204621E-3</v>
      </c>
      <c r="D139">
        <v>-4.6147784425464985E-3</v>
      </c>
      <c r="E139">
        <v>-6.7915209696766806E-3</v>
      </c>
      <c r="F139">
        <v>-8.9682634968068619E-3</v>
      </c>
      <c r="G139">
        <v>-1.3321748551067226E-2</v>
      </c>
    </row>
    <row r="140" spans="1:21" customFormat="1" x14ac:dyDescent="0.2">
      <c r="A140" s="14" t="s">
        <v>16</v>
      </c>
      <c r="B140">
        <v>-6.1532614239199297E-4</v>
      </c>
      <c r="C140">
        <v>-2.1509748964736912E-4</v>
      </c>
      <c r="D140">
        <v>1.8513116309725559E-4</v>
      </c>
      <c r="E140">
        <v>2.1862744268203774E-3</v>
      </c>
      <c r="F140">
        <v>4.1874176905434997E-3</v>
      </c>
      <c r="G140">
        <v>8.1897042179897434E-3</v>
      </c>
    </row>
    <row r="141" spans="1:21" customFormat="1" x14ac:dyDescent="0.2">
      <c r="A141" s="14" t="s">
        <v>29</v>
      </c>
      <c r="B141">
        <v>-1.0525893187832286E-3</v>
      </c>
      <c r="C141">
        <v>2.0777533810899598E-5</v>
      </c>
      <c r="D141">
        <v>1.0941443864050313E-3</v>
      </c>
      <c r="E141">
        <v>6.4609786493756791E-3</v>
      </c>
      <c r="F141">
        <v>1.1827812912346329E-2</v>
      </c>
      <c r="G141">
        <v>2.2561481438287623E-2</v>
      </c>
    </row>
    <row r="142" spans="1:21" customFormat="1" x14ac:dyDescent="0.2">
      <c r="A142" s="14" t="s">
        <v>30</v>
      </c>
      <c r="B142">
        <v>3.1956679156504679E-3</v>
      </c>
      <c r="C142">
        <v>1.8195714350769943E-3</v>
      </c>
      <c r="D142">
        <v>4.4347495450352062E-4</v>
      </c>
      <c r="E142">
        <v>-6.4370074483638441E-3</v>
      </c>
      <c r="F142">
        <v>-1.3317489851231212E-2</v>
      </c>
      <c r="G142">
        <v>-2.7078454656965942E-2</v>
      </c>
    </row>
    <row r="143" spans="1:21" customFormat="1" x14ac:dyDescent="0.2">
      <c r="A143" s="14" t="s">
        <v>31</v>
      </c>
      <c r="B143">
        <v>-4.5706319148090466E-4</v>
      </c>
      <c r="C143">
        <v>-2.2559462817960986E-3</v>
      </c>
      <c r="D143">
        <v>-4.054829372111296E-3</v>
      </c>
      <c r="E143">
        <v>-1.3049244823687273E-2</v>
      </c>
      <c r="F143">
        <v>-2.2043660275263253E-2</v>
      </c>
      <c r="G143">
        <v>-4.0032491178415203E-2</v>
      </c>
    </row>
    <row r="144" spans="1:21" customFormat="1" x14ac:dyDescent="0.2">
      <c r="A144" s="14" t="s">
        <v>32</v>
      </c>
      <c r="B144">
        <v>3.3373921197954303E-3</v>
      </c>
      <c r="C144">
        <v>3.7395949465583609E-3</v>
      </c>
      <c r="D144">
        <v>4.1417977733212916E-3</v>
      </c>
      <c r="E144">
        <v>6.1528119071359438E-3</v>
      </c>
      <c r="F144">
        <v>8.1638260409505961E-3</v>
      </c>
      <c r="G144">
        <v>1.2185854308579901E-2</v>
      </c>
    </row>
    <row r="145" spans="1:7" customFormat="1" x14ac:dyDescent="0.2">
      <c r="A145" s="14" t="s">
        <v>36</v>
      </c>
      <c r="B145">
        <v>-6.4758558703121184E-4</v>
      </c>
      <c r="C145">
        <v>-1.1953610652122842E-4</v>
      </c>
      <c r="D145">
        <v>4.0851337398875587E-4</v>
      </c>
      <c r="E145">
        <v>3.048760776538673E-3</v>
      </c>
      <c r="F145">
        <v>5.6890081790885918E-3</v>
      </c>
      <c r="G145">
        <v>1.0969502984188426E-2</v>
      </c>
    </row>
    <row r="146" spans="1:7" customFormat="1" x14ac:dyDescent="0.2">
      <c r="A146" s="14" t="s">
        <v>33</v>
      </c>
      <c r="B146">
        <v>-3.8701717500551906E-3</v>
      </c>
      <c r="C146">
        <v>-4.0911437510010428E-3</v>
      </c>
      <c r="D146">
        <v>-4.3121157519468954E-3</v>
      </c>
      <c r="E146">
        <v>-5.4169757566761576E-3</v>
      </c>
      <c r="F146">
        <v>-6.5218357614054197E-3</v>
      </c>
      <c r="G146">
        <v>-8.7315557708639441E-3</v>
      </c>
    </row>
    <row r="147" spans="1:7" customFormat="1" x14ac:dyDescent="0.2">
      <c r="A147" s="14" t="s">
        <v>34</v>
      </c>
      <c r="B147">
        <v>3.7841664672714787E-4</v>
      </c>
      <c r="C147">
        <v>1.1081098841307126E-3</v>
      </c>
      <c r="D147">
        <v>1.8378031215342781E-3</v>
      </c>
      <c r="E147">
        <v>5.4862693085521025E-3</v>
      </c>
      <c r="F147">
        <v>9.1347354955699286E-3</v>
      </c>
      <c r="G147">
        <v>1.6431667869605579E-2</v>
      </c>
    </row>
    <row r="148" spans="1:7" customFormat="1" x14ac:dyDescent="0.2">
      <c r="A148" s="14" t="s">
        <v>35</v>
      </c>
      <c r="B148">
        <v>1.7546171203323942E-3</v>
      </c>
      <c r="C148">
        <v>1.6807670301240802E-3</v>
      </c>
      <c r="D148">
        <v>1.6069169399157662E-3</v>
      </c>
      <c r="E148">
        <v>1.2376664888741969E-3</v>
      </c>
      <c r="F148">
        <v>8.6841603783262711E-4</v>
      </c>
      <c r="G148">
        <v>1.2991513574948845E-4</v>
      </c>
    </row>
    <row r="149" spans="1:7" customFormat="1" x14ac:dyDescent="0.2">
      <c r="A149" s="14" t="s">
        <v>37</v>
      </c>
      <c r="B149">
        <v>-2.9518109055335206E-3</v>
      </c>
      <c r="C149">
        <v>-3.9181060804329973E-3</v>
      </c>
      <c r="D149">
        <v>-4.8844012553324748E-3</v>
      </c>
      <c r="E149">
        <v>-9.715877129829853E-3</v>
      </c>
      <c r="F149">
        <v>-1.4547353004327239E-2</v>
      </c>
      <c r="G149">
        <v>-2.4210304753321997E-2</v>
      </c>
    </row>
    <row r="150" spans="1:7" customFormat="1" x14ac:dyDescent="0.2">
      <c r="A150" s="14" t="s">
        <v>38</v>
      </c>
      <c r="B150">
        <v>-3.8459711917478157E-3</v>
      </c>
      <c r="C150">
        <v>-2.3022930606257895E-3</v>
      </c>
      <c r="D150">
        <v>-7.5861492950375989E-4</v>
      </c>
      <c r="E150">
        <v>6.9597757261063743E-3</v>
      </c>
      <c r="F150">
        <v>1.4678166381716515E-2</v>
      </c>
      <c r="G150">
        <v>3.0114947692936784E-2</v>
      </c>
    </row>
    <row r="151" spans="1:7" customFormat="1" x14ac:dyDescent="0.2">
      <c r="A151" s="14" t="s">
        <v>39</v>
      </c>
      <c r="B151">
        <v>5.9722586676253225E-4</v>
      </c>
      <c r="C151">
        <v>1.084522334952564E-3</v>
      </c>
      <c r="D151">
        <v>1.5718188031425958E-3</v>
      </c>
      <c r="E151">
        <v>4.0083011440927548E-3</v>
      </c>
      <c r="F151">
        <v>6.4447834850429138E-3</v>
      </c>
      <c r="G151">
        <v>1.1317748166943233E-2</v>
      </c>
    </row>
    <row r="152" spans="1:7" customFormat="1" x14ac:dyDescent="0.2">
      <c r="A152" s="14" t="s">
        <v>91</v>
      </c>
      <c r="B152">
        <v>-2.8016084203071924E-4</v>
      </c>
      <c r="C152">
        <v>-1.1275304665118854E-3</v>
      </c>
      <c r="D152">
        <v>-1.9749000909930533E-3</v>
      </c>
      <c r="E152">
        <v>-6.2117482133988867E-3</v>
      </c>
      <c r="F152">
        <v>-1.0448596335804724E-2</v>
      </c>
      <c r="G152">
        <v>-1.8922292580616389E-2</v>
      </c>
    </row>
    <row r="153" spans="1:7" customFormat="1" x14ac:dyDescent="0.2">
      <c r="A153" s="14" t="s">
        <v>92</v>
      </c>
      <c r="B153">
        <v>-1.2953208055352188E-4</v>
      </c>
      <c r="C153">
        <v>-6.4544119015335819E-5</v>
      </c>
      <c r="D153">
        <v>4.4384252285045896E-7</v>
      </c>
      <c r="E153">
        <v>3.2538365021378087E-4</v>
      </c>
      <c r="F153">
        <v>6.5032345790471172E-4</v>
      </c>
      <c r="G153">
        <v>1.3002030732865725E-3</v>
      </c>
    </row>
    <row r="154" spans="1:7" customFormat="1" x14ac:dyDescent="0.2">
      <c r="A154" s="56" t="s">
        <v>86</v>
      </c>
      <c r="B154" s="40">
        <f t="array" ref="B154">MMULT(TRANSPOSE(B134:B151),$T$88:$T$105)</f>
        <v>8.0000000000000029E-2</v>
      </c>
      <c r="C154" s="40">
        <f t="array" ref="C154">MMULT(TRANSPOSE(C134:C151),$T$88:$T$105)</f>
        <v>9.0000000000000052E-2</v>
      </c>
      <c r="D154" s="40">
        <f t="array" ref="D154">MMULT(TRANSPOSE(D134:D151),$T$88:$T$105)</f>
        <v>0.10000000000000006</v>
      </c>
      <c r="E154" s="40">
        <f t="array" ref="E154">MMULT(TRANSPOSE(E134:E151),$T$88:$T$105)</f>
        <v>0.15000000000000005</v>
      </c>
      <c r="F154" s="40">
        <f t="array" ref="F154">MMULT(TRANSPOSE(F134:F151),$T$88:$T$105)</f>
        <v>0.20000000000000009</v>
      </c>
      <c r="G154" s="40">
        <f t="array" ref="G154">MMULT(TRANSPOSE(G134:G151),$T$88:$T$105)</f>
        <v>0.30000000000000016</v>
      </c>
    </row>
    <row r="155" spans="1:7" customFormat="1" x14ac:dyDescent="0.2">
      <c r="A155" s="56" t="s">
        <v>87</v>
      </c>
      <c r="B155" s="40">
        <f t="array" ref="B155">MMULT(TRANSPOSE(B134:B151),MMULT($B$4:$S$21,B134:B151))</f>
        <v>7.5972473957989714E-5</v>
      </c>
      <c r="C155" s="40">
        <f t="array" ref="C155">MMULT(TRANSPOSE(C134:C151),MMULT($B$4:$S$21,C134:C151))</f>
        <v>8.3010930500702836E-5</v>
      </c>
      <c r="D155" s="40">
        <f t="array" ref="D155">MMULT(TRANSPOSE(D134:D151),MMULT($B$4:$S$21,D134:D151))</f>
        <v>9.8523083288227638E-5</v>
      </c>
      <c r="E155" s="40">
        <f t="array" ref="E155">MMULT(TRANSPOSE(E134:E151),MMULT($B$4:$S$21,E134:E151))</f>
        <v>3.0318929089802679E-4</v>
      </c>
      <c r="F155" s="40">
        <f t="array" ref="F155">MMULT(TRANSPOSE(F134:F151),MMULT($B$4:$S$21,F134:F151))</f>
        <v>7.1969790462811812E-4</v>
      </c>
      <c r="G155" s="40">
        <f t="array" ref="G155">MMULT(TRANSPOSE(G134:G151),MMULT($B$4:$S$21,G134:G151))</f>
        <v>2.1882423504491783E-3</v>
      </c>
    </row>
    <row r="156" spans="1:7" customFormat="1" x14ac:dyDescent="0.2">
      <c r="A156" s="56" t="s">
        <v>41</v>
      </c>
      <c r="B156" s="40">
        <f>SQRT(B155)</f>
        <v>8.7162190173256729E-3</v>
      </c>
      <c r="C156" s="40">
        <f t="shared" ref="C156:G156" si="37">SQRT(C155)</f>
        <v>9.1110334485558133E-3</v>
      </c>
      <c r="D156" s="40">
        <f t="shared" si="37"/>
        <v>9.9258794717761722E-3</v>
      </c>
      <c r="E156" s="40">
        <f t="shared" si="37"/>
        <v>1.7412331575582484E-2</v>
      </c>
      <c r="F156" s="40">
        <f t="shared" si="37"/>
        <v>2.6827185924507963E-2</v>
      </c>
      <c r="G156" s="40">
        <f t="shared" si="37"/>
        <v>4.6778652721612003E-2</v>
      </c>
    </row>
    <row r="157" spans="1:7" customFormat="1" x14ac:dyDescent="0.2"/>
    <row r="158" spans="1:7" customFormat="1" x14ac:dyDescent="0.2"/>
    <row r="159" spans="1:7" customFormat="1" x14ac:dyDescent="0.2"/>
    <row r="160" spans="1:7" customFormat="1" x14ac:dyDescent="0.2"/>
    <row r="161" spans="2:30" customFormat="1" x14ac:dyDescent="0.2"/>
    <row r="162" spans="2:30" customFormat="1" x14ac:dyDescent="0.2">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row>
    <row r="163" spans="2:30" customFormat="1" x14ac:dyDescent="0.2">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row>
    <row r="164" spans="2:30" customFormat="1" x14ac:dyDescent="0.2">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row>
    <row r="165" spans="2:30" customFormat="1" x14ac:dyDescent="0.2">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row>
    <row r="166" spans="2:30" customFormat="1" x14ac:dyDescent="0.2">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row>
    <row r="167" spans="2:30" customFormat="1" x14ac:dyDescent="0.2">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row>
    <row r="168" spans="2:30" customFormat="1" x14ac:dyDescent="0.2">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row>
    <row r="169" spans="2:30" customFormat="1" x14ac:dyDescent="0.2">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row>
    <row r="170" spans="2:30" customFormat="1" x14ac:dyDescent="0.2">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row>
    <row r="171" spans="2:30" customFormat="1" x14ac:dyDescent="0.2">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row>
    <row r="172" spans="2:30" customFormat="1" x14ac:dyDescent="0.2">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row>
    <row r="173" spans="2:30" customFormat="1" x14ac:dyDescent="0.2">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row>
    <row r="174" spans="2:30" customFormat="1" x14ac:dyDescent="0.2">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row>
    <row r="175" spans="2:30" customFormat="1" x14ac:dyDescent="0.2">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row>
    <row r="176" spans="2:30" customFormat="1" x14ac:dyDescent="0.2">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row>
    <row r="177" spans="2:30" customFormat="1" x14ac:dyDescent="0.2">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row>
    <row r="178" spans="2:30" customFormat="1" x14ac:dyDescent="0.2">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row>
    <row r="179" spans="2:30" customFormat="1" x14ac:dyDescent="0.2">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row>
    <row r="180" spans="2:30" customFormat="1" x14ac:dyDescent="0.2">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row>
    <row r="181" spans="2:30" customFormat="1" x14ac:dyDescent="0.2">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row>
    <row r="182" spans="2:30" customFormat="1" x14ac:dyDescent="0.2">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row>
    <row r="183" spans="2:30" customFormat="1" x14ac:dyDescent="0.2">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row>
    <row r="184" spans="2:30" customFormat="1" x14ac:dyDescent="0.2">
      <c r="B184" s="46"/>
      <c r="C184" s="46"/>
      <c r="D184" s="46"/>
      <c r="E184" s="46"/>
      <c r="F184" s="46"/>
      <c r="G184" s="46"/>
      <c r="H184" s="46"/>
      <c r="I184" s="46"/>
      <c r="J184" s="46"/>
      <c r="K184" s="46"/>
      <c r="L184" s="46"/>
      <c r="M184" s="46"/>
      <c r="N184" s="46"/>
      <c r="O184" s="46"/>
      <c r="P184" s="46"/>
      <c r="Q184" s="46"/>
      <c r="R184" s="46"/>
      <c r="S184" s="46"/>
      <c r="T184" s="46"/>
      <c r="U184" s="46"/>
      <c r="V184" s="46"/>
      <c r="W184" s="46"/>
    </row>
    <row r="185" spans="2:30" customFormat="1" x14ac:dyDescent="0.2">
      <c r="B185" s="46"/>
      <c r="C185" s="46"/>
      <c r="D185" s="46"/>
      <c r="E185" s="46"/>
      <c r="F185" s="46"/>
      <c r="G185" s="46"/>
      <c r="H185" s="46"/>
      <c r="I185" s="46"/>
      <c r="J185" s="46"/>
      <c r="K185" s="46"/>
      <c r="L185" s="46"/>
      <c r="M185" s="46"/>
      <c r="N185" s="46"/>
      <c r="O185" s="46"/>
      <c r="P185" s="46"/>
      <c r="Q185" s="46"/>
      <c r="R185" s="46"/>
      <c r="S185" s="46"/>
      <c r="T185" s="46"/>
      <c r="U185" s="46"/>
      <c r="V185" s="46"/>
      <c r="W185" s="46"/>
    </row>
    <row r="186" spans="2:30" customFormat="1" x14ac:dyDescent="0.2">
      <c r="B186" s="46"/>
      <c r="C186" s="46"/>
      <c r="D186" s="46"/>
      <c r="E186" s="46"/>
      <c r="F186" s="46"/>
      <c r="G186" s="46"/>
      <c r="H186" s="46"/>
      <c r="I186" s="46"/>
      <c r="J186" s="46"/>
      <c r="K186" s="46"/>
      <c r="L186" s="46"/>
      <c r="M186" s="46"/>
      <c r="N186" s="46"/>
      <c r="O186" s="46"/>
      <c r="P186" s="46"/>
      <c r="Q186" s="46"/>
      <c r="R186" s="46"/>
      <c r="S186" s="46"/>
      <c r="T186" s="46"/>
      <c r="U186" s="46"/>
      <c r="V186" s="46"/>
      <c r="W186" s="46"/>
    </row>
    <row r="187" spans="2:30" customFormat="1" x14ac:dyDescent="0.2">
      <c r="B187" s="46"/>
      <c r="C187" s="46"/>
      <c r="D187" s="46"/>
      <c r="E187" s="46"/>
      <c r="F187" s="46"/>
      <c r="G187" s="46"/>
      <c r="H187" s="46"/>
      <c r="I187" s="46"/>
      <c r="J187" s="46"/>
      <c r="K187" s="46"/>
      <c r="L187" s="46"/>
      <c r="M187" s="46"/>
      <c r="N187" s="46"/>
      <c r="O187" s="46"/>
      <c r="P187" s="46"/>
      <c r="Q187" s="46"/>
      <c r="R187" s="46"/>
      <c r="S187" s="46"/>
      <c r="T187" s="46"/>
      <c r="U187" s="46"/>
      <c r="V187" s="46"/>
      <c r="W187" s="46"/>
    </row>
    <row r="188" spans="2:30" customFormat="1" x14ac:dyDescent="0.2">
      <c r="B188" s="46"/>
      <c r="C188" s="46"/>
      <c r="D188" s="46"/>
      <c r="E188" s="46"/>
      <c r="F188" s="46"/>
      <c r="G188" s="46"/>
      <c r="H188" s="46"/>
      <c r="I188" s="46"/>
      <c r="J188" s="46"/>
      <c r="K188" s="46"/>
      <c r="L188" s="46"/>
      <c r="M188" s="46"/>
      <c r="N188" s="46"/>
      <c r="O188" s="46"/>
      <c r="P188" s="46"/>
      <c r="Q188" s="46"/>
      <c r="R188" s="46"/>
      <c r="S188" s="46"/>
      <c r="T188" s="46"/>
      <c r="U188" s="46"/>
      <c r="V188" s="46"/>
      <c r="W188" s="46"/>
    </row>
    <row r="189" spans="2:30" customFormat="1" x14ac:dyDescent="0.2">
      <c r="B189" s="46"/>
      <c r="C189" s="46"/>
      <c r="D189" s="46"/>
      <c r="E189" s="46"/>
      <c r="F189" s="46"/>
      <c r="G189" s="46"/>
      <c r="H189" s="46"/>
      <c r="I189" s="46"/>
      <c r="J189" s="46"/>
      <c r="K189" s="46"/>
      <c r="L189" s="46"/>
      <c r="M189" s="46"/>
      <c r="N189" s="46"/>
      <c r="O189" s="46"/>
      <c r="P189" s="46"/>
      <c r="Q189" s="46"/>
      <c r="R189" s="46"/>
      <c r="S189" s="46"/>
      <c r="T189" s="46"/>
      <c r="U189" s="46"/>
      <c r="V189" s="46"/>
      <c r="W189" s="46"/>
    </row>
    <row r="190" spans="2:30" customFormat="1" x14ac:dyDescent="0.2">
      <c r="B190" s="46"/>
      <c r="C190" s="46"/>
      <c r="D190" s="46"/>
      <c r="E190" s="46"/>
      <c r="F190" s="46"/>
      <c r="G190" s="46"/>
      <c r="H190" s="46"/>
      <c r="I190" s="46"/>
      <c r="J190" s="46"/>
      <c r="K190" s="46"/>
      <c r="L190" s="46"/>
      <c r="M190" s="46"/>
      <c r="N190" s="46"/>
      <c r="O190" s="46"/>
      <c r="P190" s="46"/>
      <c r="Q190" s="46"/>
      <c r="R190" s="46"/>
      <c r="S190" s="46"/>
      <c r="T190" s="46"/>
      <c r="U190" s="46"/>
      <c r="V190" s="46"/>
      <c r="W190" s="46"/>
    </row>
    <row r="191" spans="2:30" customFormat="1" x14ac:dyDescent="0.2">
      <c r="B191" s="46"/>
      <c r="C191" s="46"/>
      <c r="D191" s="46"/>
      <c r="E191" s="46"/>
      <c r="F191" s="46"/>
      <c r="G191" s="46"/>
      <c r="H191" s="46"/>
      <c r="I191" s="46"/>
      <c r="J191" s="46"/>
      <c r="K191" s="46"/>
      <c r="L191" s="46"/>
      <c r="M191" s="46"/>
      <c r="N191" s="46"/>
      <c r="O191" s="46"/>
      <c r="P191" s="46"/>
      <c r="Q191" s="46"/>
      <c r="R191" s="46"/>
      <c r="S191" s="46"/>
      <c r="T191" s="46"/>
      <c r="U191" s="46"/>
      <c r="V191" s="46"/>
      <c r="W191" s="46"/>
    </row>
    <row r="192" spans="2:30" customFormat="1" x14ac:dyDescent="0.2">
      <c r="B192" s="46"/>
      <c r="C192" s="46"/>
      <c r="D192" s="46"/>
      <c r="E192" s="46"/>
      <c r="F192" s="46"/>
      <c r="G192" s="46"/>
      <c r="H192" s="46"/>
      <c r="I192" s="46"/>
      <c r="J192" s="46"/>
      <c r="K192" s="46"/>
      <c r="L192" s="46"/>
      <c r="M192" s="46"/>
      <c r="N192" s="46"/>
      <c r="O192" s="46"/>
      <c r="P192" s="46"/>
      <c r="Q192" s="46"/>
      <c r="R192" s="46"/>
      <c r="S192" s="46"/>
      <c r="T192" s="46"/>
      <c r="U192" s="46"/>
      <c r="V192" s="46"/>
      <c r="W192" s="46"/>
    </row>
    <row r="193" spans="1:30" customFormat="1" x14ac:dyDescent="0.2">
      <c r="B193" s="46"/>
      <c r="C193" s="46"/>
      <c r="D193" s="46"/>
      <c r="E193" s="46"/>
      <c r="F193" s="46"/>
      <c r="G193" s="46"/>
      <c r="H193" s="46"/>
      <c r="I193" s="46"/>
      <c r="J193" s="46"/>
      <c r="K193" s="46"/>
      <c r="L193" s="46"/>
      <c r="M193" s="46"/>
      <c r="N193" s="46"/>
      <c r="O193" s="46"/>
      <c r="P193" s="46"/>
      <c r="Q193" s="46"/>
      <c r="R193" s="46"/>
      <c r="S193" s="46"/>
      <c r="T193" s="46"/>
      <c r="U193" s="46"/>
      <c r="V193" s="46"/>
      <c r="W193" s="46"/>
    </row>
    <row r="194" spans="1:30" customFormat="1" x14ac:dyDescent="0.2">
      <c r="B194" s="46"/>
      <c r="C194" s="46"/>
      <c r="D194" s="46"/>
      <c r="E194" s="46"/>
      <c r="F194" s="46"/>
      <c r="G194" s="46"/>
      <c r="H194" s="46"/>
      <c r="I194" s="46"/>
      <c r="J194" s="46"/>
      <c r="K194" s="46"/>
      <c r="L194" s="46"/>
      <c r="M194" s="46"/>
      <c r="N194" s="46"/>
      <c r="O194" s="46"/>
      <c r="P194" s="46"/>
      <c r="Q194" s="46"/>
      <c r="R194" s="46"/>
      <c r="S194" s="46"/>
      <c r="T194" s="46"/>
      <c r="U194" s="46"/>
      <c r="V194" s="46"/>
      <c r="W194" s="46"/>
    </row>
    <row r="195" spans="1:30" customFormat="1" x14ac:dyDescent="0.2">
      <c r="B195" s="46"/>
      <c r="C195" s="46"/>
      <c r="D195" s="46"/>
      <c r="E195" s="46"/>
      <c r="F195" s="46"/>
      <c r="G195" s="46"/>
      <c r="H195" s="46"/>
      <c r="I195" s="46"/>
      <c r="J195" s="46"/>
      <c r="K195" s="46"/>
      <c r="L195" s="46"/>
      <c r="M195" s="46"/>
      <c r="N195" s="46"/>
      <c r="O195" s="46"/>
      <c r="P195" s="46"/>
      <c r="Q195" s="46"/>
      <c r="R195" s="46"/>
      <c r="S195" s="46"/>
      <c r="T195" s="46"/>
      <c r="U195" s="46"/>
      <c r="V195" s="46"/>
      <c r="W195" s="46"/>
    </row>
    <row r="196" spans="1:30" customFormat="1" x14ac:dyDescent="0.2">
      <c r="B196" s="46"/>
      <c r="C196" s="46"/>
      <c r="D196" s="46"/>
      <c r="E196" s="46"/>
      <c r="F196" s="46"/>
      <c r="G196" s="46"/>
      <c r="H196" s="46"/>
      <c r="I196" s="46"/>
      <c r="J196" s="46"/>
      <c r="K196" s="46"/>
      <c r="L196" s="46"/>
      <c r="M196" s="46"/>
      <c r="N196" s="46"/>
      <c r="O196" s="46"/>
      <c r="P196" s="46"/>
      <c r="Q196" s="46"/>
      <c r="R196" s="46"/>
      <c r="S196" s="46"/>
      <c r="T196" s="46"/>
      <c r="U196" s="46"/>
      <c r="V196" s="46"/>
      <c r="W196" s="46"/>
    </row>
    <row r="197" spans="1:30" customFormat="1" x14ac:dyDescent="0.2">
      <c r="B197" s="46"/>
      <c r="C197" s="46"/>
      <c r="D197" s="46"/>
      <c r="E197" s="46"/>
      <c r="F197" s="46"/>
      <c r="G197" s="46"/>
      <c r="H197" s="46"/>
      <c r="I197" s="46"/>
      <c r="J197" s="46"/>
      <c r="K197" s="46"/>
      <c r="L197" s="46"/>
      <c r="M197" s="46"/>
      <c r="N197" s="46"/>
      <c r="O197" s="46"/>
      <c r="P197" s="46"/>
      <c r="Q197" s="46"/>
      <c r="R197" s="46"/>
      <c r="S197" s="46"/>
      <c r="T197" s="46"/>
      <c r="U197" s="46"/>
      <c r="V197" s="46"/>
      <c r="W197" s="46"/>
    </row>
    <row r="198" spans="1:30" customFormat="1" x14ac:dyDescent="0.2">
      <c r="B198" s="46"/>
      <c r="C198" s="46"/>
      <c r="D198" s="46"/>
      <c r="E198" s="46"/>
      <c r="F198" s="46"/>
      <c r="G198" s="46"/>
      <c r="H198" s="46"/>
      <c r="I198" s="46"/>
      <c r="J198" s="46"/>
      <c r="K198" s="46"/>
      <c r="L198" s="46"/>
      <c r="M198" s="46"/>
      <c r="N198" s="46"/>
      <c r="O198" s="46"/>
      <c r="P198" s="46"/>
      <c r="Q198" s="46"/>
      <c r="R198" s="46"/>
      <c r="S198" s="46"/>
      <c r="T198" s="46"/>
      <c r="U198" s="46"/>
      <c r="V198" s="46"/>
      <c r="W198" s="46"/>
    </row>
    <row r="199" spans="1:30" customFormat="1" x14ac:dyDescent="0.2">
      <c r="B199" s="46"/>
      <c r="C199" s="46"/>
      <c r="D199" s="46"/>
      <c r="E199" s="46"/>
      <c r="F199" s="46"/>
      <c r="G199" s="46"/>
      <c r="H199" s="46"/>
      <c r="I199" s="46"/>
      <c r="J199" s="46"/>
      <c r="K199" s="46"/>
      <c r="L199" s="46"/>
      <c r="M199" s="46"/>
      <c r="N199" s="46"/>
      <c r="O199" s="46"/>
      <c r="P199" s="46"/>
      <c r="Q199" s="46"/>
      <c r="R199" s="46"/>
      <c r="S199" s="46"/>
      <c r="T199" s="46"/>
      <c r="U199" s="46"/>
      <c r="V199" s="46"/>
      <c r="W199" s="46"/>
    </row>
    <row r="200" spans="1:30" customFormat="1" x14ac:dyDescent="0.2">
      <c r="B200" s="46"/>
      <c r="C200" s="46"/>
      <c r="D200" s="46"/>
      <c r="E200" s="46"/>
      <c r="F200" s="46"/>
      <c r="G200" s="46"/>
      <c r="H200" s="46"/>
      <c r="I200" s="46"/>
      <c r="J200" s="46"/>
      <c r="K200" s="46"/>
      <c r="L200" s="46"/>
      <c r="M200" s="46"/>
      <c r="N200" s="46"/>
      <c r="O200" s="46"/>
      <c r="P200" s="46"/>
      <c r="Q200" s="46"/>
      <c r="R200" s="46"/>
      <c r="S200" s="46"/>
      <c r="T200" s="46"/>
      <c r="U200" s="46"/>
      <c r="V200" s="46"/>
      <c r="W200" s="46"/>
    </row>
    <row r="201" spans="1:30" customFormat="1" x14ac:dyDescent="0.2">
      <c r="B201" s="46"/>
      <c r="C201" s="46"/>
      <c r="D201" s="46"/>
      <c r="E201" s="46"/>
      <c r="F201" s="46"/>
      <c r="G201" s="46"/>
      <c r="H201" s="46"/>
      <c r="I201" s="46"/>
      <c r="J201" s="46"/>
      <c r="K201" s="46"/>
      <c r="L201" s="46"/>
      <c r="M201" s="46"/>
      <c r="N201" s="46"/>
      <c r="O201" s="46"/>
      <c r="P201" s="46"/>
      <c r="Q201" s="46"/>
      <c r="R201" s="46"/>
      <c r="S201" s="46"/>
      <c r="T201" s="46"/>
      <c r="U201" s="46"/>
      <c r="V201" s="46"/>
      <c r="W201" s="46"/>
    </row>
    <row r="202" spans="1:30" customFormat="1" x14ac:dyDescent="0.2">
      <c r="A202" s="32"/>
      <c r="B202" s="46"/>
      <c r="C202" s="46"/>
      <c r="D202" s="46"/>
      <c r="E202" s="46"/>
      <c r="F202" s="46"/>
      <c r="G202" s="46"/>
      <c r="H202" s="46"/>
      <c r="I202" s="46"/>
      <c r="J202" s="46"/>
      <c r="K202" s="46"/>
      <c r="L202" s="46"/>
      <c r="M202" s="46"/>
      <c r="N202" s="46"/>
      <c r="O202" s="46"/>
      <c r="P202" s="46"/>
      <c r="Q202" s="46"/>
      <c r="R202" s="46"/>
      <c r="S202" s="46"/>
      <c r="T202" s="46"/>
      <c r="U202" s="46"/>
      <c r="V202" s="46"/>
      <c r="W202" s="46"/>
    </row>
    <row r="203" spans="1:30" customFormat="1" x14ac:dyDescent="0.2">
      <c r="A203" s="32"/>
      <c r="B203" s="46"/>
      <c r="C203" s="46"/>
      <c r="D203" s="46"/>
      <c r="E203" s="46"/>
      <c r="F203" s="46"/>
      <c r="G203" s="46"/>
      <c r="H203" s="46"/>
      <c r="I203" s="46"/>
      <c r="J203" s="46"/>
      <c r="K203" s="46"/>
      <c r="L203" s="46"/>
      <c r="M203" s="46"/>
      <c r="N203" s="46"/>
      <c r="O203" s="46"/>
      <c r="P203" s="46"/>
      <c r="Q203" s="46"/>
      <c r="R203" s="46"/>
      <c r="S203" s="46"/>
      <c r="T203" s="46"/>
      <c r="U203" s="46"/>
      <c r="V203" s="46"/>
      <c r="W203" s="46"/>
    </row>
    <row r="204" spans="1:30" customFormat="1" x14ac:dyDescent="0.2">
      <c r="A204" s="32"/>
      <c r="B204" s="46"/>
      <c r="C204" s="46"/>
      <c r="D204" s="46"/>
      <c r="E204" s="46"/>
      <c r="F204" s="46"/>
      <c r="G204" s="46"/>
      <c r="H204" s="46"/>
      <c r="I204" s="46"/>
      <c r="J204" s="46"/>
      <c r="K204" s="46"/>
      <c r="L204" s="46"/>
      <c r="M204" s="46"/>
      <c r="N204" s="46"/>
      <c r="O204" s="46"/>
      <c r="P204" s="46"/>
      <c r="Q204" s="46"/>
      <c r="R204" s="46"/>
      <c r="S204" s="46"/>
      <c r="T204" s="46"/>
      <c r="U204" s="46"/>
      <c r="V204" s="46"/>
      <c r="W204" s="46"/>
    </row>
    <row r="205" spans="1:30" customFormat="1" x14ac:dyDescent="0.2">
      <c r="A205" s="32"/>
      <c r="B205" s="46"/>
      <c r="C205" s="46"/>
      <c r="D205" s="46"/>
      <c r="E205" s="46"/>
      <c r="F205" s="46"/>
      <c r="G205" s="46"/>
      <c r="H205" s="46"/>
      <c r="I205" s="46"/>
      <c r="J205" s="46"/>
      <c r="K205" s="46"/>
      <c r="L205" s="46"/>
      <c r="M205" s="46"/>
      <c r="N205" s="46"/>
      <c r="O205" s="46"/>
      <c r="P205" s="46"/>
      <c r="Q205" s="46"/>
      <c r="R205" s="46"/>
      <c r="S205" s="46"/>
      <c r="T205" s="46"/>
      <c r="U205" s="46"/>
      <c r="V205" s="46"/>
      <c r="W205" s="46"/>
    </row>
    <row r="206" spans="1:30" customFormat="1" x14ac:dyDescent="0.2">
      <c r="A206" s="32"/>
      <c r="B206" s="32"/>
      <c r="C206" s="32"/>
      <c r="D206" s="32"/>
      <c r="E206" s="32"/>
      <c r="F206" s="32"/>
      <c r="G206" s="32"/>
      <c r="H206" s="32"/>
      <c r="I206" s="32"/>
      <c r="J206" s="32"/>
      <c r="K206" s="32"/>
      <c r="L206" s="32"/>
      <c r="M206" s="32"/>
      <c r="N206" s="32"/>
      <c r="O206" s="32"/>
      <c r="P206" s="32"/>
      <c r="Q206" s="32"/>
      <c r="R206" s="32"/>
      <c r="S206" s="32"/>
      <c r="T206" s="32"/>
      <c r="U206" s="32"/>
      <c r="V206" s="32"/>
      <c r="W206" s="32"/>
    </row>
    <row r="207" spans="1:30" customFormat="1" ht="26" x14ac:dyDescent="0.3">
      <c r="A207" s="76" t="s">
        <v>110</v>
      </c>
      <c r="B207" s="32"/>
      <c r="C207" s="32"/>
      <c r="D207" s="32"/>
      <c r="E207" s="32"/>
      <c r="F207" s="32"/>
      <c r="G207" s="32"/>
      <c r="H207" s="32"/>
      <c r="I207" s="32"/>
      <c r="J207" s="32"/>
      <c r="K207" s="32"/>
      <c r="L207" s="32"/>
      <c r="M207" s="32"/>
      <c r="N207" s="32"/>
      <c r="O207" s="32"/>
      <c r="P207" s="32"/>
      <c r="Q207" s="32"/>
      <c r="R207" s="32"/>
      <c r="S207" s="32"/>
      <c r="T207" s="32"/>
      <c r="U207" s="32"/>
      <c r="V207" s="32"/>
      <c r="W207" s="32"/>
    </row>
    <row r="208" spans="1:30" customFormat="1" x14ac:dyDescent="0.2">
      <c r="A208" s="75" t="s">
        <v>113</v>
      </c>
      <c r="B208" s="41">
        <v>1.7527978723080788E-3</v>
      </c>
      <c r="C208" s="41">
        <v>1.5033138123054096E-3</v>
      </c>
      <c r="D208" s="41">
        <v>6.3141249506262168E-4</v>
      </c>
      <c r="E208" s="41">
        <v>3.3487642105395309E-3</v>
      </c>
      <c r="F208" s="41">
        <v>2.7495684138341631E-4</v>
      </c>
      <c r="G208" s="41">
        <v>2.5708791297728716E-3</v>
      </c>
      <c r="H208" s="41">
        <v>5.9357259694347271E-3</v>
      </c>
      <c r="I208" s="41">
        <v>7.6949571467677643E-3</v>
      </c>
      <c r="J208" s="41">
        <v>5.297828937682877E-4</v>
      </c>
      <c r="K208" s="41">
        <v>1.745076251828433E-3</v>
      </c>
      <c r="L208" s="41">
        <v>-1.1083040182682821E-3</v>
      </c>
      <c r="M208" s="41">
        <v>3.7623647981912989E-3</v>
      </c>
      <c r="N208" s="41">
        <v>7.3329888585948121E-4</v>
      </c>
      <c r="O208" s="41">
        <v>3.615335336939373E-3</v>
      </c>
      <c r="P208" s="41">
        <v>2.8604381105348862E-3</v>
      </c>
      <c r="Q208" s="41">
        <v>2.6930692730095713E-3</v>
      </c>
      <c r="R208" s="41">
        <v>5.533387988918532E-3</v>
      </c>
      <c r="S208" s="41">
        <v>9.473130896434362E-4</v>
      </c>
      <c r="T208" s="42">
        <v>1.3421940494269924E-2</v>
      </c>
      <c r="U208" s="32">
        <v>1</v>
      </c>
      <c r="V208" s="32">
        <v>1</v>
      </c>
      <c r="W208" s="32">
        <v>1</v>
      </c>
      <c r="Z208" s="46"/>
      <c r="AA208" s="46"/>
      <c r="AB208" s="46"/>
      <c r="AC208" s="46"/>
      <c r="AD208" s="46"/>
    </row>
    <row r="209" spans="1:25" x14ac:dyDescent="0.2">
      <c r="A209" s="51" t="s">
        <v>115</v>
      </c>
      <c r="B209" s="41">
        <v>1.5033138123054096E-3</v>
      </c>
      <c r="C209" s="41">
        <v>1.5114521310014147E-3</v>
      </c>
      <c r="D209" s="41">
        <v>5.4679600146596353E-4</v>
      </c>
      <c r="E209" s="41">
        <v>3.4118376925800398E-3</v>
      </c>
      <c r="F209" s="41">
        <v>2.5592360912129526E-4</v>
      </c>
      <c r="G209" s="41">
        <v>2.4265506481018833E-3</v>
      </c>
      <c r="H209" s="41">
        <v>5.4638617918515136E-3</v>
      </c>
      <c r="I209" s="41">
        <v>6.9720862994335558E-3</v>
      </c>
      <c r="J209" s="41">
        <v>8.5103157107190898E-4</v>
      </c>
      <c r="K209" s="41">
        <v>1.8883188519595955E-3</v>
      </c>
      <c r="L209" s="41">
        <v>-4.740346249152372E-4</v>
      </c>
      <c r="M209" s="41">
        <v>3.0953105895014572E-3</v>
      </c>
      <c r="N209" s="41">
        <v>1.8200680061418034E-3</v>
      </c>
      <c r="O209" s="41">
        <v>3.5700395542137132E-3</v>
      </c>
      <c r="P209" s="41">
        <v>1.7674000822308544E-3</v>
      </c>
      <c r="Q209" s="41">
        <v>2.7681632842746326E-3</v>
      </c>
      <c r="R209" s="41">
        <v>5.3539099457602102E-3</v>
      </c>
      <c r="S209" s="41">
        <v>8.2702482940436505E-4</v>
      </c>
      <c r="T209" s="42">
        <v>5.9928147388563502E-2</v>
      </c>
      <c r="U209" s="32">
        <v>1</v>
      </c>
      <c r="V209">
        <v>0</v>
      </c>
      <c r="W209">
        <v>0</v>
      </c>
      <c r="X209"/>
      <c r="Y209"/>
    </row>
    <row r="210" spans="1:25" x14ac:dyDescent="0.2">
      <c r="A210" s="84" t="s">
        <v>114</v>
      </c>
      <c r="B210" s="41">
        <v>6.3141249506262168E-4</v>
      </c>
      <c r="C210" s="41">
        <v>5.4679600146596353E-4</v>
      </c>
      <c r="D210" s="41">
        <v>3.0949852185576716E-4</v>
      </c>
      <c r="E210" s="41">
        <v>1.0210535249826189E-3</v>
      </c>
      <c r="F210" s="41">
        <v>-1.298951898036526E-4</v>
      </c>
      <c r="G210" s="41">
        <v>1.0630023010339208E-3</v>
      </c>
      <c r="H210" s="41">
        <v>1.6694480567518014E-3</v>
      </c>
      <c r="I210" s="41">
        <v>2.325910597059006E-3</v>
      </c>
      <c r="J210" s="41">
        <v>-1.583989057792894E-3</v>
      </c>
      <c r="K210" s="41">
        <v>5.2448178205278943E-4</v>
      </c>
      <c r="L210" s="41">
        <v>-1.052465059010077E-3</v>
      </c>
      <c r="M210" s="41">
        <v>1.0958573051928846E-3</v>
      </c>
      <c r="N210" s="41">
        <v>1.0992102895837884E-3</v>
      </c>
      <c r="O210" s="41">
        <v>1.2519486497580747E-3</v>
      </c>
      <c r="P210" s="41">
        <v>8.0878550353334752E-4</v>
      </c>
      <c r="Q210" s="41">
        <v>1.4331483310955453E-3</v>
      </c>
      <c r="R210" s="41">
        <v>2.3095716910560208E-3</v>
      </c>
      <c r="S210" s="41">
        <v>4.7497787499377737E-4</v>
      </c>
      <c r="T210" s="42">
        <v>5.8996906061932794E-2</v>
      </c>
      <c r="U210" s="32">
        <v>1</v>
      </c>
      <c r="V210">
        <v>0</v>
      </c>
      <c r="W210">
        <v>0</v>
      </c>
      <c r="X210"/>
      <c r="Y210"/>
    </row>
    <row r="211" spans="1:25" x14ac:dyDescent="0.2">
      <c r="B211" s="41">
        <v>3.3487642105395309E-3</v>
      </c>
      <c r="C211" s="41">
        <v>3.4118376925800398E-3</v>
      </c>
      <c r="D211" s="41">
        <v>1.0210535249826189E-3</v>
      </c>
      <c r="E211" s="41">
        <v>0.19176554998573903</v>
      </c>
      <c r="F211" s="41">
        <v>-1.476530461407654E-2</v>
      </c>
      <c r="G211" s="41">
        <v>0.21412195451346069</v>
      </c>
      <c r="H211" s="41">
        <v>0.2804500267889144</v>
      </c>
      <c r="I211" s="41">
        <v>0.24038791321022734</v>
      </c>
      <c r="J211" s="41">
        <v>0.27111062058887547</v>
      </c>
      <c r="K211" s="41">
        <v>0.20820239104623034</v>
      </c>
      <c r="L211" s="41">
        <v>0.14369656760886057</v>
      </c>
      <c r="M211" s="41">
        <v>0.20722381836657877</v>
      </c>
      <c r="N211" s="41">
        <v>0.13616870932545463</v>
      </c>
      <c r="O211" s="41">
        <v>0.12757251492805258</v>
      </c>
      <c r="P211" s="41">
        <v>0.12934029679710551</v>
      </c>
      <c r="Q211" s="41">
        <v>0.12926236950556369</v>
      </c>
      <c r="R211" s="41">
        <v>0.12297589629596993</v>
      </c>
      <c r="S211" s="41">
        <v>0.11419332025297969</v>
      </c>
      <c r="T211" s="42">
        <v>0.16591930997929827</v>
      </c>
      <c r="U211" s="32">
        <v>1</v>
      </c>
      <c r="V211">
        <v>0</v>
      </c>
      <c r="W211">
        <v>0</v>
      </c>
      <c r="X211"/>
      <c r="Y211"/>
    </row>
    <row r="212" spans="1:25" x14ac:dyDescent="0.2">
      <c r="B212" s="41">
        <v>2.7495684138341631E-4</v>
      </c>
      <c r="C212" s="41">
        <v>2.5592360912129526E-4</v>
      </c>
      <c r="D212" s="41">
        <v>-1.298951898036526E-4</v>
      </c>
      <c r="E212" s="41">
        <v>-1.476530461407654E-2</v>
      </c>
      <c r="F212" s="41">
        <v>7.8273366608108547E-2</v>
      </c>
      <c r="G212" s="41">
        <v>-2.8040298601604383E-2</v>
      </c>
      <c r="H212" s="41">
        <v>-2.9468265890695303E-2</v>
      </c>
      <c r="I212" s="41">
        <v>-2.6287459000341032E-2</v>
      </c>
      <c r="J212" s="41">
        <v>-2.7778472448596325E-2</v>
      </c>
      <c r="K212" s="41">
        <v>-1.2513079110556628E-2</v>
      </c>
      <c r="L212" s="41">
        <v>-1.6834879832643306E-2</v>
      </c>
      <c r="M212" s="41">
        <v>4.5219958154695461E-4</v>
      </c>
      <c r="N212" s="41">
        <v>-1.2116940580569028E-2</v>
      </c>
      <c r="O212" s="41">
        <v>-1.2058079333541402E-2</v>
      </c>
      <c r="P212" s="41">
        <v>-1.2947893767090761E-2</v>
      </c>
      <c r="Q212" s="41">
        <v>-7.1836744515839752E-3</v>
      </c>
      <c r="R212" s="41">
        <v>-8.8510665572520564E-3</v>
      </c>
      <c r="S212" s="41">
        <v>4.3468648973577538E-3</v>
      </c>
      <c r="T212" s="42">
        <v>0.11265836514422427</v>
      </c>
      <c r="U212" s="32">
        <v>1</v>
      </c>
      <c r="V212">
        <v>0</v>
      </c>
      <c r="W212">
        <v>0</v>
      </c>
      <c r="X212"/>
      <c r="Y212"/>
    </row>
    <row r="213" spans="1:25" x14ac:dyDescent="0.2">
      <c r="B213" s="41">
        <v>2.5708791297728716E-3</v>
      </c>
      <c r="C213" s="41">
        <v>2.4265506481018833E-3</v>
      </c>
      <c r="D213" s="41">
        <v>1.0630023010339208E-3</v>
      </c>
      <c r="E213" s="41">
        <v>0.21412195451346069</v>
      </c>
      <c r="F213" s="41">
        <v>-2.8040298601604383E-2</v>
      </c>
      <c r="G213" s="41">
        <v>0.34338649466063548</v>
      </c>
      <c r="H213" s="41">
        <v>0.33369540926450098</v>
      </c>
      <c r="I213" s="41">
        <v>0.26047270885332668</v>
      </c>
      <c r="J213" s="41">
        <v>0.29283750164368533</v>
      </c>
      <c r="K213" s="41">
        <v>0.20566748269046148</v>
      </c>
      <c r="L213" s="41">
        <v>0.16292483457272011</v>
      </c>
      <c r="M213" s="41">
        <v>0.21447772611445193</v>
      </c>
      <c r="N213" s="41">
        <v>0.14793808640849604</v>
      </c>
      <c r="O213" s="41">
        <v>0.13513840834529908</v>
      </c>
      <c r="P213" s="41">
        <v>0.12679294121720514</v>
      </c>
      <c r="Q213" s="41">
        <v>0.11762106315771179</v>
      </c>
      <c r="R213" s="41">
        <v>0.1173569646184245</v>
      </c>
      <c r="S213" s="41">
        <v>0.10230883938818976</v>
      </c>
      <c r="T213" s="42">
        <v>0.16207294428476485</v>
      </c>
      <c r="U213" s="32">
        <v>1</v>
      </c>
      <c r="V213">
        <v>0</v>
      </c>
      <c r="W213">
        <v>0</v>
      </c>
      <c r="X213"/>
      <c r="Y213"/>
    </row>
    <row r="214" spans="1:25" x14ac:dyDescent="0.2">
      <c r="B214" s="41">
        <v>5.9357259694347271E-3</v>
      </c>
      <c r="C214" s="41">
        <v>5.4638617918515136E-3</v>
      </c>
      <c r="D214" s="41">
        <v>1.6694480567518014E-3</v>
      </c>
      <c r="E214" s="41">
        <v>0.2804500267889144</v>
      </c>
      <c r="F214" s="41">
        <v>-2.9468265890695303E-2</v>
      </c>
      <c r="G214" s="41">
        <v>0.33369540926450098</v>
      </c>
      <c r="H214" s="41">
        <v>0.56419252651956553</v>
      </c>
      <c r="I214" s="41">
        <v>0.37989087616481121</v>
      </c>
      <c r="J214" s="41">
        <v>0.47409895933462742</v>
      </c>
      <c r="K214" s="41">
        <v>0.29275147944161217</v>
      </c>
      <c r="L214" s="41">
        <v>0.21896125884635001</v>
      </c>
      <c r="M214" s="41">
        <v>0.30448553389093713</v>
      </c>
      <c r="N214" s="41">
        <v>0.19106013485708084</v>
      </c>
      <c r="O214" s="41">
        <v>0.18409587204208358</v>
      </c>
      <c r="P214" s="41">
        <v>0.1646326393723295</v>
      </c>
      <c r="Q214" s="41">
        <v>0.15978337990275338</v>
      </c>
      <c r="R214" s="41">
        <v>0.17098549025013221</v>
      </c>
      <c r="S214" s="41">
        <v>0.14300886125083939</v>
      </c>
      <c r="T214" s="42">
        <v>8.0710453541957064E-2</v>
      </c>
      <c r="U214" s="32">
        <v>1</v>
      </c>
      <c r="V214">
        <v>0</v>
      </c>
      <c r="W214">
        <v>0</v>
      </c>
      <c r="X214"/>
      <c r="Y214"/>
    </row>
    <row r="215" spans="1:25" x14ac:dyDescent="0.2">
      <c r="B215" s="41">
        <v>7.6949571467677643E-3</v>
      </c>
      <c r="C215" s="41">
        <v>6.9720862994335558E-3</v>
      </c>
      <c r="D215" s="41">
        <v>2.325910597059006E-3</v>
      </c>
      <c r="E215" s="41">
        <v>0.24038791321022734</v>
      </c>
      <c r="F215" s="41">
        <v>-2.6287459000341032E-2</v>
      </c>
      <c r="G215" s="41">
        <v>0.26047270885332668</v>
      </c>
      <c r="H215" s="41">
        <v>0.37989087616481121</v>
      </c>
      <c r="I215" s="41">
        <v>0.65825532211573201</v>
      </c>
      <c r="J215" s="41">
        <v>0.48413012641430775</v>
      </c>
      <c r="K215" s="41">
        <v>0.27383534994389042</v>
      </c>
      <c r="L215" s="41">
        <v>0.17459959802342903</v>
      </c>
      <c r="M215" s="41">
        <v>0.33421750380583315</v>
      </c>
      <c r="N215" s="41">
        <v>0.16110365044175426</v>
      </c>
      <c r="O215" s="41">
        <v>0.19858564134985973</v>
      </c>
      <c r="P215" s="41">
        <v>0.14678626879330056</v>
      </c>
      <c r="Q215" s="41">
        <v>0.17355033122570518</v>
      </c>
      <c r="R215" s="41">
        <v>0.1481273509087998</v>
      </c>
      <c r="S215" s="41">
        <v>0.11967962940881033</v>
      </c>
      <c r="T215" s="42">
        <v>0.19998655391502532</v>
      </c>
      <c r="U215" s="32">
        <v>1</v>
      </c>
      <c r="V215">
        <v>0</v>
      </c>
      <c r="W215">
        <v>0</v>
      </c>
      <c r="X215"/>
      <c r="Y215"/>
    </row>
    <row r="216" spans="1:25" x14ac:dyDescent="0.2">
      <c r="B216" s="41">
        <v>5.297828937682877E-4</v>
      </c>
      <c r="C216" s="41">
        <v>8.5103157107190898E-4</v>
      </c>
      <c r="D216" s="41">
        <v>-1.583989057792894E-3</v>
      </c>
      <c r="E216" s="41">
        <v>0.27111062058887547</v>
      </c>
      <c r="F216" s="41">
        <v>-2.7778472448596325E-2</v>
      </c>
      <c r="G216" s="41">
        <v>0.29283750164368533</v>
      </c>
      <c r="H216" s="41">
        <v>0.47409895933462742</v>
      </c>
      <c r="I216" s="41">
        <v>0.48413012641430775</v>
      </c>
      <c r="J216" s="41">
        <v>1.0013741508464653</v>
      </c>
      <c r="K216" s="41">
        <v>0.29132896288415217</v>
      </c>
      <c r="L216" s="41">
        <v>0.26959855920197484</v>
      </c>
      <c r="M216" s="41">
        <v>0.3509377348933399</v>
      </c>
      <c r="N216" s="41">
        <v>0.15041276490575628</v>
      </c>
      <c r="O216" s="41">
        <v>0.2077820945121143</v>
      </c>
      <c r="P216" s="41">
        <v>0.17499747760698803</v>
      </c>
      <c r="Q216" s="41">
        <v>0.14920636014173033</v>
      </c>
      <c r="R216" s="41">
        <v>0.14648844380551757</v>
      </c>
      <c r="S216" s="41">
        <v>0.10784549031202081</v>
      </c>
      <c r="T216" s="42">
        <v>-0.42042705287136595</v>
      </c>
      <c r="U216" s="32">
        <v>1</v>
      </c>
      <c r="V216">
        <v>0</v>
      </c>
      <c r="W216">
        <v>0</v>
      </c>
      <c r="X216"/>
      <c r="Y216"/>
    </row>
    <row r="217" spans="1:25" x14ac:dyDescent="0.2">
      <c r="B217" s="41">
        <v>1.745076251828433E-3</v>
      </c>
      <c r="C217" s="41">
        <v>1.8883188519595955E-3</v>
      </c>
      <c r="D217" s="41">
        <v>5.2448178205278943E-4</v>
      </c>
      <c r="E217" s="41">
        <v>0.20820239104623034</v>
      </c>
      <c r="F217" s="41">
        <v>-1.2513079110556628E-2</v>
      </c>
      <c r="G217" s="41">
        <v>0.20566748269046148</v>
      </c>
      <c r="H217" s="41">
        <v>0.29275147944161217</v>
      </c>
      <c r="I217" s="41">
        <v>0.27383534994389042</v>
      </c>
      <c r="J217" s="41">
        <v>0.29132896288415217</v>
      </c>
      <c r="K217" s="41">
        <v>0.40257110307426874</v>
      </c>
      <c r="L217" s="41">
        <v>0.21814574547738846</v>
      </c>
      <c r="M217" s="41">
        <v>0.24348072776373703</v>
      </c>
      <c r="N217" s="41">
        <v>0.16499653159393035</v>
      </c>
      <c r="O217" s="41">
        <v>0.14700972220202999</v>
      </c>
      <c r="P217" s="41">
        <v>0.1204980110783051</v>
      </c>
      <c r="Q217" s="41">
        <v>0.16472369775611045</v>
      </c>
      <c r="R217" s="41">
        <v>0.15073292313100289</v>
      </c>
      <c r="S217" s="41">
        <v>0.13504237039260916</v>
      </c>
      <c r="T217" s="42">
        <v>-4.6582201694853886E-2</v>
      </c>
      <c r="U217" s="32">
        <v>1</v>
      </c>
      <c r="V217">
        <v>0</v>
      </c>
      <c r="W217">
        <v>0</v>
      </c>
      <c r="X217"/>
      <c r="Y217"/>
    </row>
    <row r="218" spans="1:25" x14ac:dyDescent="0.2">
      <c r="B218" s="41">
        <v>-1.1083040182682821E-3</v>
      </c>
      <c r="C218" s="41">
        <v>-4.740346249152372E-4</v>
      </c>
      <c r="D218" s="41">
        <v>-1.052465059010077E-3</v>
      </c>
      <c r="E218" s="41">
        <v>0.14369656760886057</v>
      </c>
      <c r="F218" s="41">
        <v>-1.6834879832643306E-2</v>
      </c>
      <c r="G218" s="41">
        <v>0.16292483457272011</v>
      </c>
      <c r="H218" s="41">
        <v>0.21896125884635001</v>
      </c>
      <c r="I218" s="41">
        <v>0.17459959802342903</v>
      </c>
      <c r="J218" s="41">
        <v>0.26959855920197484</v>
      </c>
      <c r="K218" s="41">
        <v>0.21814574547738846</v>
      </c>
      <c r="L218" s="41">
        <v>0.36833725756087948</v>
      </c>
      <c r="M218" s="41">
        <v>0.19171438019671699</v>
      </c>
      <c r="N218" s="41">
        <v>0.10413686402693462</v>
      </c>
      <c r="O218" s="41">
        <v>8.9280018342939638E-2</v>
      </c>
      <c r="P218" s="41">
        <v>7.5782309035842585E-2</v>
      </c>
      <c r="Q218" s="41">
        <v>8.3649698015985902E-2</v>
      </c>
      <c r="R218" s="41">
        <v>6.5942586367809725E-2</v>
      </c>
      <c r="S218" s="41">
        <v>9.0888333980466474E-2</v>
      </c>
      <c r="T218" s="42">
        <v>0.18212617346501456</v>
      </c>
      <c r="U218" s="32">
        <v>1</v>
      </c>
      <c r="V218">
        <v>0</v>
      </c>
      <c r="W218">
        <v>0</v>
      </c>
      <c r="X218"/>
      <c r="Y218"/>
    </row>
    <row r="219" spans="1:25" x14ac:dyDescent="0.2">
      <c r="B219" s="41">
        <v>3.7623647981912989E-3</v>
      </c>
      <c r="C219" s="41">
        <v>3.0953105895014572E-3</v>
      </c>
      <c r="D219" s="41">
        <v>1.0958573051928846E-3</v>
      </c>
      <c r="E219" s="41">
        <v>0.20722381836657877</v>
      </c>
      <c r="F219" s="41">
        <v>4.5219958154695461E-4</v>
      </c>
      <c r="G219" s="41">
        <v>0.21447772611445193</v>
      </c>
      <c r="H219" s="41">
        <v>0.30448553389093713</v>
      </c>
      <c r="I219" s="41">
        <v>0.33421750380583315</v>
      </c>
      <c r="J219" s="41">
        <v>0.3509377348933399</v>
      </c>
      <c r="K219" s="41">
        <v>0.24348072776373703</v>
      </c>
      <c r="L219" s="41">
        <v>0.19171438019671699</v>
      </c>
      <c r="M219" s="41">
        <v>0.54052042671149692</v>
      </c>
      <c r="N219" s="41">
        <v>0.14749412235265819</v>
      </c>
      <c r="O219" s="41">
        <v>0.19894555054560539</v>
      </c>
      <c r="P219" s="41">
        <v>0.15516765012642642</v>
      </c>
      <c r="Q219" s="41">
        <v>0.16016209633563891</v>
      </c>
      <c r="R219" s="41">
        <v>0.1307852914113985</v>
      </c>
      <c r="S219" s="41">
        <v>0.13755100388623631</v>
      </c>
      <c r="T219" s="42">
        <v>0.27648763707769813</v>
      </c>
      <c r="U219" s="32">
        <v>1</v>
      </c>
      <c r="V219">
        <v>0</v>
      </c>
      <c r="W219">
        <v>0</v>
      </c>
      <c r="X219"/>
      <c r="Y219"/>
    </row>
    <row r="220" spans="1:25" x14ac:dyDescent="0.2">
      <c r="B220" s="41">
        <v>7.3329888585948121E-4</v>
      </c>
      <c r="C220" s="41">
        <v>1.8200680061418034E-3</v>
      </c>
      <c r="D220" s="41">
        <v>1.0992102895837884E-3</v>
      </c>
      <c r="E220" s="41">
        <v>0.13616870932545463</v>
      </c>
      <c r="F220" s="41">
        <v>-1.2116940580569028E-2</v>
      </c>
      <c r="G220" s="41">
        <v>0.14793808640849604</v>
      </c>
      <c r="H220" s="41">
        <v>0.19106013485708084</v>
      </c>
      <c r="I220" s="41">
        <v>0.16110365044175426</v>
      </c>
      <c r="J220" s="41">
        <v>0.15041276490575628</v>
      </c>
      <c r="K220" s="41">
        <v>0.16499653159393035</v>
      </c>
      <c r="L220" s="41">
        <v>0.10413686402693462</v>
      </c>
      <c r="M220" s="41">
        <v>0.14749412235265819</v>
      </c>
      <c r="N220" s="41">
        <v>0.3255390477029485</v>
      </c>
      <c r="O220" s="41">
        <v>0.11317237629085918</v>
      </c>
      <c r="P220" s="41">
        <v>9.118121382335552E-2</v>
      </c>
      <c r="Q220" s="41">
        <v>0.13913884525211678</v>
      </c>
      <c r="R220" s="41">
        <v>0.10697187682549822</v>
      </c>
      <c r="S220" s="41">
        <v>0.12636939513653764</v>
      </c>
      <c r="T220" s="42">
        <v>0.37711957430664805</v>
      </c>
      <c r="U220" s="32">
        <v>1</v>
      </c>
      <c r="V220">
        <v>0</v>
      </c>
      <c r="W220">
        <v>0</v>
      </c>
      <c r="X220"/>
      <c r="Y220"/>
    </row>
    <row r="221" spans="1:25" x14ac:dyDescent="0.2">
      <c r="B221" s="41">
        <v>3.615335336939373E-3</v>
      </c>
      <c r="C221" s="41">
        <v>3.5700395542137132E-3</v>
      </c>
      <c r="D221" s="41">
        <v>1.2519486497580747E-3</v>
      </c>
      <c r="E221" s="41">
        <v>0.12757251492805258</v>
      </c>
      <c r="F221" s="41">
        <v>-1.2058079333541402E-2</v>
      </c>
      <c r="G221" s="41">
        <v>0.13513840834529908</v>
      </c>
      <c r="H221" s="41">
        <v>0.18409587204208358</v>
      </c>
      <c r="I221" s="41">
        <v>0.19858564134985973</v>
      </c>
      <c r="J221" s="41">
        <v>0.2077820945121143</v>
      </c>
      <c r="K221" s="41">
        <v>0.14700972220202999</v>
      </c>
      <c r="L221" s="41">
        <v>8.9280018342939638E-2</v>
      </c>
      <c r="M221" s="41">
        <v>0.19894555054560539</v>
      </c>
      <c r="N221" s="41">
        <v>0.11317237629085918</v>
      </c>
      <c r="O221" s="41">
        <v>0.37350936012019192</v>
      </c>
      <c r="P221" s="41">
        <v>9.8388899482591816E-2</v>
      </c>
      <c r="Q221" s="41">
        <v>0.11501497657361097</v>
      </c>
      <c r="R221" s="41">
        <v>0.10465426166233692</v>
      </c>
      <c r="S221" s="41">
        <v>8.179719540252868E-2</v>
      </c>
      <c r="T221" s="42">
        <v>0.36282177043644098</v>
      </c>
      <c r="U221" s="32">
        <v>1</v>
      </c>
      <c r="V221">
        <v>0</v>
      </c>
      <c r="W221">
        <v>0</v>
      </c>
      <c r="X221"/>
      <c r="Y221"/>
    </row>
    <row r="222" spans="1:25" x14ac:dyDescent="0.2">
      <c r="B222" s="41">
        <v>2.8604381105348862E-3</v>
      </c>
      <c r="C222" s="41">
        <v>1.7674000822308544E-3</v>
      </c>
      <c r="D222" s="41">
        <v>8.0878550353334752E-4</v>
      </c>
      <c r="E222" s="41">
        <v>0.12934029679710551</v>
      </c>
      <c r="F222" s="41">
        <v>-1.2947893767090761E-2</v>
      </c>
      <c r="G222" s="41">
        <v>0.12679294121720514</v>
      </c>
      <c r="H222" s="41">
        <v>0.1646326393723295</v>
      </c>
      <c r="I222" s="41">
        <v>0.14678626879330056</v>
      </c>
      <c r="J222" s="41">
        <v>0.17499747760698803</v>
      </c>
      <c r="K222" s="41">
        <v>0.1204980110783051</v>
      </c>
      <c r="L222" s="41">
        <v>7.5782309035842585E-2</v>
      </c>
      <c r="M222" s="41">
        <v>0.15516765012642642</v>
      </c>
      <c r="N222" s="41">
        <v>9.118121382335552E-2</v>
      </c>
      <c r="O222" s="41">
        <v>9.8388899482591816E-2</v>
      </c>
      <c r="P222" s="41">
        <v>0.29240958546170287</v>
      </c>
      <c r="Q222" s="41">
        <v>0.11298895953141648</v>
      </c>
      <c r="R222" s="41">
        <v>0.10153169204263195</v>
      </c>
      <c r="S222" s="41">
        <v>0.10465164726296648</v>
      </c>
      <c r="T222" s="42">
        <v>-2.5434565169409059E-2</v>
      </c>
      <c r="U222" s="32">
        <v>1</v>
      </c>
      <c r="V222">
        <v>0</v>
      </c>
      <c r="W222">
        <v>0</v>
      </c>
      <c r="X222"/>
      <c r="Y222"/>
    </row>
    <row r="223" spans="1:25" x14ac:dyDescent="0.2">
      <c r="B223" s="41">
        <v>2.6930692730095713E-3</v>
      </c>
      <c r="C223" s="41">
        <v>2.7681632842746326E-3</v>
      </c>
      <c r="D223" s="41">
        <v>1.4331483310955453E-3</v>
      </c>
      <c r="E223" s="41">
        <v>0.12926236950556369</v>
      </c>
      <c r="F223" s="41">
        <v>-7.1836744515839752E-3</v>
      </c>
      <c r="G223" s="41">
        <v>0.11762106315771179</v>
      </c>
      <c r="H223" s="41">
        <v>0.15978337990275338</v>
      </c>
      <c r="I223" s="41">
        <v>0.17355033122570518</v>
      </c>
      <c r="J223" s="41">
        <v>0.14920636014173033</v>
      </c>
      <c r="K223" s="41">
        <v>0.16472369775611045</v>
      </c>
      <c r="L223" s="41">
        <v>8.3649698015985902E-2</v>
      </c>
      <c r="M223" s="41">
        <v>0.16016209633563891</v>
      </c>
      <c r="N223" s="41">
        <v>0.13913884525211678</v>
      </c>
      <c r="O223" s="41">
        <v>0.11501497657361097</v>
      </c>
      <c r="P223" s="41">
        <v>0.11298895953141648</v>
      </c>
      <c r="Q223" s="41">
        <v>0.27899964063136257</v>
      </c>
      <c r="R223" s="41">
        <v>0.11290206714102829</v>
      </c>
      <c r="S223" s="41">
        <v>0.1102257402374922</v>
      </c>
      <c r="T223" s="42">
        <v>4.3790196217153105E-2</v>
      </c>
      <c r="U223" s="32">
        <v>1</v>
      </c>
      <c r="V223">
        <v>0</v>
      </c>
      <c r="W223">
        <v>0</v>
      </c>
      <c r="X223"/>
      <c r="Y223"/>
    </row>
    <row r="224" spans="1:25" x14ac:dyDescent="0.2">
      <c r="B224" s="41">
        <v>5.533387988918532E-3</v>
      </c>
      <c r="C224" s="41">
        <v>5.3539099457602102E-3</v>
      </c>
      <c r="D224" s="41">
        <v>2.3095716910560208E-3</v>
      </c>
      <c r="E224" s="41">
        <v>0.12297589629596993</v>
      </c>
      <c r="F224" s="41">
        <v>-8.8510665572520564E-3</v>
      </c>
      <c r="G224" s="41">
        <v>0.1173569646184245</v>
      </c>
      <c r="H224" s="41">
        <v>0.17098549025013221</v>
      </c>
      <c r="I224" s="41">
        <v>0.1481273509087998</v>
      </c>
      <c r="J224" s="41">
        <v>0.14648844380551757</v>
      </c>
      <c r="K224" s="41">
        <v>0.15073292313100289</v>
      </c>
      <c r="L224" s="41">
        <v>6.5942586367809725E-2</v>
      </c>
      <c r="M224" s="41">
        <v>0.1307852914113985</v>
      </c>
      <c r="N224" s="41">
        <v>0.10697187682549822</v>
      </c>
      <c r="O224" s="41">
        <v>0.10465426166233692</v>
      </c>
      <c r="P224" s="41">
        <v>0.10153169204263195</v>
      </c>
      <c r="Q224" s="41">
        <v>0.11290206714102829</v>
      </c>
      <c r="R224" s="41">
        <v>0.2443630573701405</v>
      </c>
      <c r="S224" s="41">
        <v>8.2430272848284691E-2</v>
      </c>
      <c r="T224" s="42">
        <v>0.3014853720964274</v>
      </c>
      <c r="U224" s="32">
        <v>1</v>
      </c>
      <c r="V224">
        <v>0</v>
      </c>
      <c r="W224">
        <v>0</v>
      </c>
      <c r="X224"/>
      <c r="Y224"/>
    </row>
    <row r="225" spans="2:25" x14ac:dyDescent="0.2">
      <c r="B225" s="41">
        <v>9.473130896434362E-4</v>
      </c>
      <c r="C225" s="41">
        <v>8.2702482940436505E-4</v>
      </c>
      <c r="D225" s="41">
        <v>4.7497787499377737E-4</v>
      </c>
      <c r="E225" s="41">
        <v>0.11419332025297969</v>
      </c>
      <c r="F225" s="41">
        <v>4.3468648973577538E-3</v>
      </c>
      <c r="G225" s="41">
        <v>0.10230883938818976</v>
      </c>
      <c r="H225" s="41">
        <v>0.14300886125083939</v>
      </c>
      <c r="I225" s="41">
        <v>0.11967962940881033</v>
      </c>
      <c r="J225" s="41">
        <v>0.10784549031202081</v>
      </c>
      <c r="K225" s="41">
        <v>0.13504237039260916</v>
      </c>
      <c r="L225" s="41">
        <v>9.0888333980466474E-2</v>
      </c>
      <c r="M225" s="41">
        <v>0.13755100388623631</v>
      </c>
      <c r="N225" s="41">
        <v>0.12636939513653764</v>
      </c>
      <c r="O225" s="41">
        <v>8.179719540252868E-2</v>
      </c>
      <c r="P225" s="41">
        <v>0.10465164726296648</v>
      </c>
      <c r="Q225" s="41">
        <v>0.1102257402374922</v>
      </c>
      <c r="R225" s="41">
        <v>8.2430272848284691E-2</v>
      </c>
      <c r="S225" s="41">
        <v>0.26315263834423558</v>
      </c>
      <c r="T225" s="42">
        <v>0.28040519703453215</v>
      </c>
      <c r="U225" s="32">
        <v>1</v>
      </c>
      <c r="V225">
        <v>0</v>
      </c>
      <c r="W225">
        <v>0</v>
      </c>
      <c r="X225"/>
      <c r="Y225"/>
    </row>
    <row r="226" spans="2:25" x14ac:dyDescent="0.2">
      <c r="B226" s="42">
        <v>1.3421940494269924E-2</v>
      </c>
      <c r="C226" s="42">
        <v>5.9928147388563502E-2</v>
      </c>
      <c r="D226" s="42">
        <v>5.8996906061932794E-2</v>
      </c>
      <c r="E226" s="42">
        <v>0.16591930997929827</v>
      </c>
      <c r="F226" s="42">
        <v>0.11265836514422427</v>
      </c>
      <c r="G226" s="42">
        <v>0.16207294428476485</v>
      </c>
      <c r="H226" s="42">
        <v>8.0710453541957064E-2</v>
      </c>
      <c r="I226" s="42">
        <v>0.19998655391502532</v>
      </c>
      <c r="J226" s="42">
        <v>-0.42042705287136595</v>
      </c>
      <c r="K226" s="42">
        <v>-4.6582201694853886E-2</v>
      </c>
      <c r="L226" s="42">
        <v>0.18212617346501456</v>
      </c>
      <c r="M226" s="42">
        <v>0.27648763707769813</v>
      </c>
      <c r="N226" s="42">
        <v>0.37711957430664805</v>
      </c>
      <c r="O226" s="42">
        <v>0.36282177043644098</v>
      </c>
      <c r="P226" s="42">
        <v>-2.5434565169409059E-2</v>
      </c>
      <c r="Q226" s="42">
        <v>4.3790196217153105E-2</v>
      </c>
      <c r="R226" s="42">
        <v>0.3014853720964274</v>
      </c>
      <c r="S226" s="42">
        <v>0.28040519703453215</v>
      </c>
      <c r="T226" s="32">
        <v>0</v>
      </c>
      <c r="U226" s="32">
        <v>0</v>
      </c>
      <c r="V226">
        <v>0</v>
      </c>
      <c r="W226">
        <v>0</v>
      </c>
      <c r="X226"/>
      <c r="Y226"/>
    </row>
    <row r="227" spans="2:25" x14ac:dyDescent="0.2">
      <c r="B227" s="32">
        <v>1</v>
      </c>
      <c r="C227" s="32">
        <v>1</v>
      </c>
      <c r="D227" s="32">
        <v>1</v>
      </c>
      <c r="E227" s="32">
        <v>1</v>
      </c>
      <c r="F227" s="32">
        <v>1</v>
      </c>
      <c r="G227" s="32">
        <v>1</v>
      </c>
      <c r="H227" s="32">
        <v>1</v>
      </c>
      <c r="I227" s="32">
        <v>1</v>
      </c>
      <c r="J227" s="32">
        <v>1</v>
      </c>
      <c r="K227" s="32">
        <v>1</v>
      </c>
      <c r="L227" s="32">
        <v>1</v>
      </c>
      <c r="M227" s="32">
        <v>1</v>
      </c>
      <c r="N227" s="32">
        <v>1</v>
      </c>
      <c r="O227" s="32">
        <v>1</v>
      </c>
      <c r="P227" s="32">
        <v>1</v>
      </c>
      <c r="Q227" s="32">
        <v>1</v>
      </c>
      <c r="R227" s="32">
        <v>1</v>
      </c>
      <c r="S227" s="32">
        <v>1</v>
      </c>
      <c r="T227" s="32">
        <v>0</v>
      </c>
      <c r="U227" s="32">
        <v>0</v>
      </c>
      <c r="V227">
        <v>0</v>
      </c>
      <c r="W227">
        <v>0</v>
      </c>
      <c r="X227"/>
      <c r="Y227"/>
    </row>
    <row r="228" spans="2:25" x14ac:dyDescent="0.2">
      <c r="B228" s="32">
        <v>1</v>
      </c>
      <c r="C228">
        <v>0</v>
      </c>
      <c r="D228">
        <v>0</v>
      </c>
      <c r="E228">
        <v>0</v>
      </c>
      <c r="F228">
        <v>0</v>
      </c>
      <c r="G228">
        <v>0</v>
      </c>
      <c r="H228">
        <v>0</v>
      </c>
      <c r="I228">
        <v>0</v>
      </c>
      <c r="J228">
        <v>0</v>
      </c>
      <c r="K228">
        <v>0</v>
      </c>
      <c r="L228">
        <v>0</v>
      </c>
      <c r="M228">
        <v>0</v>
      </c>
      <c r="N228">
        <v>0</v>
      </c>
      <c r="O228">
        <v>0</v>
      </c>
      <c r="P228">
        <v>0</v>
      </c>
      <c r="Q228">
        <v>0</v>
      </c>
      <c r="R228">
        <v>0</v>
      </c>
      <c r="S228">
        <v>0</v>
      </c>
      <c r="T228">
        <v>0</v>
      </c>
      <c r="U228">
        <v>0</v>
      </c>
      <c r="V228" s="32">
        <v>0</v>
      </c>
      <c r="W228" s="32">
        <v>0</v>
      </c>
      <c r="X228"/>
      <c r="Y228"/>
    </row>
    <row r="229" spans="2:25" x14ac:dyDescent="0.2">
      <c r="B229" s="32">
        <v>1</v>
      </c>
      <c r="C229">
        <v>0</v>
      </c>
      <c r="D229">
        <v>0</v>
      </c>
      <c r="E229">
        <v>0</v>
      </c>
      <c r="F229">
        <v>0</v>
      </c>
      <c r="G229">
        <v>0</v>
      </c>
      <c r="H229">
        <v>0</v>
      </c>
      <c r="I229">
        <v>0</v>
      </c>
      <c r="J229">
        <v>0</v>
      </c>
      <c r="K229">
        <v>0</v>
      </c>
      <c r="L229">
        <v>0</v>
      </c>
      <c r="M229">
        <v>0</v>
      </c>
      <c r="N229">
        <v>0</v>
      </c>
      <c r="O229">
        <v>0</v>
      </c>
      <c r="P229">
        <v>0</v>
      </c>
      <c r="Q229">
        <v>0</v>
      </c>
      <c r="R229">
        <v>0</v>
      </c>
      <c r="S229">
        <v>0</v>
      </c>
      <c r="T229">
        <v>0</v>
      </c>
      <c r="U229">
        <v>0</v>
      </c>
      <c r="V229" s="32">
        <v>0</v>
      </c>
      <c r="W229" s="32">
        <v>0</v>
      </c>
      <c r="X229"/>
      <c r="Y229"/>
    </row>
    <row r="230" spans="2:25" x14ac:dyDescent="0.2">
      <c r="B230" s="53"/>
      <c r="V230" s="53"/>
      <c r="W230" s="53"/>
    </row>
    <row r="231" spans="2:25" x14ac:dyDescent="0.2">
      <c r="B231" s="45" t="s">
        <v>111</v>
      </c>
      <c r="C231" s="54"/>
      <c r="D231" s="54"/>
      <c r="E231" s="54"/>
      <c r="F231" s="54"/>
      <c r="G231" s="54"/>
      <c r="H231" s="54"/>
      <c r="I231" s="54"/>
      <c r="J231" s="54"/>
      <c r="K231" s="54"/>
      <c r="L231" s="54"/>
      <c r="M231" s="54"/>
      <c r="N231" s="54"/>
      <c r="O231" s="54"/>
      <c r="P231" s="54"/>
      <c r="Q231" s="54"/>
      <c r="R231" s="54"/>
      <c r="S231" s="54"/>
      <c r="T231" s="54"/>
      <c r="U231" s="54"/>
      <c r="V231" s="54"/>
      <c r="W231" s="54"/>
    </row>
    <row r="232" spans="2:25" x14ac:dyDescent="0.2">
      <c r="B232" s="41" t="e">
        <f t="array" ref="B232:W253">MINVERSE(B208:W229)</f>
        <v>#NUM!</v>
      </c>
      <c r="C232" s="41" t="e">
        <v>#NUM!</v>
      </c>
      <c r="D232" s="41" t="e">
        <v>#NUM!</v>
      </c>
      <c r="E232" s="41" t="e">
        <v>#NUM!</v>
      </c>
      <c r="F232" s="41" t="e">
        <v>#NUM!</v>
      </c>
      <c r="G232" s="41" t="e">
        <v>#NUM!</v>
      </c>
      <c r="H232" s="41" t="e">
        <v>#NUM!</v>
      </c>
      <c r="I232" s="41" t="e">
        <v>#NUM!</v>
      </c>
      <c r="J232" s="41" t="e">
        <v>#NUM!</v>
      </c>
      <c r="K232" s="41" t="e">
        <v>#NUM!</v>
      </c>
      <c r="L232" s="41" t="e">
        <v>#NUM!</v>
      </c>
      <c r="M232" s="41" t="e">
        <v>#NUM!</v>
      </c>
      <c r="N232" s="41" t="e">
        <v>#NUM!</v>
      </c>
      <c r="O232" s="41" t="e">
        <v>#NUM!</v>
      </c>
      <c r="P232" s="41" t="e">
        <v>#NUM!</v>
      </c>
      <c r="Q232" s="41" t="e">
        <v>#NUM!</v>
      </c>
      <c r="R232" s="41" t="e">
        <v>#NUM!</v>
      </c>
      <c r="S232" s="41" t="e">
        <v>#NUM!</v>
      </c>
      <c r="T232" s="42" t="e">
        <v>#NUM!</v>
      </c>
      <c r="U232" s="32" t="e">
        <v>#NUM!</v>
      </c>
      <c r="V232" s="32" t="e">
        <v>#NUM!</v>
      </c>
      <c r="W232" s="32" t="e">
        <v>#NUM!</v>
      </c>
    </row>
    <row r="233" spans="2:25" x14ac:dyDescent="0.2">
      <c r="B233" s="41" t="e">
        <v>#NUM!</v>
      </c>
      <c r="C233" s="41" t="e">
        <v>#NUM!</v>
      </c>
      <c r="D233" s="41" t="e">
        <v>#NUM!</v>
      </c>
      <c r="E233" s="41" t="e">
        <v>#NUM!</v>
      </c>
      <c r="F233" s="41" t="e">
        <v>#NUM!</v>
      </c>
      <c r="G233" s="41" t="e">
        <v>#NUM!</v>
      </c>
      <c r="H233" s="41" t="e">
        <v>#NUM!</v>
      </c>
      <c r="I233" s="41" t="e">
        <v>#NUM!</v>
      </c>
      <c r="J233" s="41" t="e">
        <v>#NUM!</v>
      </c>
      <c r="K233" s="41" t="e">
        <v>#NUM!</v>
      </c>
      <c r="L233" s="41" t="e">
        <v>#NUM!</v>
      </c>
      <c r="M233" s="41" t="e">
        <v>#NUM!</v>
      </c>
      <c r="N233" s="41" t="e">
        <v>#NUM!</v>
      </c>
      <c r="O233" s="41" t="e">
        <v>#NUM!</v>
      </c>
      <c r="P233" s="41" t="e">
        <v>#NUM!</v>
      </c>
      <c r="Q233" s="41" t="e">
        <v>#NUM!</v>
      </c>
      <c r="R233" s="41" t="e">
        <v>#NUM!</v>
      </c>
      <c r="S233" s="41" t="e">
        <v>#NUM!</v>
      </c>
      <c r="T233" s="42" t="e">
        <v>#NUM!</v>
      </c>
      <c r="U233" s="32" t="e">
        <v>#NUM!</v>
      </c>
      <c r="V233" t="e">
        <v>#NUM!</v>
      </c>
      <c r="W233" t="e">
        <v>#NUM!</v>
      </c>
    </row>
    <row r="234" spans="2:25" x14ac:dyDescent="0.2">
      <c r="B234" s="41" t="e">
        <v>#NUM!</v>
      </c>
      <c r="C234" s="41" t="e">
        <v>#NUM!</v>
      </c>
      <c r="D234" s="41" t="e">
        <v>#NUM!</v>
      </c>
      <c r="E234" s="41" t="e">
        <v>#NUM!</v>
      </c>
      <c r="F234" s="41" t="e">
        <v>#NUM!</v>
      </c>
      <c r="G234" s="41" t="e">
        <v>#NUM!</v>
      </c>
      <c r="H234" s="41" t="e">
        <v>#NUM!</v>
      </c>
      <c r="I234" s="41" t="e">
        <v>#NUM!</v>
      </c>
      <c r="J234" s="41" t="e">
        <v>#NUM!</v>
      </c>
      <c r="K234" s="41" t="e">
        <v>#NUM!</v>
      </c>
      <c r="L234" s="41" t="e">
        <v>#NUM!</v>
      </c>
      <c r="M234" s="41" t="e">
        <v>#NUM!</v>
      </c>
      <c r="N234" s="41" t="e">
        <v>#NUM!</v>
      </c>
      <c r="O234" s="41" t="e">
        <v>#NUM!</v>
      </c>
      <c r="P234" s="41" t="e">
        <v>#NUM!</v>
      </c>
      <c r="Q234" s="41" t="e">
        <v>#NUM!</v>
      </c>
      <c r="R234" s="41" t="e">
        <v>#NUM!</v>
      </c>
      <c r="S234" s="41" t="e">
        <v>#NUM!</v>
      </c>
      <c r="T234" s="42" t="e">
        <v>#NUM!</v>
      </c>
      <c r="U234" s="32" t="e">
        <v>#NUM!</v>
      </c>
      <c r="V234" t="e">
        <v>#NUM!</v>
      </c>
      <c r="W234" t="e">
        <v>#NUM!</v>
      </c>
    </row>
    <row r="235" spans="2:25" x14ac:dyDescent="0.2">
      <c r="B235" s="41" t="e">
        <v>#NUM!</v>
      </c>
      <c r="C235" s="41" t="e">
        <v>#NUM!</v>
      </c>
      <c r="D235" s="41" t="e">
        <v>#NUM!</v>
      </c>
      <c r="E235" s="41" t="e">
        <v>#NUM!</v>
      </c>
      <c r="F235" s="41" t="e">
        <v>#NUM!</v>
      </c>
      <c r="G235" s="41" t="e">
        <v>#NUM!</v>
      </c>
      <c r="H235" s="41" t="e">
        <v>#NUM!</v>
      </c>
      <c r="I235" s="41" t="e">
        <v>#NUM!</v>
      </c>
      <c r="J235" s="41" t="e">
        <v>#NUM!</v>
      </c>
      <c r="K235" s="41" t="e">
        <v>#NUM!</v>
      </c>
      <c r="L235" s="41" t="e">
        <v>#NUM!</v>
      </c>
      <c r="M235" s="41" t="e">
        <v>#NUM!</v>
      </c>
      <c r="N235" s="41" t="e">
        <v>#NUM!</v>
      </c>
      <c r="O235" s="41" t="e">
        <v>#NUM!</v>
      </c>
      <c r="P235" s="41" t="e">
        <v>#NUM!</v>
      </c>
      <c r="Q235" s="41" t="e">
        <v>#NUM!</v>
      </c>
      <c r="R235" s="41" t="e">
        <v>#NUM!</v>
      </c>
      <c r="S235" s="41" t="e">
        <v>#NUM!</v>
      </c>
      <c r="T235" s="42" t="e">
        <v>#NUM!</v>
      </c>
      <c r="U235" s="32" t="e">
        <v>#NUM!</v>
      </c>
      <c r="V235" t="e">
        <v>#NUM!</v>
      </c>
      <c r="W235" t="e">
        <v>#NUM!</v>
      </c>
    </row>
    <row r="236" spans="2:25" x14ac:dyDescent="0.2">
      <c r="B236" s="41" t="e">
        <v>#NUM!</v>
      </c>
      <c r="C236" s="41" t="e">
        <v>#NUM!</v>
      </c>
      <c r="D236" s="41" t="e">
        <v>#NUM!</v>
      </c>
      <c r="E236" s="41" t="e">
        <v>#NUM!</v>
      </c>
      <c r="F236" s="41" t="e">
        <v>#NUM!</v>
      </c>
      <c r="G236" s="41" t="e">
        <v>#NUM!</v>
      </c>
      <c r="H236" s="41" t="e">
        <v>#NUM!</v>
      </c>
      <c r="I236" s="41" t="e">
        <v>#NUM!</v>
      </c>
      <c r="J236" s="41" t="e">
        <v>#NUM!</v>
      </c>
      <c r="K236" s="41" t="e">
        <v>#NUM!</v>
      </c>
      <c r="L236" s="41" t="e">
        <v>#NUM!</v>
      </c>
      <c r="M236" s="41" t="e">
        <v>#NUM!</v>
      </c>
      <c r="N236" s="41" t="e">
        <v>#NUM!</v>
      </c>
      <c r="O236" s="41" t="e">
        <v>#NUM!</v>
      </c>
      <c r="P236" s="41" t="e">
        <v>#NUM!</v>
      </c>
      <c r="Q236" s="41" t="e">
        <v>#NUM!</v>
      </c>
      <c r="R236" s="41" t="e">
        <v>#NUM!</v>
      </c>
      <c r="S236" s="41" t="e">
        <v>#NUM!</v>
      </c>
      <c r="T236" s="42" t="e">
        <v>#NUM!</v>
      </c>
      <c r="U236" s="32" t="e">
        <v>#NUM!</v>
      </c>
      <c r="V236" t="e">
        <v>#NUM!</v>
      </c>
      <c r="W236" t="e">
        <v>#NUM!</v>
      </c>
    </row>
    <row r="237" spans="2:25" x14ac:dyDescent="0.2">
      <c r="B237" s="41" t="e">
        <v>#NUM!</v>
      </c>
      <c r="C237" s="41" t="e">
        <v>#NUM!</v>
      </c>
      <c r="D237" s="41" t="e">
        <v>#NUM!</v>
      </c>
      <c r="E237" s="41" t="e">
        <v>#NUM!</v>
      </c>
      <c r="F237" s="41" t="e">
        <v>#NUM!</v>
      </c>
      <c r="G237" s="41" t="e">
        <v>#NUM!</v>
      </c>
      <c r="H237" s="41" t="e">
        <v>#NUM!</v>
      </c>
      <c r="I237" s="41" t="e">
        <v>#NUM!</v>
      </c>
      <c r="J237" s="41" t="e">
        <v>#NUM!</v>
      </c>
      <c r="K237" s="41" t="e">
        <v>#NUM!</v>
      </c>
      <c r="L237" s="41" t="e">
        <v>#NUM!</v>
      </c>
      <c r="M237" s="41" t="e">
        <v>#NUM!</v>
      </c>
      <c r="N237" s="41" t="e">
        <v>#NUM!</v>
      </c>
      <c r="O237" s="41" t="e">
        <v>#NUM!</v>
      </c>
      <c r="P237" s="41" t="e">
        <v>#NUM!</v>
      </c>
      <c r="Q237" s="41" t="e">
        <v>#NUM!</v>
      </c>
      <c r="R237" s="41" t="e">
        <v>#NUM!</v>
      </c>
      <c r="S237" s="41" t="e">
        <v>#NUM!</v>
      </c>
      <c r="T237" s="42" t="e">
        <v>#NUM!</v>
      </c>
      <c r="U237" s="32" t="e">
        <v>#NUM!</v>
      </c>
      <c r="V237" t="e">
        <v>#NUM!</v>
      </c>
      <c r="W237" t="e">
        <v>#NUM!</v>
      </c>
    </row>
    <row r="238" spans="2:25" x14ac:dyDescent="0.2">
      <c r="B238" s="41" t="e">
        <v>#NUM!</v>
      </c>
      <c r="C238" s="41" t="e">
        <v>#NUM!</v>
      </c>
      <c r="D238" s="41" t="e">
        <v>#NUM!</v>
      </c>
      <c r="E238" s="41" t="e">
        <v>#NUM!</v>
      </c>
      <c r="F238" s="41" t="e">
        <v>#NUM!</v>
      </c>
      <c r="G238" s="41" t="e">
        <v>#NUM!</v>
      </c>
      <c r="H238" s="41" t="e">
        <v>#NUM!</v>
      </c>
      <c r="I238" s="41" t="e">
        <v>#NUM!</v>
      </c>
      <c r="J238" s="41" t="e">
        <v>#NUM!</v>
      </c>
      <c r="K238" s="41" t="e">
        <v>#NUM!</v>
      </c>
      <c r="L238" s="41" t="e">
        <v>#NUM!</v>
      </c>
      <c r="M238" s="41" t="e">
        <v>#NUM!</v>
      </c>
      <c r="N238" s="41" t="e">
        <v>#NUM!</v>
      </c>
      <c r="O238" s="41" t="e">
        <v>#NUM!</v>
      </c>
      <c r="P238" s="41" t="e">
        <v>#NUM!</v>
      </c>
      <c r="Q238" s="41" t="e">
        <v>#NUM!</v>
      </c>
      <c r="R238" s="41" t="e">
        <v>#NUM!</v>
      </c>
      <c r="S238" s="41" t="e">
        <v>#NUM!</v>
      </c>
      <c r="T238" s="42" t="e">
        <v>#NUM!</v>
      </c>
      <c r="U238" s="32" t="e">
        <v>#NUM!</v>
      </c>
      <c r="V238" t="e">
        <v>#NUM!</v>
      </c>
      <c r="W238" t="e">
        <v>#NUM!</v>
      </c>
    </row>
    <row r="239" spans="2:25" x14ac:dyDescent="0.2">
      <c r="B239" s="41" t="e">
        <v>#NUM!</v>
      </c>
      <c r="C239" s="41" t="e">
        <v>#NUM!</v>
      </c>
      <c r="D239" s="41" t="e">
        <v>#NUM!</v>
      </c>
      <c r="E239" s="41" t="e">
        <v>#NUM!</v>
      </c>
      <c r="F239" s="41" t="e">
        <v>#NUM!</v>
      </c>
      <c r="G239" s="41" t="e">
        <v>#NUM!</v>
      </c>
      <c r="H239" s="41" t="e">
        <v>#NUM!</v>
      </c>
      <c r="I239" s="41" t="e">
        <v>#NUM!</v>
      </c>
      <c r="J239" s="41" t="e">
        <v>#NUM!</v>
      </c>
      <c r="K239" s="41" t="e">
        <v>#NUM!</v>
      </c>
      <c r="L239" s="41" t="e">
        <v>#NUM!</v>
      </c>
      <c r="M239" s="41" t="e">
        <v>#NUM!</v>
      </c>
      <c r="N239" s="41" t="e">
        <v>#NUM!</v>
      </c>
      <c r="O239" s="41" t="e">
        <v>#NUM!</v>
      </c>
      <c r="P239" s="41" t="e">
        <v>#NUM!</v>
      </c>
      <c r="Q239" s="41" t="e">
        <v>#NUM!</v>
      </c>
      <c r="R239" s="41" t="e">
        <v>#NUM!</v>
      </c>
      <c r="S239" s="41" t="e">
        <v>#NUM!</v>
      </c>
      <c r="T239" s="42" t="e">
        <v>#NUM!</v>
      </c>
      <c r="U239" s="32" t="e">
        <v>#NUM!</v>
      </c>
      <c r="V239" t="e">
        <v>#NUM!</v>
      </c>
      <c r="W239" t="e">
        <v>#NUM!</v>
      </c>
    </row>
    <row r="240" spans="2:25" x14ac:dyDescent="0.2">
      <c r="B240" s="41" t="e">
        <v>#NUM!</v>
      </c>
      <c r="C240" s="41" t="e">
        <v>#NUM!</v>
      </c>
      <c r="D240" s="41" t="e">
        <v>#NUM!</v>
      </c>
      <c r="E240" s="41" t="e">
        <v>#NUM!</v>
      </c>
      <c r="F240" s="41" t="e">
        <v>#NUM!</v>
      </c>
      <c r="G240" s="41" t="e">
        <v>#NUM!</v>
      </c>
      <c r="H240" s="41" t="e">
        <v>#NUM!</v>
      </c>
      <c r="I240" s="41" t="e">
        <v>#NUM!</v>
      </c>
      <c r="J240" s="41" t="e">
        <v>#NUM!</v>
      </c>
      <c r="K240" s="41" t="e">
        <v>#NUM!</v>
      </c>
      <c r="L240" s="41" t="e">
        <v>#NUM!</v>
      </c>
      <c r="M240" s="41" t="e">
        <v>#NUM!</v>
      </c>
      <c r="N240" s="41" t="e">
        <v>#NUM!</v>
      </c>
      <c r="O240" s="41" t="e">
        <v>#NUM!</v>
      </c>
      <c r="P240" s="41" t="e">
        <v>#NUM!</v>
      </c>
      <c r="Q240" s="41" t="e">
        <v>#NUM!</v>
      </c>
      <c r="R240" s="41" t="e">
        <v>#NUM!</v>
      </c>
      <c r="S240" s="41" t="e">
        <v>#NUM!</v>
      </c>
      <c r="T240" s="42" t="e">
        <v>#NUM!</v>
      </c>
      <c r="U240" s="32" t="e">
        <v>#NUM!</v>
      </c>
      <c r="V240" t="e">
        <v>#NUM!</v>
      </c>
      <c r="W240" t="e">
        <v>#NUM!</v>
      </c>
    </row>
    <row r="241" spans="2:23" x14ac:dyDescent="0.2">
      <c r="B241" s="41" t="e">
        <v>#NUM!</v>
      </c>
      <c r="C241" s="41" t="e">
        <v>#NUM!</v>
      </c>
      <c r="D241" s="41" t="e">
        <v>#NUM!</v>
      </c>
      <c r="E241" s="41" t="e">
        <v>#NUM!</v>
      </c>
      <c r="F241" s="41" t="e">
        <v>#NUM!</v>
      </c>
      <c r="G241" s="41" t="e">
        <v>#NUM!</v>
      </c>
      <c r="H241" s="41" t="e">
        <v>#NUM!</v>
      </c>
      <c r="I241" s="41" t="e">
        <v>#NUM!</v>
      </c>
      <c r="J241" s="41" t="e">
        <v>#NUM!</v>
      </c>
      <c r="K241" s="41" t="e">
        <v>#NUM!</v>
      </c>
      <c r="L241" s="41" t="e">
        <v>#NUM!</v>
      </c>
      <c r="M241" s="41" t="e">
        <v>#NUM!</v>
      </c>
      <c r="N241" s="41" t="e">
        <v>#NUM!</v>
      </c>
      <c r="O241" s="41" t="e">
        <v>#NUM!</v>
      </c>
      <c r="P241" s="41" t="e">
        <v>#NUM!</v>
      </c>
      <c r="Q241" s="41" t="e">
        <v>#NUM!</v>
      </c>
      <c r="R241" s="41" t="e">
        <v>#NUM!</v>
      </c>
      <c r="S241" s="41" t="e">
        <v>#NUM!</v>
      </c>
      <c r="T241" s="42" t="e">
        <v>#NUM!</v>
      </c>
      <c r="U241" s="32" t="e">
        <v>#NUM!</v>
      </c>
      <c r="V241" t="e">
        <v>#NUM!</v>
      </c>
      <c r="W241" t="e">
        <v>#NUM!</v>
      </c>
    </row>
    <row r="242" spans="2:23" x14ac:dyDescent="0.2">
      <c r="B242" s="41" t="e">
        <v>#NUM!</v>
      </c>
      <c r="C242" s="41" t="e">
        <v>#NUM!</v>
      </c>
      <c r="D242" s="41" t="e">
        <v>#NUM!</v>
      </c>
      <c r="E242" s="41" t="e">
        <v>#NUM!</v>
      </c>
      <c r="F242" s="41" t="e">
        <v>#NUM!</v>
      </c>
      <c r="G242" s="41" t="e">
        <v>#NUM!</v>
      </c>
      <c r="H242" s="41" t="e">
        <v>#NUM!</v>
      </c>
      <c r="I242" s="41" t="e">
        <v>#NUM!</v>
      </c>
      <c r="J242" s="41" t="e">
        <v>#NUM!</v>
      </c>
      <c r="K242" s="41" t="e">
        <v>#NUM!</v>
      </c>
      <c r="L242" s="41" t="e">
        <v>#NUM!</v>
      </c>
      <c r="M242" s="41" t="e">
        <v>#NUM!</v>
      </c>
      <c r="N242" s="41" t="e">
        <v>#NUM!</v>
      </c>
      <c r="O242" s="41" t="e">
        <v>#NUM!</v>
      </c>
      <c r="P242" s="41" t="e">
        <v>#NUM!</v>
      </c>
      <c r="Q242" s="41" t="e">
        <v>#NUM!</v>
      </c>
      <c r="R242" s="41" t="e">
        <v>#NUM!</v>
      </c>
      <c r="S242" s="41" t="e">
        <v>#NUM!</v>
      </c>
      <c r="T242" s="42" t="e">
        <v>#NUM!</v>
      </c>
      <c r="U242" s="32" t="e">
        <v>#NUM!</v>
      </c>
      <c r="V242" t="e">
        <v>#NUM!</v>
      </c>
      <c r="W242" t="e">
        <v>#NUM!</v>
      </c>
    </row>
    <row r="243" spans="2:23" x14ac:dyDescent="0.2">
      <c r="B243" s="41" t="e">
        <v>#NUM!</v>
      </c>
      <c r="C243" s="41" t="e">
        <v>#NUM!</v>
      </c>
      <c r="D243" s="41" t="e">
        <v>#NUM!</v>
      </c>
      <c r="E243" s="41" t="e">
        <v>#NUM!</v>
      </c>
      <c r="F243" s="41" t="e">
        <v>#NUM!</v>
      </c>
      <c r="G243" s="41" t="e">
        <v>#NUM!</v>
      </c>
      <c r="H243" s="41" t="e">
        <v>#NUM!</v>
      </c>
      <c r="I243" s="41" t="e">
        <v>#NUM!</v>
      </c>
      <c r="J243" s="41" t="e">
        <v>#NUM!</v>
      </c>
      <c r="K243" s="41" t="e">
        <v>#NUM!</v>
      </c>
      <c r="L243" s="41" t="e">
        <v>#NUM!</v>
      </c>
      <c r="M243" s="41" t="e">
        <v>#NUM!</v>
      </c>
      <c r="N243" s="41" t="e">
        <v>#NUM!</v>
      </c>
      <c r="O243" s="41" t="e">
        <v>#NUM!</v>
      </c>
      <c r="P243" s="41" t="e">
        <v>#NUM!</v>
      </c>
      <c r="Q243" s="41" t="e">
        <v>#NUM!</v>
      </c>
      <c r="R243" s="41" t="e">
        <v>#NUM!</v>
      </c>
      <c r="S243" s="41" t="e">
        <v>#NUM!</v>
      </c>
      <c r="T243" s="42" t="e">
        <v>#NUM!</v>
      </c>
      <c r="U243" s="32" t="e">
        <v>#NUM!</v>
      </c>
      <c r="V243" t="e">
        <v>#NUM!</v>
      </c>
      <c r="W243" t="e">
        <v>#NUM!</v>
      </c>
    </row>
    <row r="244" spans="2:23" x14ac:dyDescent="0.2">
      <c r="B244" s="41" t="e">
        <v>#NUM!</v>
      </c>
      <c r="C244" s="41" t="e">
        <v>#NUM!</v>
      </c>
      <c r="D244" s="41" t="e">
        <v>#NUM!</v>
      </c>
      <c r="E244" s="41" t="e">
        <v>#NUM!</v>
      </c>
      <c r="F244" s="41" t="e">
        <v>#NUM!</v>
      </c>
      <c r="G244" s="41" t="e">
        <v>#NUM!</v>
      </c>
      <c r="H244" s="41" t="e">
        <v>#NUM!</v>
      </c>
      <c r="I244" s="41" t="e">
        <v>#NUM!</v>
      </c>
      <c r="J244" s="41" t="e">
        <v>#NUM!</v>
      </c>
      <c r="K244" s="41" t="e">
        <v>#NUM!</v>
      </c>
      <c r="L244" s="41" t="e">
        <v>#NUM!</v>
      </c>
      <c r="M244" s="41" t="e">
        <v>#NUM!</v>
      </c>
      <c r="N244" s="41" t="e">
        <v>#NUM!</v>
      </c>
      <c r="O244" s="41" t="e">
        <v>#NUM!</v>
      </c>
      <c r="P244" s="41" t="e">
        <v>#NUM!</v>
      </c>
      <c r="Q244" s="41" t="e">
        <v>#NUM!</v>
      </c>
      <c r="R244" s="41" t="e">
        <v>#NUM!</v>
      </c>
      <c r="S244" s="41" t="e">
        <v>#NUM!</v>
      </c>
      <c r="T244" s="42" t="e">
        <v>#NUM!</v>
      </c>
      <c r="U244" s="32" t="e">
        <v>#NUM!</v>
      </c>
      <c r="V244" t="e">
        <v>#NUM!</v>
      </c>
      <c r="W244" t="e">
        <v>#NUM!</v>
      </c>
    </row>
    <row r="245" spans="2:23" x14ac:dyDescent="0.2">
      <c r="B245" s="41" t="e">
        <v>#NUM!</v>
      </c>
      <c r="C245" s="41" t="e">
        <v>#NUM!</v>
      </c>
      <c r="D245" s="41" t="e">
        <v>#NUM!</v>
      </c>
      <c r="E245" s="41" t="e">
        <v>#NUM!</v>
      </c>
      <c r="F245" s="41" t="e">
        <v>#NUM!</v>
      </c>
      <c r="G245" s="41" t="e">
        <v>#NUM!</v>
      </c>
      <c r="H245" s="41" t="e">
        <v>#NUM!</v>
      </c>
      <c r="I245" s="41" t="e">
        <v>#NUM!</v>
      </c>
      <c r="J245" s="41" t="e">
        <v>#NUM!</v>
      </c>
      <c r="K245" s="41" t="e">
        <v>#NUM!</v>
      </c>
      <c r="L245" s="41" t="e">
        <v>#NUM!</v>
      </c>
      <c r="M245" s="41" t="e">
        <v>#NUM!</v>
      </c>
      <c r="N245" s="41" t="e">
        <v>#NUM!</v>
      </c>
      <c r="O245" s="41" t="e">
        <v>#NUM!</v>
      </c>
      <c r="P245" s="41" t="e">
        <v>#NUM!</v>
      </c>
      <c r="Q245" s="41" t="e">
        <v>#NUM!</v>
      </c>
      <c r="R245" s="41" t="e">
        <v>#NUM!</v>
      </c>
      <c r="S245" s="41" t="e">
        <v>#NUM!</v>
      </c>
      <c r="T245" s="42" t="e">
        <v>#NUM!</v>
      </c>
      <c r="U245" s="32" t="e">
        <v>#NUM!</v>
      </c>
      <c r="V245" t="e">
        <v>#NUM!</v>
      </c>
      <c r="W245" t="e">
        <v>#NUM!</v>
      </c>
    </row>
    <row r="246" spans="2:23" x14ac:dyDescent="0.2">
      <c r="B246" s="41" t="e">
        <v>#NUM!</v>
      </c>
      <c r="C246" s="41" t="e">
        <v>#NUM!</v>
      </c>
      <c r="D246" s="41" t="e">
        <v>#NUM!</v>
      </c>
      <c r="E246" s="41" t="e">
        <v>#NUM!</v>
      </c>
      <c r="F246" s="41" t="e">
        <v>#NUM!</v>
      </c>
      <c r="G246" s="41" t="e">
        <v>#NUM!</v>
      </c>
      <c r="H246" s="41" t="e">
        <v>#NUM!</v>
      </c>
      <c r="I246" s="41" t="e">
        <v>#NUM!</v>
      </c>
      <c r="J246" s="41" t="e">
        <v>#NUM!</v>
      </c>
      <c r="K246" s="41" t="e">
        <v>#NUM!</v>
      </c>
      <c r="L246" s="41" t="e">
        <v>#NUM!</v>
      </c>
      <c r="M246" s="41" t="e">
        <v>#NUM!</v>
      </c>
      <c r="N246" s="41" t="e">
        <v>#NUM!</v>
      </c>
      <c r="O246" s="41" t="e">
        <v>#NUM!</v>
      </c>
      <c r="P246" s="41" t="e">
        <v>#NUM!</v>
      </c>
      <c r="Q246" s="41" t="e">
        <v>#NUM!</v>
      </c>
      <c r="R246" s="41" t="e">
        <v>#NUM!</v>
      </c>
      <c r="S246" s="41" t="e">
        <v>#NUM!</v>
      </c>
      <c r="T246" s="42" t="e">
        <v>#NUM!</v>
      </c>
      <c r="U246" s="32" t="e">
        <v>#NUM!</v>
      </c>
      <c r="V246" t="e">
        <v>#NUM!</v>
      </c>
      <c r="W246" t="e">
        <v>#NUM!</v>
      </c>
    </row>
    <row r="247" spans="2:23" x14ac:dyDescent="0.2">
      <c r="B247" s="41" t="e">
        <v>#NUM!</v>
      </c>
      <c r="C247" s="41" t="e">
        <v>#NUM!</v>
      </c>
      <c r="D247" s="41" t="e">
        <v>#NUM!</v>
      </c>
      <c r="E247" s="41" t="e">
        <v>#NUM!</v>
      </c>
      <c r="F247" s="41" t="e">
        <v>#NUM!</v>
      </c>
      <c r="G247" s="41" t="e">
        <v>#NUM!</v>
      </c>
      <c r="H247" s="41" t="e">
        <v>#NUM!</v>
      </c>
      <c r="I247" s="41" t="e">
        <v>#NUM!</v>
      </c>
      <c r="J247" s="41" t="e">
        <v>#NUM!</v>
      </c>
      <c r="K247" s="41" t="e">
        <v>#NUM!</v>
      </c>
      <c r="L247" s="41" t="e">
        <v>#NUM!</v>
      </c>
      <c r="M247" s="41" t="e">
        <v>#NUM!</v>
      </c>
      <c r="N247" s="41" t="e">
        <v>#NUM!</v>
      </c>
      <c r="O247" s="41" t="e">
        <v>#NUM!</v>
      </c>
      <c r="P247" s="41" t="e">
        <v>#NUM!</v>
      </c>
      <c r="Q247" s="41" t="e">
        <v>#NUM!</v>
      </c>
      <c r="R247" s="41" t="e">
        <v>#NUM!</v>
      </c>
      <c r="S247" s="41" t="e">
        <v>#NUM!</v>
      </c>
      <c r="T247" s="42" t="e">
        <v>#NUM!</v>
      </c>
      <c r="U247" s="32" t="e">
        <v>#NUM!</v>
      </c>
      <c r="V247" t="e">
        <v>#NUM!</v>
      </c>
      <c r="W247" t="e">
        <v>#NUM!</v>
      </c>
    </row>
    <row r="248" spans="2:23" x14ac:dyDescent="0.2">
      <c r="B248" s="41" t="e">
        <v>#NUM!</v>
      </c>
      <c r="C248" s="41" t="e">
        <v>#NUM!</v>
      </c>
      <c r="D248" s="41" t="e">
        <v>#NUM!</v>
      </c>
      <c r="E248" s="41" t="e">
        <v>#NUM!</v>
      </c>
      <c r="F248" s="41" t="e">
        <v>#NUM!</v>
      </c>
      <c r="G248" s="41" t="e">
        <v>#NUM!</v>
      </c>
      <c r="H248" s="41" t="e">
        <v>#NUM!</v>
      </c>
      <c r="I248" s="41" t="e">
        <v>#NUM!</v>
      </c>
      <c r="J248" s="41" t="e">
        <v>#NUM!</v>
      </c>
      <c r="K248" s="41" t="e">
        <v>#NUM!</v>
      </c>
      <c r="L248" s="41" t="e">
        <v>#NUM!</v>
      </c>
      <c r="M248" s="41" t="e">
        <v>#NUM!</v>
      </c>
      <c r="N248" s="41" t="e">
        <v>#NUM!</v>
      </c>
      <c r="O248" s="41" t="e">
        <v>#NUM!</v>
      </c>
      <c r="P248" s="41" t="e">
        <v>#NUM!</v>
      </c>
      <c r="Q248" s="41" t="e">
        <v>#NUM!</v>
      </c>
      <c r="R248" s="41" t="e">
        <v>#NUM!</v>
      </c>
      <c r="S248" s="41" t="e">
        <v>#NUM!</v>
      </c>
      <c r="T248" s="42" t="e">
        <v>#NUM!</v>
      </c>
      <c r="U248" s="32" t="e">
        <v>#NUM!</v>
      </c>
      <c r="V248" t="e">
        <v>#NUM!</v>
      </c>
      <c r="W248" t="e">
        <v>#NUM!</v>
      </c>
    </row>
    <row r="249" spans="2:23" x14ac:dyDescent="0.2">
      <c r="B249" s="41" t="e">
        <v>#NUM!</v>
      </c>
      <c r="C249" s="41" t="e">
        <v>#NUM!</v>
      </c>
      <c r="D249" s="41" t="e">
        <v>#NUM!</v>
      </c>
      <c r="E249" s="41" t="e">
        <v>#NUM!</v>
      </c>
      <c r="F249" s="41" t="e">
        <v>#NUM!</v>
      </c>
      <c r="G249" s="41" t="e">
        <v>#NUM!</v>
      </c>
      <c r="H249" s="41" t="e">
        <v>#NUM!</v>
      </c>
      <c r="I249" s="41" t="e">
        <v>#NUM!</v>
      </c>
      <c r="J249" s="41" t="e">
        <v>#NUM!</v>
      </c>
      <c r="K249" s="41" t="e">
        <v>#NUM!</v>
      </c>
      <c r="L249" s="41" t="e">
        <v>#NUM!</v>
      </c>
      <c r="M249" s="41" t="e">
        <v>#NUM!</v>
      </c>
      <c r="N249" s="41" t="e">
        <v>#NUM!</v>
      </c>
      <c r="O249" s="41" t="e">
        <v>#NUM!</v>
      </c>
      <c r="P249" s="41" t="e">
        <v>#NUM!</v>
      </c>
      <c r="Q249" s="41" t="e">
        <v>#NUM!</v>
      </c>
      <c r="R249" s="41" t="e">
        <v>#NUM!</v>
      </c>
      <c r="S249" s="41" t="e">
        <v>#NUM!</v>
      </c>
      <c r="T249" s="42" t="e">
        <v>#NUM!</v>
      </c>
      <c r="U249" s="32" t="e">
        <v>#NUM!</v>
      </c>
      <c r="V249" t="e">
        <v>#NUM!</v>
      </c>
      <c r="W249" t="e">
        <v>#NUM!</v>
      </c>
    </row>
    <row r="250" spans="2:23" x14ac:dyDescent="0.2">
      <c r="B250" s="42" t="e">
        <v>#NUM!</v>
      </c>
      <c r="C250" s="42" t="e">
        <v>#NUM!</v>
      </c>
      <c r="D250" s="42" t="e">
        <v>#NUM!</v>
      </c>
      <c r="E250" s="42" t="e">
        <v>#NUM!</v>
      </c>
      <c r="F250" s="42" t="e">
        <v>#NUM!</v>
      </c>
      <c r="G250" s="42" t="e">
        <v>#NUM!</v>
      </c>
      <c r="H250" s="42" t="e">
        <v>#NUM!</v>
      </c>
      <c r="I250" s="42" t="e">
        <v>#NUM!</v>
      </c>
      <c r="J250" s="42" t="e">
        <v>#NUM!</v>
      </c>
      <c r="K250" s="42" t="e">
        <v>#NUM!</v>
      </c>
      <c r="L250" s="42" t="e">
        <v>#NUM!</v>
      </c>
      <c r="M250" s="42" t="e">
        <v>#NUM!</v>
      </c>
      <c r="N250" s="42" t="e">
        <v>#NUM!</v>
      </c>
      <c r="O250" s="42" t="e">
        <v>#NUM!</v>
      </c>
      <c r="P250" s="42" t="e">
        <v>#NUM!</v>
      </c>
      <c r="Q250" s="42" t="e">
        <v>#NUM!</v>
      </c>
      <c r="R250" s="42" t="e">
        <v>#NUM!</v>
      </c>
      <c r="S250" s="42" t="e">
        <v>#NUM!</v>
      </c>
      <c r="T250" s="32" t="e">
        <v>#NUM!</v>
      </c>
      <c r="U250" s="32" t="e">
        <v>#NUM!</v>
      </c>
      <c r="V250" t="e">
        <v>#NUM!</v>
      </c>
      <c r="W250" t="e">
        <v>#NUM!</v>
      </c>
    </row>
    <row r="251" spans="2:23" x14ac:dyDescent="0.2">
      <c r="B251" s="32" t="e">
        <v>#NUM!</v>
      </c>
      <c r="C251" s="32" t="e">
        <v>#NUM!</v>
      </c>
      <c r="D251" s="32" t="e">
        <v>#NUM!</v>
      </c>
      <c r="E251" s="32" t="e">
        <v>#NUM!</v>
      </c>
      <c r="F251" s="32" t="e">
        <v>#NUM!</v>
      </c>
      <c r="G251" s="32" t="e">
        <v>#NUM!</v>
      </c>
      <c r="H251" s="32" t="e">
        <v>#NUM!</v>
      </c>
      <c r="I251" s="32" t="e">
        <v>#NUM!</v>
      </c>
      <c r="J251" s="32" t="e">
        <v>#NUM!</v>
      </c>
      <c r="K251" s="32" t="e">
        <v>#NUM!</v>
      </c>
      <c r="L251" s="32" t="e">
        <v>#NUM!</v>
      </c>
      <c r="M251" s="32" t="e">
        <v>#NUM!</v>
      </c>
      <c r="N251" s="32" t="e">
        <v>#NUM!</v>
      </c>
      <c r="O251" s="32" t="e">
        <v>#NUM!</v>
      </c>
      <c r="P251" s="32" t="e">
        <v>#NUM!</v>
      </c>
      <c r="Q251" s="32" t="e">
        <v>#NUM!</v>
      </c>
      <c r="R251" s="32" t="e">
        <v>#NUM!</v>
      </c>
      <c r="S251" s="32" t="e">
        <v>#NUM!</v>
      </c>
      <c r="T251" s="32" t="e">
        <v>#NUM!</v>
      </c>
      <c r="U251" s="32" t="e">
        <v>#NUM!</v>
      </c>
      <c r="V251" t="e">
        <v>#NUM!</v>
      </c>
      <c r="W251" t="e">
        <v>#NUM!</v>
      </c>
    </row>
    <row r="252" spans="2:23" x14ac:dyDescent="0.2">
      <c r="B252" s="32" t="e">
        <v>#NUM!</v>
      </c>
      <c r="C252" t="e">
        <v>#NUM!</v>
      </c>
      <c r="D252" t="e">
        <v>#NUM!</v>
      </c>
      <c r="E252" t="e">
        <v>#NUM!</v>
      </c>
      <c r="F252" t="e">
        <v>#NUM!</v>
      </c>
      <c r="G252" t="e">
        <v>#NUM!</v>
      </c>
      <c r="H252" t="e">
        <v>#NUM!</v>
      </c>
      <c r="I252" t="e">
        <v>#NUM!</v>
      </c>
      <c r="J252" t="e">
        <v>#NUM!</v>
      </c>
      <c r="K252" t="e">
        <v>#NUM!</v>
      </c>
      <c r="L252" t="e">
        <v>#NUM!</v>
      </c>
      <c r="M252" t="e">
        <v>#NUM!</v>
      </c>
      <c r="N252" t="e">
        <v>#NUM!</v>
      </c>
      <c r="O252" t="e">
        <v>#NUM!</v>
      </c>
      <c r="P252" t="e">
        <v>#NUM!</v>
      </c>
      <c r="Q252" t="e">
        <v>#NUM!</v>
      </c>
      <c r="R252" t="e">
        <v>#NUM!</v>
      </c>
      <c r="S252" t="e">
        <v>#NUM!</v>
      </c>
      <c r="T252" t="e">
        <v>#NUM!</v>
      </c>
      <c r="U252" t="e">
        <v>#NUM!</v>
      </c>
      <c r="V252" s="32" t="e">
        <v>#NUM!</v>
      </c>
      <c r="W252" s="32" t="e">
        <v>#NUM!</v>
      </c>
    </row>
    <row r="253" spans="2:23" x14ac:dyDescent="0.2">
      <c r="B253" s="32" t="e">
        <v>#NUM!</v>
      </c>
      <c r="C253" t="e">
        <v>#NUM!</v>
      </c>
      <c r="D253" t="e">
        <v>#NUM!</v>
      </c>
      <c r="E253" t="e">
        <v>#NUM!</v>
      </c>
      <c r="F253" t="e">
        <v>#NUM!</v>
      </c>
      <c r="G253" t="e">
        <v>#NUM!</v>
      </c>
      <c r="H253" t="e">
        <v>#NUM!</v>
      </c>
      <c r="I253" t="e">
        <v>#NUM!</v>
      </c>
      <c r="J253" t="e">
        <v>#NUM!</v>
      </c>
      <c r="K253" t="e">
        <v>#NUM!</v>
      </c>
      <c r="L253" t="e">
        <v>#NUM!</v>
      </c>
      <c r="M253" t="e">
        <v>#NUM!</v>
      </c>
      <c r="N253" t="e">
        <v>#NUM!</v>
      </c>
      <c r="O253" t="e">
        <v>#NUM!</v>
      </c>
      <c r="P253" t="e">
        <v>#NUM!</v>
      </c>
      <c r="Q253" t="e">
        <v>#NUM!</v>
      </c>
      <c r="R253" t="e">
        <v>#NUM!</v>
      </c>
      <c r="S253" t="e">
        <v>#NUM!</v>
      </c>
      <c r="T253" t="e">
        <v>#NUM!</v>
      </c>
      <c r="U253" t="e">
        <v>#NUM!</v>
      </c>
      <c r="V253" s="32" t="e">
        <v>#NUM!</v>
      </c>
      <c r="W253" s="32" t="e">
        <v>#NUM!</v>
      </c>
    </row>
  </sheetData>
  <mergeCells count="4">
    <mergeCell ref="B132:G132"/>
    <mergeCell ref="H65:I65"/>
    <mergeCell ref="AB87:AG87"/>
    <mergeCell ref="B231:W23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8AF0-FCA3-7D44-8671-B127E418BD29}">
  <dimension ref="A1:AN364"/>
  <sheetViews>
    <sheetView topLeftCell="A280" zoomScale="57" workbookViewId="0">
      <selection activeCell="W19" sqref="W19"/>
    </sheetView>
  </sheetViews>
  <sheetFormatPr baseColWidth="10" defaultRowHeight="16" x14ac:dyDescent="0.2"/>
  <cols>
    <col min="1" max="1" width="18.83203125" customWidth="1"/>
    <col min="2" max="2" width="14" bestFit="1" customWidth="1"/>
    <col min="3" max="3" width="13.33203125" bestFit="1" customWidth="1"/>
    <col min="4" max="4" width="14" bestFit="1" customWidth="1"/>
    <col min="5" max="9" width="14.1640625" bestFit="1" customWidth="1"/>
    <col min="10" max="10" width="15.1640625" bestFit="1" customWidth="1"/>
    <col min="11" max="19" width="14.1640625" bestFit="1" customWidth="1"/>
    <col min="20" max="20" width="10.83203125" style="12"/>
    <col min="22" max="22" width="18.5" bestFit="1" customWidth="1"/>
  </cols>
  <sheetData>
    <row r="1" spans="1:40" ht="26" x14ac:dyDescent="0.3">
      <c r="A1" s="16" t="s">
        <v>12</v>
      </c>
      <c r="B1" s="14" t="s">
        <v>2</v>
      </c>
      <c r="C1" s="14" t="s">
        <v>4</v>
      </c>
      <c r="D1" s="14" t="s">
        <v>9</v>
      </c>
      <c r="E1" s="14" t="s">
        <v>14</v>
      </c>
      <c r="F1" s="14" t="s">
        <v>15</v>
      </c>
      <c r="G1" s="14" t="s">
        <v>13</v>
      </c>
      <c r="H1" s="14" t="s">
        <v>16</v>
      </c>
      <c r="I1" s="14" t="s">
        <v>29</v>
      </c>
      <c r="J1" s="14" t="s">
        <v>30</v>
      </c>
      <c r="K1" s="14" t="s">
        <v>31</v>
      </c>
      <c r="L1" s="14" t="s">
        <v>32</v>
      </c>
      <c r="M1" s="14" t="s">
        <v>36</v>
      </c>
      <c r="N1" s="14" t="s">
        <v>33</v>
      </c>
      <c r="O1" s="14" t="s">
        <v>34</v>
      </c>
      <c r="P1" s="14" t="s">
        <v>35</v>
      </c>
      <c r="Q1" s="14" t="s">
        <v>37</v>
      </c>
      <c r="R1" s="14" t="s">
        <v>38</v>
      </c>
      <c r="S1" s="14" t="s">
        <v>39</v>
      </c>
      <c r="T1" s="25" t="s">
        <v>52</v>
      </c>
      <c r="U1" s="14"/>
      <c r="V1" s="70" t="s">
        <v>43</v>
      </c>
    </row>
    <row r="2" spans="1:40" x14ac:dyDescent="0.2">
      <c r="A2" s="5">
        <v>43831</v>
      </c>
    </row>
    <row r="3" spans="1:40" x14ac:dyDescent="0.2">
      <c r="A3" s="5">
        <v>43832</v>
      </c>
      <c r="B3" s="12">
        <f>LN(combined_data!B3/combined_data!B2)</f>
        <v>0</v>
      </c>
      <c r="C3" s="12">
        <f>LN(combined_data!C3/combined_data!C2)</f>
        <v>3.1241672970025685E-4</v>
      </c>
      <c r="D3" s="12">
        <f>LN(combined_data!D3/combined_data!D2)</f>
        <v>2.7588848752705574E-4</v>
      </c>
      <c r="E3" s="12">
        <f>LN(combined_data!E3/combined_data!E2)</f>
        <v>8.0567133518633545E-3</v>
      </c>
      <c r="F3" s="12">
        <f>LN(combined_data!F3/combined_data!F2)</f>
        <v>9.5894615970766282E-3</v>
      </c>
      <c r="G3" s="12">
        <f>LN(combined_data!G3/combined_data!G2)</f>
        <v>6.3540162786128321E-3</v>
      </c>
      <c r="H3" s="12">
        <f>LN(combined_data!H3/combined_data!H2)</f>
        <v>7.1470732535384076E-3</v>
      </c>
      <c r="I3" s="12">
        <f>LN(combined_data!I3/combined_data!I2)</f>
        <v>7.6129349997271917E-3</v>
      </c>
      <c r="J3" s="12">
        <f>LN(combined_data!J3/combined_data!J2)</f>
        <v>6.0227188486700167E-2</v>
      </c>
      <c r="K3" s="12">
        <f>LN(combined_data!K3/combined_data!K2)</f>
        <v>2.4792477671979505E-3</v>
      </c>
      <c r="L3" s="12">
        <f>LN(combined_data!L3/combined_data!L2)</f>
        <v>-1.99371783148647E-2</v>
      </c>
      <c r="M3" s="12">
        <f>LN(combined_data!M3/combined_data!M2)</f>
        <v>4.1960015893993466E-2</v>
      </c>
      <c r="N3" s="12">
        <f>LN(combined_data!N3/combined_data!N2)</f>
        <v>-7.296318002206161E-3</v>
      </c>
      <c r="O3" s="12">
        <f>LN(combined_data!O3/combined_data!O2)</f>
        <v>8.4553305745422563E-3</v>
      </c>
      <c r="P3" s="12">
        <f>LN(combined_data!P3/combined_data!P2)</f>
        <v>7.3229956916187749E-3</v>
      </c>
      <c r="Q3" s="12">
        <f>LN(combined_data!Q3/combined_data!Q2)</f>
        <v>-1.1126927045550298E-2</v>
      </c>
      <c r="R3" s="12">
        <f>LN(combined_data!R3/combined_data!R2)</f>
        <v>1.075230034577151E-2</v>
      </c>
      <c r="S3" s="12">
        <f>LN(combined_data!S3/combined_data!S2)</f>
        <v>1.4956667971785594E-3</v>
      </c>
      <c r="T3" s="12">
        <f t="array" ref="T3">VLOOKUP(A3,Rf!$A$4:$C$6951,3,FALSE)</f>
        <v>1.3198743982822901E-4</v>
      </c>
      <c r="V3" s="13">
        <f t="shared" ref="V3:V66" si="0">B3-B$308</f>
        <v>-5.3261668628055257E-5</v>
      </c>
      <c r="W3" s="13">
        <f t="shared" ref="W3:W66" si="1">C3-C$308</f>
        <v>7.4606621015481047E-5</v>
      </c>
      <c r="X3" s="13">
        <f t="shared" ref="X3:X66" si="2">D3-D$308</f>
        <v>4.1773780932084347E-5</v>
      </c>
      <c r="Y3" s="13">
        <f t="shared" ref="Y3:Y66" si="3">E3-E$308</f>
        <v>7.3983033916280435E-3</v>
      </c>
      <c r="Z3" s="13">
        <f t="shared" ref="Z3:Z66" si="4">F3-F$308</f>
        <v>9.1424045925360565E-3</v>
      </c>
      <c r="AA3" s="13">
        <f t="shared" ref="AA3:AA66" si="5">G3-G$308</f>
        <v>5.7108696743082095E-3</v>
      </c>
      <c r="AB3" s="13">
        <f t="shared" ref="AB3:AB66" si="6">H3-H$308</f>
        <v>6.8267936759909588E-3</v>
      </c>
      <c r="AC3" s="13">
        <f t="shared" ref="AC3:AC66" si="7">I3-I$308</f>
        <v>6.8193375635564567E-3</v>
      </c>
      <c r="AD3" s="13">
        <f t="shared" ref="AD3:AD66" si="8">J3-J$308</f>
        <v>6.1895549807618286E-2</v>
      </c>
      <c r="AE3" s="13">
        <f t="shared" ref="AE3:AE66" si="9">K3-K$308</f>
        <v>2.6640977739235613E-3</v>
      </c>
      <c r="AF3" s="13">
        <f t="shared" ref="AF3:AF66" si="10">L3-L$308</f>
        <v>-2.0659901225440154E-2</v>
      </c>
      <c r="AG3" s="13">
        <f t="shared" ref="AG3:AG66" si="11">M3-M$308</f>
        <v>4.0862842730986726E-2</v>
      </c>
      <c r="AH3" s="13">
        <f t="shared" ref="AH3:AH66" si="12">N3-N$308</f>
        <v>-8.7928242494547636E-3</v>
      </c>
      <c r="AI3" s="13">
        <f t="shared" ref="AI3:AI66" si="13">O3-O$308</f>
        <v>7.0155616442389192E-3</v>
      </c>
      <c r="AJ3" s="13">
        <f t="shared" ref="AJ3:AJ66" si="14">P3-P$308</f>
        <v>7.4239265057830968E-3</v>
      </c>
      <c r="AK3" s="13">
        <f t="shared" ref="AK3:AK66" si="15">Q3-Q$308</f>
        <v>-1.1300697665459635E-2</v>
      </c>
      <c r="AL3" s="13">
        <f t="shared" ref="AL3:AL66" si="16">R3-R$308</f>
        <v>9.555929821579337E-3</v>
      </c>
      <c r="AM3" s="13">
        <f t="shared" ref="AM3:AM66" si="17">S3-S$308</f>
        <v>3.8294776132724129E-4</v>
      </c>
      <c r="AN3" s="13">
        <f t="shared" ref="AN3:AN66" si="18">T3-T$308</f>
        <v>-1.2304998657332214E-5</v>
      </c>
    </row>
    <row r="4" spans="1:40" x14ac:dyDescent="0.2">
      <c r="A4" s="5">
        <v>43833</v>
      </c>
      <c r="B4" s="12">
        <f>LN(combined_data!B4/combined_data!B3)</f>
        <v>0</v>
      </c>
      <c r="C4" s="12">
        <f>LN(combined_data!C4/combined_data!C3)</f>
        <v>9.366649903799235E-4</v>
      </c>
      <c r="D4" s="12">
        <f>LN(combined_data!D4/combined_data!D3)</f>
        <v>1.6627211415003588E-4</v>
      </c>
      <c r="E4" s="12">
        <f>LN(combined_data!E4/combined_data!E3)</f>
        <v>-4.4742931663886857E-3</v>
      </c>
      <c r="F4" s="12">
        <f>LN(combined_data!F4/combined_data!F3)</f>
        <v>2.042655875296874E-2</v>
      </c>
      <c r="G4" s="12">
        <f>LN(combined_data!G4/combined_data!G3)</f>
        <v>-1.4363476489180028E-2</v>
      </c>
      <c r="H4" s="12">
        <f>LN(combined_data!H4/combined_data!H3)</f>
        <v>-3.2424224802043403E-3</v>
      </c>
      <c r="I4" s="12">
        <f>LN(combined_data!I4/combined_data!I3)</f>
        <v>-1.5284161660117168E-2</v>
      </c>
      <c r="J4" s="12">
        <f>LN(combined_data!J4/combined_data!J3)</f>
        <v>-3.287094930606653E-2</v>
      </c>
      <c r="K4" s="12">
        <f>LN(combined_data!K4/combined_data!K3)</f>
        <v>-1.0367546088528022E-2</v>
      </c>
      <c r="L4" s="12">
        <f>LN(combined_data!L4/combined_data!L3)</f>
        <v>-1.4803631624715277E-2</v>
      </c>
      <c r="M4" s="12">
        <f>LN(combined_data!M4/combined_data!M3)</f>
        <v>-3.1001129830907626E-2</v>
      </c>
      <c r="N4" s="12">
        <f>LN(combined_data!N4/combined_data!N3)</f>
        <v>2.5303485387442649E-3</v>
      </c>
      <c r="O4" s="12">
        <f>LN(combined_data!O4/combined_data!O3)</f>
        <v>-5.8459969284970405E-3</v>
      </c>
      <c r="P4" s="12">
        <f>LN(combined_data!P4/combined_data!P3)</f>
        <v>-5.6444438272382534E-3</v>
      </c>
      <c r="Q4" s="12">
        <f>LN(combined_data!Q4/combined_data!Q3)</f>
        <v>7.6494589687068114E-3</v>
      </c>
      <c r="R4" s="12">
        <f>LN(combined_data!R4/combined_data!R3)</f>
        <v>1.2148565226468327E-2</v>
      </c>
      <c r="S4" s="12">
        <f>LN(combined_data!S4/combined_data!S3)</f>
        <v>2.1943802418636374E-2</v>
      </c>
      <c r="T4" s="12">
        <f t="array" ref="T4">VLOOKUP(A4,Rf!$A$4:$C$6951,3,FALSE)</f>
        <v>1.3198743982822901E-4</v>
      </c>
      <c r="V4" s="13">
        <f t="shared" si="0"/>
        <v>-5.3261668628055257E-5</v>
      </c>
      <c r="W4" s="13">
        <f t="shared" si="1"/>
        <v>6.9885488169514772E-4</v>
      </c>
      <c r="X4" s="13">
        <f t="shared" si="2"/>
        <v>-6.7842592444935509E-5</v>
      </c>
      <c r="Y4" s="13">
        <f t="shared" si="3"/>
        <v>-5.1327031266239966E-3</v>
      </c>
      <c r="Z4" s="13">
        <f t="shared" si="4"/>
        <v>1.9979501748428167E-2</v>
      </c>
      <c r="AA4" s="13">
        <f t="shared" si="5"/>
        <v>-1.5006623093484651E-2</v>
      </c>
      <c r="AB4" s="13">
        <f t="shared" si="6"/>
        <v>-3.5627020577517891E-3</v>
      </c>
      <c r="AC4" s="13">
        <f t="shared" si="7"/>
        <v>-1.6077759096287905E-2</v>
      </c>
      <c r="AD4" s="13">
        <f t="shared" si="8"/>
        <v>-3.1202587985148411E-2</v>
      </c>
      <c r="AE4" s="13">
        <f t="shared" si="9"/>
        <v>-1.0182696081802412E-2</v>
      </c>
      <c r="AF4" s="13">
        <f t="shared" si="10"/>
        <v>-1.5526354535290731E-2</v>
      </c>
      <c r="AG4" s="13">
        <f t="shared" si="11"/>
        <v>-3.2098302993914363E-2</v>
      </c>
      <c r="AH4" s="13">
        <f t="shared" si="12"/>
        <v>1.0338422914956615E-3</v>
      </c>
      <c r="AI4" s="13">
        <f t="shared" si="13"/>
        <v>-7.2857658588003776E-3</v>
      </c>
      <c r="AJ4" s="13">
        <f t="shared" si="14"/>
        <v>-5.5435130130739316E-3</v>
      </c>
      <c r="AK4" s="13">
        <f t="shared" si="15"/>
        <v>7.4756883487974738E-3</v>
      </c>
      <c r="AL4" s="13">
        <f t="shared" si="16"/>
        <v>1.0952194702276154E-2</v>
      </c>
      <c r="AM4" s="13">
        <f t="shared" si="17"/>
        <v>2.0831083382785057E-2</v>
      </c>
      <c r="AN4" s="13">
        <f t="shared" si="18"/>
        <v>-1.2304998657332214E-5</v>
      </c>
    </row>
    <row r="5" spans="1:40" x14ac:dyDescent="0.2">
      <c r="A5" s="5">
        <v>43836</v>
      </c>
      <c r="B5" s="12">
        <f>LN(combined_data!B5/combined_data!B4)</f>
        <v>0</v>
      </c>
      <c r="C5" s="12">
        <f>LN(combined_data!C5/combined_data!C4)</f>
        <v>-9.1787328760053534E-6</v>
      </c>
      <c r="D5" s="12">
        <f>LN(combined_data!D5/combined_data!D4)</f>
        <v>4.6231413760093777E-4</v>
      </c>
      <c r="E5" s="12">
        <f>LN(combined_data!E5/combined_data!E4)</f>
        <v>-1.9251415565257845E-2</v>
      </c>
      <c r="F5" s="12">
        <f>LN(combined_data!F5/combined_data!F4)</f>
        <v>1.0632314877825599E-2</v>
      </c>
      <c r="G5" s="12">
        <f>LN(combined_data!G5/combined_data!G4)</f>
        <v>-2.1879053814876023E-2</v>
      </c>
      <c r="H5" s="12">
        <f>LN(combined_data!H5/combined_data!H4)</f>
        <v>-2.4706397675486217E-2</v>
      </c>
      <c r="I5" s="12">
        <f>LN(combined_data!I5/combined_data!I4)</f>
        <v>-4.0409514521062749E-2</v>
      </c>
      <c r="J5" s="12">
        <f>LN(combined_data!J5/combined_data!J4)</f>
        <v>-5.977730259186681E-2</v>
      </c>
      <c r="K5" s="12">
        <f>LN(combined_data!K5/combined_data!K4)</f>
        <v>-2.9638490251615482E-2</v>
      </c>
      <c r="L5" s="12">
        <f>LN(combined_data!L5/combined_data!L4)</f>
        <v>-1.2226305835135506E-2</v>
      </c>
      <c r="M5" s="12">
        <f>LN(combined_data!M5/combined_data!M4)</f>
        <v>-2.8560174210975967E-2</v>
      </c>
      <c r="N5" s="12">
        <f>LN(combined_data!N5/combined_data!N4)</f>
        <v>-1.7214433710283694E-2</v>
      </c>
      <c r="O5" s="12">
        <f>LN(combined_data!O5/combined_data!O4)</f>
        <v>-1.5097273624143929E-2</v>
      </c>
      <c r="P5" s="12">
        <f>LN(combined_data!P5/combined_data!P4)</f>
        <v>-1.4358289815565695E-2</v>
      </c>
      <c r="Q5" s="12">
        <f>LN(combined_data!Q5/combined_data!Q4)</f>
        <v>1.2190453521250873E-2</v>
      </c>
      <c r="R5" s="12">
        <f>LN(combined_data!R5/combined_data!R4)</f>
        <v>-6.1358664709578676E-3</v>
      </c>
      <c r="S5" s="12">
        <f>LN(combined_data!S5/combined_data!S4)</f>
        <v>-1.051390924850208E-2</v>
      </c>
      <c r="T5" s="12">
        <f t="array" ref="T5">VLOOKUP(A5,Rf!$A$4:$C$6951,3,FALSE)</f>
        <v>3.9601458383709004E-4</v>
      </c>
      <c r="V5" s="13">
        <f t="shared" si="0"/>
        <v>-5.3261668628055257E-5</v>
      </c>
      <c r="W5" s="13">
        <f t="shared" si="1"/>
        <v>-2.4698884156078115E-4</v>
      </c>
      <c r="X5" s="13">
        <f t="shared" si="2"/>
        <v>2.2819943100596638E-4</v>
      </c>
      <c r="Y5" s="13">
        <f t="shared" si="3"/>
        <v>-1.9909825525493155E-2</v>
      </c>
      <c r="Z5" s="13">
        <f t="shared" si="4"/>
        <v>1.0185257873285027E-2</v>
      </c>
      <c r="AA5" s="13">
        <f t="shared" si="5"/>
        <v>-2.2522200419180644E-2</v>
      </c>
      <c r="AB5" s="13">
        <f t="shared" si="6"/>
        <v>-2.5026677253033664E-2</v>
      </c>
      <c r="AC5" s="13">
        <f t="shared" si="7"/>
        <v>-4.1203111957233488E-2</v>
      </c>
      <c r="AD5" s="13">
        <f t="shared" si="8"/>
        <v>-5.8108941270948691E-2</v>
      </c>
      <c r="AE5" s="13">
        <f t="shared" si="9"/>
        <v>-2.9453640244889872E-2</v>
      </c>
      <c r="AF5" s="13">
        <f t="shared" si="10"/>
        <v>-1.294902874571096E-2</v>
      </c>
      <c r="AG5" s="13">
        <f t="shared" si="11"/>
        <v>-2.9657347373982706E-2</v>
      </c>
      <c r="AH5" s="13">
        <f t="shared" si="12"/>
        <v>-1.8710939957532299E-2</v>
      </c>
      <c r="AI5" s="13">
        <f t="shared" si="13"/>
        <v>-1.6537042554447268E-2</v>
      </c>
      <c r="AJ5" s="13">
        <f t="shared" si="14"/>
        <v>-1.4257359001401373E-2</v>
      </c>
      <c r="AK5" s="13">
        <f t="shared" si="15"/>
        <v>1.2016682901341535E-2</v>
      </c>
      <c r="AL5" s="13">
        <f t="shared" si="16"/>
        <v>-7.3322369951500394E-3</v>
      </c>
      <c r="AM5" s="13">
        <f t="shared" si="17"/>
        <v>-1.1626628284353398E-2</v>
      </c>
      <c r="AN5" s="13">
        <f t="shared" si="18"/>
        <v>2.5172214535152879E-4</v>
      </c>
    </row>
    <row r="6" spans="1:40" x14ac:dyDescent="0.2">
      <c r="A6" s="5">
        <v>43837</v>
      </c>
      <c r="B6" s="12">
        <f>LN(combined_data!B6/combined_data!B5)</f>
        <v>0</v>
      </c>
      <c r="C6" s="12">
        <f>LN(combined_data!C6/combined_data!C5)</f>
        <v>4.3130939775992721E-4</v>
      </c>
      <c r="D6" s="12">
        <f>LN(combined_data!D6/combined_data!D5)</f>
        <v>2.1606098623368919E-4</v>
      </c>
      <c r="E6" s="12">
        <f>LN(combined_data!E6/combined_data!E5)</f>
        <v>4.9558159050122419E-3</v>
      </c>
      <c r="F6" s="12">
        <f>LN(combined_data!F6/combined_data!F5)</f>
        <v>5.1326032265202161E-3</v>
      </c>
      <c r="G6" s="12">
        <f>LN(combined_data!G6/combined_data!G5)</f>
        <v>1.5710591988852059E-2</v>
      </c>
      <c r="H6" s="12">
        <f>LN(combined_data!H6/combined_data!H5)</f>
        <v>-5.3405344728667727E-3</v>
      </c>
      <c r="I6" s="12">
        <f>LN(combined_data!I6/combined_data!I5)</f>
        <v>-3.4423900099866925E-3</v>
      </c>
      <c r="J6" s="12">
        <f>LN(combined_data!J6/combined_data!J5)</f>
        <v>2.1003912631156654E-2</v>
      </c>
      <c r="K6" s="12">
        <f>LN(combined_data!K6/combined_data!K5)</f>
        <v>4.4205122562581117E-3</v>
      </c>
      <c r="L6" s="12">
        <f>LN(combined_data!L6/combined_data!L5)</f>
        <v>2.2340048506469048E-3</v>
      </c>
      <c r="M6" s="12">
        <f>LN(combined_data!M6/combined_data!M5)</f>
        <v>4.6619737531037545E-3</v>
      </c>
      <c r="N6" s="12">
        <f>LN(combined_data!N6/combined_data!N5)</f>
        <v>-6.6432943855016698E-3</v>
      </c>
      <c r="O6" s="12">
        <f>LN(combined_data!O6/combined_data!O5)</f>
        <v>1.7699703650510254E-2</v>
      </c>
      <c r="P6" s="12">
        <f>LN(combined_data!P6/combined_data!P5)</f>
        <v>1.0627555623722268E-3</v>
      </c>
      <c r="Q6" s="12">
        <f>LN(combined_data!Q6/combined_data!Q5)</f>
        <v>1.5931961145091638E-2</v>
      </c>
      <c r="R6" s="12">
        <f>LN(combined_data!R6/combined_data!R5)</f>
        <v>7.7233633122440947E-3</v>
      </c>
      <c r="S6" s="12">
        <f>LN(combined_data!S6/combined_data!S5)</f>
        <v>1.4554286052583548E-2</v>
      </c>
      <c r="T6" s="12">
        <f t="array" ref="T6">VLOOKUP(A6,Rf!$A$4:$C$6951,3,FALSE)</f>
        <v>1.3198743982822901E-4</v>
      </c>
      <c r="V6" s="13">
        <f t="shared" si="0"/>
        <v>-5.3261668628055257E-5</v>
      </c>
      <c r="W6" s="13">
        <f t="shared" si="1"/>
        <v>1.934992890751514E-4</v>
      </c>
      <c r="X6" s="13">
        <f t="shared" si="2"/>
        <v>-1.8053720361282206E-5</v>
      </c>
      <c r="Y6" s="13">
        <f t="shared" si="3"/>
        <v>4.297405944776931E-3</v>
      </c>
      <c r="Z6" s="13">
        <f t="shared" si="4"/>
        <v>4.6855462219796435E-3</v>
      </c>
      <c r="AA6" s="13">
        <f t="shared" si="5"/>
        <v>1.5067445384547436E-2</v>
      </c>
      <c r="AB6" s="13">
        <f t="shared" si="6"/>
        <v>-5.6608140504142215E-3</v>
      </c>
      <c r="AC6" s="13">
        <f t="shared" si="7"/>
        <v>-4.2359874461574279E-3</v>
      </c>
      <c r="AD6" s="13">
        <f t="shared" si="8"/>
        <v>2.2672273952074773E-2</v>
      </c>
      <c r="AE6" s="13">
        <f t="shared" si="9"/>
        <v>4.6053622629837225E-3</v>
      </c>
      <c r="AF6" s="13">
        <f t="shared" si="10"/>
        <v>1.5112819400714501E-3</v>
      </c>
      <c r="AG6" s="13">
        <f t="shared" si="11"/>
        <v>3.5648005900970159E-3</v>
      </c>
      <c r="AH6" s="13">
        <f t="shared" si="12"/>
        <v>-8.1398006327502732E-3</v>
      </c>
      <c r="AI6" s="13">
        <f t="shared" si="13"/>
        <v>1.6259934720206915E-2</v>
      </c>
      <c r="AJ6" s="13">
        <f t="shared" si="14"/>
        <v>1.1636863765365484E-3</v>
      </c>
      <c r="AK6" s="13">
        <f t="shared" si="15"/>
        <v>1.5758190525182299E-2</v>
      </c>
      <c r="AL6" s="13">
        <f t="shared" si="16"/>
        <v>6.5269927880519229E-3</v>
      </c>
      <c r="AM6" s="13">
        <f t="shared" si="17"/>
        <v>1.344156701673223E-2</v>
      </c>
      <c r="AN6" s="13">
        <f t="shared" si="18"/>
        <v>-1.2304998657332214E-5</v>
      </c>
    </row>
    <row r="7" spans="1:40" x14ac:dyDescent="0.2">
      <c r="A7" s="5">
        <v>43838</v>
      </c>
      <c r="B7" s="12">
        <f>LN(combined_data!B7/combined_data!B6)</f>
        <v>0</v>
      </c>
      <c r="C7" s="12">
        <f>LN(combined_data!C7/combined_data!C6)</f>
        <v>3.3023887578605729E-4</v>
      </c>
      <c r="D7" s="12">
        <f>LN(combined_data!D7/combined_data!D6)</f>
        <v>2.2085714942849169E-4</v>
      </c>
      <c r="E7" s="12">
        <f>LN(combined_data!E7/combined_data!E6)</f>
        <v>-2.2748511038408249E-3</v>
      </c>
      <c r="F7" s="12">
        <f>LN(combined_data!F7/combined_data!F6)</f>
        <v>-1.6429835643130067E-2</v>
      </c>
      <c r="G7" s="12">
        <f>LN(combined_data!G7/combined_data!G6)</f>
        <v>-2.621165363803656E-3</v>
      </c>
      <c r="H7" s="12">
        <f>LN(combined_data!H7/combined_data!H6)</f>
        <v>5.8158987974440256E-3</v>
      </c>
      <c r="I7" s="12">
        <f>LN(combined_data!I7/combined_data!I6)</f>
        <v>-9.2379873886496607E-3</v>
      </c>
      <c r="J7" s="12">
        <f>LN(combined_data!J7/combined_data!J6)</f>
        <v>5.7971209559256453E-3</v>
      </c>
      <c r="K7" s="12">
        <f>LN(combined_data!K7/combined_data!K6)</f>
        <v>-5.4433732348761771E-3</v>
      </c>
      <c r="L7" s="12">
        <f>LN(combined_data!L7/combined_data!L6)</f>
        <v>3.3469459163713763E-4</v>
      </c>
      <c r="M7" s="12">
        <f>LN(combined_data!M7/combined_data!M6)</f>
        <v>7.1064717575608479E-3</v>
      </c>
      <c r="N7" s="12">
        <f>LN(combined_data!N7/combined_data!N6)</f>
        <v>2.1535557969848317E-2</v>
      </c>
      <c r="O7" s="12">
        <f>LN(combined_data!O7/combined_data!O6)</f>
        <v>-1.9023358749735066E-2</v>
      </c>
      <c r="P7" s="12">
        <f>LN(combined_data!P7/combined_data!P6)</f>
        <v>-4.8982000988009762E-3</v>
      </c>
      <c r="Q7" s="12">
        <f>LN(combined_data!Q7/combined_data!Q6)</f>
        <v>4.9975023893582861E-3</v>
      </c>
      <c r="R7" s="12">
        <f>LN(combined_data!R7/combined_data!R6)</f>
        <v>-5.8069174990982644E-3</v>
      </c>
      <c r="S7" s="12">
        <f>LN(combined_data!S7/combined_data!S6)</f>
        <v>-1.4213430559938565E-2</v>
      </c>
      <c r="T7" s="12">
        <f t="array" ref="T7">VLOOKUP(A7,Rf!$A$4:$C$6951,3,FALSE)</f>
        <v>1.3198743982822901E-4</v>
      </c>
      <c r="V7" s="13">
        <f t="shared" si="0"/>
        <v>-5.3261668628055257E-5</v>
      </c>
      <c r="W7" s="13">
        <f t="shared" si="1"/>
        <v>9.2428767101281479E-5</v>
      </c>
      <c r="X7" s="13">
        <f t="shared" si="2"/>
        <v>-1.32575571664797E-5</v>
      </c>
      <c r="Y7" s="13">
        <f t="shared" si="3"/>
        <v>-2.9332610640761354E-3</v>
      </c>
      <c r="Z7" s="13">
        <f t="shared" si="4"/>
        <v>-1.687689264767064E-2</v>
      </c>
      <c r="AA7" s="13">
        <f t="shared" si="5"/>
        <v>-3.2643119681082782E-3</v>
      </c>
      <c r="AB7" s="13">
        <f t="shared" si="6"/>
        <v>5.4956192198965768E-3</v>
      </c>
      <c r="AC7" s="13">
        <f t="shared" si="7"/>
        <v>-1.0031584824820396E-2</v>
      </c>
      <c r="AD7" s="13">
        <f t="shared" si="8"/>
        <v>7.4654822768437639E-3</v>
      </c>
      <c r="AE7" s="13">
        <f t="shared" si="9"/>
        <v>-5.2585232281505663E-3</v>
      </c>
      <c r="AF7" s="13">
        <f t="shared" si="10"/>
        <v>-3.8802831893831701E-4</v>
      </c>
      <c r="AG7" s="13">
        <f t="shared" si="11"/>
        <v>6.0092985945541088E-3</v>
      </c>
      <c r="AH7" s="13">
        <f t="shared" si="12"/>
        <v>2.0039051722599711E-2</v>
      </c>
      <c r="AI7" s="13">
        <f t="shared" si="13"/>
        <v>-2.0463127680038405E-2</v>
      </c>
      <c r="AJ7" s="13">
        <f t="shared" si="14"/>
        <v>-4.7972692846366544E-3</v>
      </c>
      <c r="AK7" s="13">
        <f t="shared" si="15"/>
        <v>4.8237317694489485E-3</v>
      </c>
      <c r="AL7" s="13">
        <f t="shared" si="16"/>
        <v>-7.0032880232904372E-3</v>
      </c>
      <c r="AM7" s="13">
        <f t="shared" si="17"/>
        <v>-1.5326149595789883E-2</v>
      </c>
      <c r="AN7" s="13">
        <f t="shared" si="18"/>
        <v>-1.2304998657332214E-5</v>
      </c>
    </row>
    <row r="8" spans="1:40" x14ac:dyDescent="0.2">
      <c r="A8" s="5">
        <v>43839</v>
      </c>
      <c r="B8" s="12">
        <f>LN(combined_data!B8/combined_data!B7)</f>
        <v>0</v>
      </c>
      <c r="C8" s="12">
        <f>LN(combined_data!C8/combined_data!C7)</f>
        <v>3.5763575638307079E-4</v>
      </c>
      <c r="D8" s="12">
        <f>LN(combined_data!D8/combined_data!D7)</f>
        <v>2.2565012511340586E-4</v>
      </c>
      <c r="E8" s="12">
        <f>LN(combined_data!E8/combined_data!E7)</f>
        <v>1.5605893169332259E-2</v>
      </c>
      <c r="F8" s="12">
        <f>LN(combined_data!F8/combined_data!F7)</f>
        <v>-6.5650288545276497E-3</v>
      </c>
      <c r="G8" s="12">
        <f>LN(combined_data!G8/combined_data!G7)</f>
        <v>1.115213070107395E-2</v>
      </c>
      <c r="H8" s="12">
        <f>LN(combined_data!H8/combined_data!H7)</f>
        <v>3.7962133658633573E-2</v>
      </c>
      <c r="I8" s="12">
        <f>LN(combined_data!I8/combined_data!I7)</f>
        <v>2.8589712953770219E-2</v>
      </c>
      <c r="J8" s="12">
        <f>LN(combined_data!J8/combined_data!J7)</f>
        <v>2.6664486842672384E-2</v>
      </c>
      <c r="K8" s="12">
        <f>LN(combined_data!K8/combined_data!K7)</f>
        <v>2.7022333083253032E-2</v>
      </c>
      <c r="L8" s="12">
        <f>LN(combined_data!L8/combined_data!L7)</f>
        <v>3.0862881773014206E-2</v>
      </c>
      <c r="M8" s="12">
        <f>LN(combined_data!M8/combined_data!M7)</f>
        <v>1.8002089481460256E-2</v>
      </c>
      <c r="N8" s="12">
        <f>LN(combined_data!N8/combined_data!N7)</f>
        <v>2.9106323234955132E-3</v>
      </c>
      <c r="O8" s="12">
        <f>LN(combined_data!O8/combined_data!O7)</f>
        <v>3.1614160811117988E-2</v>
      </c>
      <c r="P8" s="12">
        <f>LN(combined_data!P8/combined_data!P7)</f>
        <v>6.8084275875884871E-3</v>
      </c>
      <c r="Q8" s="12">
        <f>LN(combined_data!Q8/combined_data!Q7)</f>
        <v>1.705509794255752E-2</v>
      </c>
      <c r="R8" s="12">
        <f>LN(combined_data!R8/combined_data!R7)</f>
        <v>5.8861392197959222E-3</v>
      </c>
      <c r="S8" s="12">
        <f>LN(combined_data!S8/combined_data!S7)</f>
        <v>-5.6811090442075685E-4</v>
      </c>
      <c r="T8" s="12">
        <f t="array" ref="T8">VLOOKUP(A8,Rf!$A$4:$C$6951,3,FALSE)</f>
        <v>1.3495787864714601E-4</v>
      </c>
      <c r="V8" s="13">
        <f t="shared" si="0"/>
        <v>-5.3261668628055257E-5</v>
      </c>
      <c r="W8" s="13">
        <f t="shared" si="1"/>
        <v>1.1982564769829498E-4</v>
      </c>
      <c r="X8" s="13">
        <f t="shared" si="2"/>
        <v>-8.4645814815655269E-6</v>
      </c>
      <c r="Y8" s="13">
        <f t="shared" si="3"/>
        <v>1.4947483209096949E-2</v>
      </c>
      <c r="Z8" s="13">
        <f t="shared" si="4"/>
        <v>-7.0120858590682223E-3</v>
      </c>
      <c r="AA8" s="13">
        <f t="shared" si="5"/>
        <v>1.0508984096769328E-2</v>
      </c>
      <c r="AB8" s="13">
        <f t="shared" si="6"/>
        <v>3.7641854081086126E-2</v>
      </c>
      <c r="AC8" s="13">
        <f t="shared" si="7"/>
        <v>2.7796115517599484E-2</v>
      </c>
      <c r="AD8" s="13">
        <f t="shared" si="8"/>
        <v>2.8332848163590503E-2</v>
      </c>
      <c r="AE8" s="13">
        <f t="shared" si="9"/>
        <v>2.7207183089978642E-2</v>
      </c>
      <c r="AF8" s="13">
        <f t="shared" si="10"/>
        <v>3.0140158862438753E-2</v>
      </c>
      <c r="AG8" s="13">
        <f t="shared" si="11"/>
        <v>1.6904916318453516E-2</v>
      </c>
      <c r="AH8" s="13">
        <f t="shared" si="12"/>
        <v>1.4141260762469098E-3</v>
      </c>
      <c r="AI8" s="13">
        <f t="shared" si="13"/>
        <v>3.0174391880814649E-2</v>
      </c>
      <c r="AJ8" s="13">
        <f t="shared" si="14"/>
        <v>6.909358401752809E-3</v>
      </c>
      <c r="AK8" s="13">
        <f t="shared" si="15"/>
        <v>1.6881327322648181E-2</v>
      </c>
      <c r="AL8" s="13">
        <f t="shared" si="16"/>
        <v>4.6897686956037504E-3</v>
      </c>
      <c r="AM8" s="13">
        <f t="shared" si="17"/>
        <v>-1.680829940272075E-3</v>
      </c>
      <c r="AN8" s="13">
        <f t="shared" si="18"/>
        <v>-9.3345598384152119E-6</v>
      </c>
    </row>
    <row r="9" spans="1:40" x14ac:dyDescent="0.2">
      <c r="A9" s="5">
        <v>43840</v>
      </c>
      <c r="B9" s="12">
        <f>LN(combined_data!B9/combined_data!B8)</f>
        <v>-1.2255079968493172E-4</v>
      </c>
      <c r="C9" s="12">
        <f>LN(combined_data!C9/combined_data!C8)</f>
        <v>-2.7509307489122301E-4</v>
      </c>
      <c r="D9" s="12">
        <f>LN(combined_data!D9/combined_data!D8)</f>
        <v>8.2306041019366582E-5</v>
      </c>
      <c r="E9" s="12">
        <f>LN(combined_data!E9/combined_data!E8)</f>
        <v>3.3419223268003721E-3</v>
      </c>
      <c r="F9" s="12">
        <f>LN(combined_data!F9/combined_data!F8)</f>
        <v>2.7105919358375113E-3</v>
      </c>
      <c r="G9" s="12">
        <f>LN(combined_data!G9/combined_data!G8)</f>
        <v>8.8484494364822908E-3</v>
      </c>
      <c r="H9" s="12">
        <f>LN(combined_data!H9/combined_data!H8)</f>
        <v>-1.11362519581071E-2</v>
      </c>
      <c r="I9" s="12">
        <f>LN(combined_data!I9/combined_data!I8)</f>
        <v>-9.0600167754445755E-3</v>
      </c>
      <c r="J9" s="12">
        <f>LN(combined_data!J9/combined_data!J8)</f>
        <v>-2.0182689056626447E-2</v>
      </c>
      <c r="K9" s="12">
        <f>LN(combined_data!K9/combined_data!K8)</f>
        <v>1.4095143554031148E-2</v>
      </c>
      <c r="L9" s="12">
        <f>LN(combined_data!L9/combined_data!L8)</f>
        <v>1.7369388885731845E-2</v>
      </c>
      <c r="M9" s="12">
        <f>LN(combined_data!M9/combined_data!M8)</f>
        <v>1.9761009584178185E-2</v>
      </c>
      <c r="N9" s="12">
        <f>LN(combined_data!N9/combined_data!N8)</f>
        <v>-9.9095887695931952E-3</v>
      </c>
      <c r="O9" s="12">
        <f>LN(combined_data!O9/combined_data!O8)</f>
        <v>1.1800521119712554E-2</v>
      </c>
      <c r="P9" s="12">
        <f>LN(combined_data!P9/combined_data!P8)</f>
        <v>9.2867140446471399E-3</v>
      </c>
      <c r="Q9" s="12">
        <f>LN(combined_data!Q9/combined_data!Q8)</f>
        <v>1.8938791762315929E-2</v>
      </c>
      <c r="R9" s="12">
        <f>LN(combined_data!R9/combined_data!R8)</f>
        <v>7.348578586641754E-3</v>
      </c>
      <c r="S9" s="12">
        <f>LN(combined_data!S9/combined_data!S8)</f>
        <v>8.4894674102362136E-3</v>
      </c>
      <c r="T9" s="12">
        <f t="array" ref="T9">VLOOKUP(A9,Rf!$A$4:$C$6951,3,FALSE)</f>
        <v>1.3495787864714601E-4</v>
      </c>
      <c r="V9" s="13">
        <f t="shared" si="0"/>
        <v>-1.7581246831298699E-4</v>
      </c>
      <c r="W9" s="13">
        <f t="shared" si="1"/>
        <v>-5.129031835759988E-4</v>
      </c>
      <c r="X9" s="13">
        <f t="shared" si="2"/>
        <v>-1.518086655756048E-4</v>
      </c>
      <c r="Y9" s="13">
        <f t="shared" si="3"/>
        <v>2.6835123665650616E-3</v>
      </c>
      <c r="Z9" s="13">
        <f t="shared" si="4"/>
        <v>2.2635349312969386E-3</v>
      </c>
      <c r="AA9" s="13">
        <f t="shared" si="5"/>
        <v>8.2053028321776682E-3</v>
      </c>
      <c r="AB9" s="13">
        <f t="shared" si="6"/>
        <v>-1.1456531535654549E-2</v>
      </c>
      <c r="AC9" s="13">
        <f t="shared" si="7"/>
        <v>-9.8536142116153105E-3</v>
      </c>
      <c r="AD9" s="13">
        <f t="shared" si="8"/>
        <v>-1.8514327735708328E-2</v>
      </c>
      <c r="AE9" s="13">
        <f t="shared" si="9"/>
        <v>1.4279993560756758E-2</v>
      </c>
      <c r="AF9" s="13">
        <f t="shared" si="10"/>
        <v>1.6646665975156391E-2</v>
      </c>
      <c r="AG9" s="13">
        <f t="shared" si="11"/>
        <v>1.8663836421171445E-2</v>
      </c>
      <c r="AH9" s="13">
        <f t="shared" si="12"/>
        <v>-1.1406095016841799E-2</v>
      </c>
      <c r="AI9" s="13">
        <f t="shared" si="13"/>
        <v>1.0360752189409217E-2</v>
      </c>
      <c r="AJ9" s="13">
        <f t="shared" si="14"/>
        <v>9.3876448588114617E-3</v>
      </c>
      <c r="AK9" s="13">
        <f t="shared" si="15"/>
        <v>1.876502114240659E-2</v>
      </c>
      <c r="AL9" s="13">
        <f t="shared" si="16"/>
        <v>6.1522080624495813E-3</v>
      </c>
      <c r="AM9" s="13">
        <f t="shared" si="17"/>
        <v>7.3767483743848953E-3</v>
      </c>
      <c r="AN9" s="13">
        <f t="shared" si="18"/>
        <v>-9.3345598384152119E-6</v>
      </c>
    </row>
    <row r="10" spans="1:40" x14ac:dyDescent="0.2">
      <c r="A10" s="5">
        <v>43843</v>
      </c>
      <c r="B10" s="12">
        <f>LN(combined_data!B10/combined_data!B9)</f>
        <v>1.2255079968491656E-4</v>
      </c>
      <c r="C10" s="12">
        <f>LN(combined_data!C10/combined_data!C9)</f>
        <v>4.0344394968707244E-4</v>
      </c>
      <c r="D10" s="12">
        <f>LN(combined_data!D10/combined_data!D9)</f>
        <v>4.5546565615605885E-4</v>
      </c>
      <c r="E10" s="12">
        <f>LN(combined_data!E10/combined_data!E9)</f>
        <v>5.9003600834289203E-3</v>
      </c>
      <c r="F10" s="12">
        <f>LN(combined_data!F10/combined_data!F9)</f>
        <v>-1.2776738302261106E-2</v>
      </c>
      <c r="G10" s="12">
        <f>LN(combined_data!G10/combined_data!G9)</f>
        <v>2.5694148487962571E-3</v>
      </c>
      <c r="H10" s="12">
        <f>LN(combined_data!H10/combined_data!H9)</f>
        <v>-3.0588280246490176E-3</v>
      </c>
      <c r="I10" s="12">
        <f>LN(combined_data!I10/combined_data!I9)</f>
        <v>7.9320075934118522E-3</v>
      </c>
      <c r="J10" s="12">
        <f>LN(combined_data!J10/combined_data!J9)</f>
        <v>2.8310470867105107E-2</v>
      </c>
      <c r="K10" s="12">
        <f>LN(combined_data!K10/combined_data!K9)</f>
        <v>3.0240066987528621E-3</v>
      </c>
      <c r="L10" s="12">
        <f>LN(combined_data!L10/combined_data!L9)</f>
        <v>-3.9405838504739232E-3</v>
      </c>
      <c r="M10" s="12">
        <f>LN(combined_data!M10/combined_data!M9)</f>
        <v>1.1203096033634676E-2</v>
      </c>
      <c r="N10" s="12">
        <f>LN(combined_data!N10/combined_data!N9)</f>
        <v>1.9516225711516816E-2</v>
      </c>
      <c r="O10" s="12">
        <f>LN(combined_data!O10/combined_data!O9)</f>
        <v>1.2674611008218685E-3</v>
      </c>
      <c r="P10" s="12">
        <f>LN(combined_data!P10/combined_data!P9)</f>
        <v>5.2383536812750271E-3</v>
      </c>
      <c r="Q10" s="12">
        <f>LN(combined_data!Q10/combined_data!Q9)</f>
        <v>6.1442732206725458E-3</v>
      </c>
      <c r="R10" s="12">
        <f>LN(combined_data!R10/combined_data!R9)</f>
        <v>1.1350984499216933E-2</v>
      </c>
      <c r="S10" s="12">
        <f>LN(combined_data!S10/combined_data!S9)</f>
        <v>2.2516972500417941E-3</v>
      </c>
      <c r="T10" s="12">
        <f t="array" ref="T10">VLOOKUP(A10,Rf!$A$4:$C$6951,3,FALSE)</f>
        <v>4.0492827928639797E-4</v>
      </c>
      <c r="V10" s="13">
        <f t="shared" si="0"/>
        <v>6.9289131056861307E-5</v>
      </c>
      <c r="W10" s="13">
        <f t="shared" si="1"/>
        <v>1.6563384100229663E-4</v>
      </c>
      <c r="X10" s="13">
        <f t="shared" si="2"/>
        <v>2.2135094956108746E-4</v>
      </c>
      <c r="Y10" s="13">
        <f t="shared" si="3"/>
        <v>5.2419501231936094E-3</v>
      </c>
      <c r="Z10" s="13">
        <f t="shared" si="4"/>
        <v>-1.3223795306801678E-2</v>
      </c>
      <c r="AA10" s="13">
        <f t="shared" si="5"/>
        <v>1.9262682444916347E-3</v>
      </c>
      <c r="AB10" s="13">
        <f t="shared" si="6"/>
        <v>-3.3791076021964664E-3</v>
      </c>
      <c r="AC10" s="13">
        <f t="shared" si="7"/>
        <v>7.1384101572411172E-3</v>
      </c>
      <c r="AD10" s="13">
        <f t="shared" si="8"/>
        <v>2.9978832188023226E-2</v>
      </c>
      <c r="AE10" s="13">
        <f t="shared" si="9"/>
        <v>3.2088567054784729E-3</v>
      </c>
      <c r="AF10" s="13">
        <f t="shared" si="10"/>
        <v>-4.6633067610493779E-3</v>
      </c>
      <c r="AG10" s="13">
        <f t="shared" si="11"/>
        <v>1.0105922870627938E-2</v>
      </c>
      <c r="AH10" s="13">
        <f t="shared" si="12"/>
        <v>1.8019719464268211E-2</v>
      </c>
      <c r="AI10" s="13">
        <f t="shared" si="13"/>
        <v>-1.7230782948146877E-4</v>
      </c>
      <c r="AJ10" s="13">
        <f t="shared" si="14"/>
        <v>5.339284495439349E-3</v>
      </c>
      <c r="AK10" s="13">
        <f t="shared" si="15"/>
        <v>5.9705026007632082E-3</v>
      </c>
      <c r="AL10" s="13">
        <f t="shared" si="16"/>
        <v>1.015461397502476E-2</v>
      </c>
      <c r="AM10" s="13">
        <f t="shared" si="17"/>
        <v>1.138978214190476E-3</v>
      </c>
      <c r="AN10" s="13">
        <f t="shared" si="18"/>
        <v>2.6063584080083678E-4</v>
      </c>
    </row>
    <row r="11" spans="1:40" x14ac:dyDescent="0.2">
      <c r="A11" s="5">
        <v>43844</v>
      </c>
      <c r="B11" s="12">
        <f>LN(combined_data!B11/combined_data!B10)</f>
        <v>-5.1925672717860298E-4</v>
      </c>
      <c r="C11" s="12">
        <f>LN(combined_data!C11/combined_data!C10)</f>
        <v>-3.3007839661543806E-4</v>
      </c>
      <c r="D11" s="12">
        <f>LN(combined_data!D11/combined_data!D10)</f>
        <v>2.0324131180483668E-5</v>
      </c>
      <c r="E11" s="12">
        <f>LN(combined_data!E11/combined_data!E10)</f>
        <v>2.6393893302851137E-3</v>
      </c>
      <c r="F11" s="12">
        <f>LN(combined_data!F11/combined_data!F10)</f>
        <v>9.6827535814089682E-4</v>
      </c>
      <c r="G11" s="12">
        <f>LN(combined_data!G11/combined_data!G10)</f>
        <v>2.7179885588810584E-3</v>
      </c>
      <c r="H11" s="12">
        <f>LN(combined_data!H11/combined_data!H10)</f>
        <v>-1.8584235501742667E-3</v>
      </c>
      <c r="I11" s="12">
        <f>LN(combined_data!I11/combined_data!I10)</f>
        <v>6.7491597052418062E-3</v>
      </c>
      <c r="J11" s="12">
        <f>LN(combined_data!J11/combined_data!J10)</f>
        <v>-4.6163390945469229E-3</v>
      </c>
      <c r="K11" s="12">
        <f>LN(combined_data!K11/combined_data!K10)</f>
        <v>4.6269052421299053E-3</v>
      </c>
      <c r="L11" s="12">
        <f>LN(combined_data!L11/combined_data!L10)</f>
        <v>6.7004572810532587E-3</v>
      </c>
      <c r="M11" s="12">
        <f>LN(combined_data!M11/combined_data!M10)</f>
        <v>1.801318803524897E-2</v>
      </c>
      <c r="N11" s="12">
        <f>LN(combined_data!N11/combined_data!N10)</f>
        <v>8.1225460300431637E-3</v>
      </c>
      <c r="O11" s="12">
        <f>LN(combined_data!O11/combined_data!O10)</f>
        <v>2.8458744179460211E-3</v>
      </c>
      <c r="P11" s="12">
        <f>LN(combined_data!P11/combined_data!P10)</f>
        <v>1.6580684259153298E-2</v>
      </c>
      <c r="Q11" s="12">
        <f>LN(combined_data!Q11/combined_data!Q10)</f>
        <v>1.1977014024786152E-2</v>
      </c>
      <c r="R11" s="12">
        <f>LN(combined_data!R11/combined_data!R10)</f>
        <v>-1.1682757840863719E-3</v>
      </c>
      <c r="S11" s="12">
        <f>LN(combined_data!S11/combined_data!S10)</f>
        <v>3.1439792601481108E-3</v>
      </c>
      <c r="T11" s="12">
        <f t="array" ref="T11">VLOOKUP(A11,Rf!$A$4:$C$6951,3,FALSE)</f>
        <v>1.3495787864714601E-4</v>
      </c>
      <c r="V11" s="13">
        <f t="shared" si="0"/>
        <v>-5.7251839580665822E-4</v>
      </c>
      <c r="W11" s="13">
        <f t="shared" si="1"/>
        <v>-5.678885053002139E-4</v>
      </c>
      <c r="X11" s="13">
        <f t="shared" si="2"/>
        <v>-2.1379057541448773E-4</v>
      </c>
      <c r="Y11" s="13">
        <f t="shared" si="3"/>
        <v>1.9809793700498032E-3</v>
      </c>
      <c r="Z11" s="13">
        <f t="shared" si="4"/>
        <v>5.2121835360032431E-4</v>
      </c>
      <c r="AA11" s="13">
        <f t="shared" si="5"/>
        <v>2.0748419545764361E-3</v>
      </c>
      <c r="AB11" s="13">
        <f t="shared" si="6"/>
        <v>-2.1787031277217153E-3</v>
      </c>
      <c r="AC11" s="13">
        <f t="shared" si="7"/>
        <v>5.9555622690710703E-3</v>
      </c>
      <c r="AD11" s="13">
        <f t="shared" si="8"/>
        <v>-2.9479777736288043E-3</v>
      </c>
      <c r="AE11" s="13">
        <f t="shared" si="9"/>
        <v>4.8117552488555161E-3</v>
      </c>
      <c r="AF11" s="13">
        <f t="shared" si="10"/>
        <v>5.977734370477804E-3</v>
      </c>
      <c r="AG11" s="13">
        <f t="shared" si="11"/>
        <v>1.691601487224223E-2</v>
      </c>
      <c r="AH11" s="13">
        <f t="shared" si="12"/>
        <v>6.6260397827945603E-3</v>
      </c>
      <c r="AI11" s="13">
        <f t="shared" si="13"/>
        <v>1.4061054876426838E-3</v>
      </c>
      <c r="AJ11" s="13">
        <f t="shared" si="14"/>
        <v>1.668161507331762E-2</v>
      </c>
      <c r="AK11" s="13">
        <f t="shared" si="15"/>
        <v>1.1803243404876814E-2</v>
      </c>
      <c r="AL11" s="13">
        <f t="shared" si="16"/>
        <v>-2.3646463082785439E-3</v>
      </c>
      <c r="AM11" s="13">
        <f t="shared" si="17"/>
        <v>2.031260224296793E-3</v>
      </c>
      <c r="AN11" s="13">
        <f t="shared" si="18"/>
        <v>-9.3345598384152119E-6</v>
      </c>
    </row>
    <row r="12" spans="1:40" x14ac:dyDescent="0.2">
      <c r="A12" s="5">
        <v>43845</v>
      </c>
      <c r="B12" s="12">
        <f>LN(combined_data!B12/combined_data!B11)</f>
        <v>1.9382346988935727E-4</v>
      </c>
      <c r="C12" s="12">
        <f>LN(combined_data!C12/combined_data!C11)</f>
        <v>4.400803217599225E-4</v>
      </c>
      <c r="D12" s="12">
        <f>LN(combined_data!D12/combined_data!D11)</f>
        <v>1.2387148736138856E-4</v>
      </c>
      <c r="E12" s="12">
        <f>LN(combined_data!E12/combined_data!E11)</f>
        <v>-1.5788295729779734E-3</v>
      </c>
      <c r="F12" s="12">
        <f>LN(combined_data!F12/combined_data!F11)</f>
        <v>4.5729148619433361E-3</v>
      </c>
      <c r="G12" s="12">
        <f>LN(combined_data!G12/combined_data!G11)</f>
        <v>-4.0797067423746442E-3</v>
      </c>
      <c r="H12" s="12">
        <f>LN(combined_data!H12/combined_data!H11)</f>
        <v>-3.7272405179077533E-3</v>
      </c>
      <c r="I12" s="12">
        <f>LN(combined_data!I12/combined_data!I11)</f>
        <v>8.9286755873516782E-3</v>
      </c>
      <c r="J12" s="12">
        <f>LN(combined_data!J12/combined_data!J11)</f>
        <v>-1.7396644161700118E-2</v>
      </c>
      <c r="K12" s="12">
        <f>LN(combined_data!K12/combined_data!K11)</f>
        <v>1.2932552124193478E-2</v>
      </c>
      <c r="L12" s="12">
        <f>LN(combined_data!L12/combined_data!L11)</f>
        <v>2.6154818080257995E-2</v>
      </c>
      <c r="M12" s="12">
        <f>LN(combined_data!M12/combined_data!M11)</f>
        <v>1.3442172126773682E-2</v>
      </c>
      <c r="N12" s="12">
        <f>LN(combined_data!N12/combined_data!N11)</f>
        <v>-9.7344290555288222E-3</v>
      </c>
      <c r="O12" s="12">
        <f>LN(combined_data!O12/combined_data!O11)</f>
        <v>8.6458542931242291E-2</v>
      </c>
      <c r="P12" s="12">
        <f>LN(combined_data!P12/combined_data!P11)</f>
        <v>-3.5005406003446758E-3</v>
      </c>
      <c r="Q12" s="12">
        <f>LN(combined_data!Q12/combined_data!Q11)</f>
        <v>1.4133179371057542E-2</v>
      </c>
      <c r="R12" s="12">
        <f>LN(combined_data!R12/combined_data!R11)</f>
        <v>9.2309963897439229E-3</v>
      </c>
      <c r="S12" s="12">
        <f>LN(combined_data!S12/combined_data!S11)</f>
        <v>6.8152462355449608E-3</v>
      </c>
      <c r="T12" s="12">
        <f t="array" ref="T12">VLOOKUP(A12,Rf!$A$4:$C$6951,3,FALSE)</f>
        <v>1.3495787864714601E-4</v>
      </c>
      <c r="V12" s="13">
        <f t="shared" si="0"/>
        <v>1.4056180126130203E-4</v>
      </c>
      <c r="W12" s="13">
        <f t="shared" si="1"/>
        <v>2.0227021307514669E-4</v>
      </c>
      <c r="X12" s="13">
        <f t="shared" si="2"/>
        <v>-1.1024321923358283E-4</v>
      </c>
      <c r="Y12" s="13">
        <f t="shared" si="3"/>
        <v>-2.2372395332132841E-3</v>
      </c>
      <c r="Z12" s="13">
        <f t="shared" si="4"/>
        <v>4.1258578574027635E-3</v>
      </c>
      <c r="AA12" s="13">
        <f t="shared" si="5"/>
        <v>-4.7228533466792668E-3</v>
      </c>
      <c r="AB12" s="13">
        <f t="shared" si="6"/>
        <v>-4.0475200954552017E-3</v>
      </c>
      <c r="AC12" s="13">
        <f t="shared" si="7"/>
        <v>8.1350781511809432E-3</v>
      </c>
      <c r="AD12" s="13">
        <f t="shared" si="8"/>
        <v>-1.5728282840781999E-2</v>
      </c>
      <c r="AE12" s="13">
        <f t="shared" si="9"/>
        <v>1.3117402130919088E-2</v>
      </c>
      <c r="AF12" s="13">
        <f t="shared" si="10"/>
        <v>2.5432095169682541E-2</v>
      </c>
      <c r="AG12" s="13">
        <f t="shared" si="11"/>
        <v>1.2344998963766944E-2</v>
      </c>
      <c r="AH12" s="13">
        <f t="shared" si="12"/>
        <v>-1.1230935302777426E-2</v>
      </c>
      <c r="AI12" s="13">
        <f t="shared" si="13"/>
        <v>8.5018774000938949E-2</v>
      </c>
      <c r="AJ12" s="13">
        <f t="shared" si="14"/>
        <v>-3.3996097861803539E-3</v>
      </c>
      <c r="AK12" s="13">
        <f t="shared" si="15"/>
        <v>1.3959408751148204E-2</v>
      </c>
      <c r="AL12" s="13">
        <f t="shared" si="16"/>
        <v>8.0346258655517502E-3</v>
      </c>
      <c r="AM12" s="13">
        <f t="shared" si="17"/>
        <v>5.7025271996936425E-3</v>
      </c>
      <c r="AN12" s="13">
        <f t="shared" si="18"/>
        <v>-9.3345598384152119E-6</v>
      </c>
    </row>
    <row r="13" spans="1:40" x14ac:dyDescent="0.2">
      <c r="A13" s="5">
        <v>43846</v>
      </c>
      <c r="B13" s="12">
        <f>LN(combined_data!B13/combined_data!B12)</f>
        <v>1.5847486949447073E-4</v>
      </c>
      <c r="C13" s="12">
        <f>LN(combined_data!C13/combined_data!C12)</f>
        <v>2.841156461433704E-4</v>
      </c>
      <c r="D13" s="12">
        <f>LN(combined_data!D13/combined_data!D12)</f>
        <v>1.3643442677835176E-4</v>
      </c>
      <c r="E13" s="12">
        <f>LN(combined_data!E13/combined_data!E12)</f>
        <v>9.9573175029127586E-4</v>
      </c>
      <c r="F13" s="12">
        <f>LN(combined_data!F13/combined_data!F12)</f>
        <v>9.9016654695860927E-4</v>
      </c>
      <c r="G13" s="12">
        <f>LN(combined_data!G13/combined_data!G12)</f>
        <v>2.6440567064091249E-3</v>
      </c>
      <c r="H13" s="12">
        <f>LN(combined_data!H13/combined_data!H12)</f>
        <v>2.8899993129203995E-3</v>
      </c>
      <c r="I13" s="12">
        <f>LN(combined_data!I13/combined_data!I12)</f>
        <v>0</v>
      </c>
      <c r="J13" s="12">
        <f>LN(combined_data!J13/combined_data!J12)</f>
        <v>-1.1912659829276256E-2</v>
      </c>
      <c r="K13" s="12">
        <f>LN(combined_data!K13/combined_data!K12)</f>
        <v>-2.7165922508520365E-3</v>
      </c>
      <c r="L13" s="12">
        <f>LN(combined_data!L13/combined_data!L12)</f>
        <v>8.534340880464366E-3</v>
      </c>
      <c r="M13" s="12">
        <f>LN(combined_data!M13/combined_data!M12)</f>
        <v>0</v>
      </c>
      <c r="N13" s="12">
        <f>LN(combined_data!N13/combined_data!N12)</f>
        <v>6.2954111234713398E-3</v>
      </c>
      <c r="O13" s="12">
        <f>LN(combined_data!O13/combined_data!O12)</f>
        <v>9.7986007158940361E-3</v>
      </c>
      <c r="P13" s="12">
        <f>LN(combined_data!P13/combined_data!P12)</f>
        <v>-6.8301913242327546E-3</v>
      </c>
      <c r="Q13" s="12">
        <f>LN(combined_data!Q13/combined_data!Q12)</f>
        <v>-2.0806487277989363E-2</v>
      </c>
      <c r="R13" s="12">
        <f>LN(combined_data!R13/combined_data!R12)</f>
        <v>2.6816565847491987E-2</v>
      </c>
      <c r="S13" s="12">
        <f>LN(combined_data!S13/combined_data!S12)</f>
        <v>0</v>
      </c>
      <c r="T13" s="12">
        <f t="array" ref="T13">VLOOKUP(A13,Rf!$A$4:$C$6951,3,FALSE)</f>
        <v>1.3718815850149999E-4</v>
      </c>
      <c r="V13" s="13">
        <f t="shared" si="0"/>
        <v>1.0521320086641547E-4</v>
      </c>
      <c r="W13" s="13">
        <f t="shared" si="1"/>
        <v>4.6305537458594595E-5</v>
      </c>
      <c r="X13" s="13">
        <f t="shared" si="2"/>
        <v>-9.7680279816619636E-5</v>
      </c>
      <c r="Y13" s="13">
        <f t="shared" si="3"/>
        <v>3.3732179005596522E-4</v>
      </c>
      <c r="Z13" s="13">
        <f t="shared" si="4"/>
        <v>5.4310954241803676E-4</v>
      </c>
      <c r="AA13" s="13">
        <f t="shared" si="5"/>
        <v>2.0009101021045026E-3</v>
      </c>
      <c r="AB13" s="13">
        <f t="shared" si="6"/>
        <v>2.5697197353729507E-3</v>
      </c>
      <c r="AC13" s="13">
        <f t="shared" si="7"/>
        <v>-7.9359743617073543E-4</v>
      </c>
      <c r="AD13" s="13">
        <f t="shared" si="8"/>
        <v>-1.0244298508358137E-2</v>
      </c>
      <c r="AE13" s="13">
        <f t="shared" si="9"/>
        <v>-2.5317422441264257E-3</v>
      </c>
      <c r="AF13" s="13">
        <f t="shared" si="10"/>
        <v>7.8116179698889112E-3</v>
      </c>
      <c r="AG13" s="13">
        <f t="shared" si="11"/>
        <v>-1.0971731630067386E-3</v>
      </c>
      <c r="AH13" s="13">
        <f t="shared" si="12"/>
        <v>4.7989048762227364E-3</v>
      </c>
      <c r="AI13" s="13">
        <f t="shared" si="13"/>
        <v>8.358831785590699E-3</v>
      </c>
      <c r="AJ13" s="13">
        <f t="shared" si="14"/>
        <v>-6.7292605100684327E-3</v>
      </c>
      <c r="AK13" s="13">
        <f t="shared" si="15"/>
        <v>-2.0980257897898702E-2</v>
      </c>
      <c r="AL13" s="13">
        <f t="shared" si="16"/>
        <v>2.5620195323299816E-2</v>
      </c>
      <c r="AM13" s="13">
        <f t="shared" si="17"/>
        <v>-1.1127190358513181E-3</v>
      </c>
      <c r="AN13" s="13">
        <f t="shared" si="18"/>
        <v>-7.1042799840612364E-6</v>
      </c>
    </row>
    <row r="14" spans="1:40" x14ac:dyDescent="0.2">
      <c r="A14" s="5">
        <v>43847</v>
      </c>
      <c r="B14" s="12">
        <f>LN(combined_data!B14/combined_data!B13)</f>
        <v>1.6695838779484865E-4</v>
      </c>
      <c r="C14" s="12">
        <f>LN(combined_data!C14/combined_data!C13)</f>
        <v>2.9319602196450423E-4</v>
      </c>
      <c r="D14" s="12">
        <f>LN(combined_data!D14/combined_data!D13)</f>
        <v>1.7801409841267142E-4</v>
      </c>
      <c r="E14" s="12">
        <f>LN(combined_data!E14/combined_data!E13)</f>
        <v>-2.1237735287746735E-4</v>
      </c>
      <c r="F14" s="12">
        <f>LN(combined_data!F14/combined_data!F13)</f>
        <v>4.2764146966819041E-3</v>
      </c>
      <c r="G14" s="12">
        <f>LN(combined_data!G14/combined_data!G13)</f>
        <v>-7.4052228798625738E-3</v>
      </c>
      <c r="H14" s="12">
        <f>LN(combined_data!H14/combined_data!H13)</f>
        <v>-9.5400922207548276E-3</v>
      </c>
      <c r="I14" s="12">
        <f>LN(combined_data!I14/combined_data!I13)</f>
        <v>-3.3901551675681339E-2</v>
      </c>
      <c r="J14" s="12">
        <f>LN(combined_data!J14/combined_data!J13)</f>
        <v>-7.2453629207837574E-3</v>
      </c>
      <c r="K14" s="12">
        <f>LN(combined_data!K14/combined_data!K13)</f>
        <v>7.6755577488351419E-3</v>
      </c>
      <c r="L14" s="12">
        <f>LN(combined_data!L14/combined_data!L13)</f>
        <v>-6.6773695833173205E-3</v>
      </c>
      <c r="M14" s="12">
        <f>LN(combined_data!M14/combined_data!M13)</f>
        <v>2.2472852654668307E-2</v>
      </c>
      <c r="N14" s="12">
        <f>LN(combined_data!N14/combined_data!N13)</f>
        <v>-1.9284873241594312E-2</v>
      </c>
      <c r="O14" s="12">
        <f>LN(combined_data!O14/combined_data!O13)</f>
        <v>4.8631951061374233E-3</v>
      </c>
      <c r="P14" s="12">
        <f>LN(combined_data!P14/combined_data!P13)</f>
        <v>-3.3284677708225914E-3</v>
      </c>
      <c r="Q14" s="12">
        <f>LN(combined_data!Q14/combined_data!Q13)</f>
        <v>-4.0927701232577598E-3</v>
      </c>
      <c r="R14" s="12">
        <f>LN(combined_data!R14/combined_data!R13)</f>
        <v>1.9945500912880953E-2</v>
      </c>
      <c r="S14" s="12">
        <f>LN(combined_data!S14/combined_data!S13)</f>
        <v>1.2283682653427601E-2</v>
      </c>
      <c r="T14" s="12">
        <f t="array" ref="T14">VLOOKUP(A14,Rf!$A$4:$C$6951,3,FALSE)</f>
        <v>1.37188158501722E-4</v>
      </c>
      <c r="V14" s="13">
        <f t="shared" si="0"/>
        <v>1.136967191667934E-4</v>
      </c>
      <c r="W14" s="13">
        <f t="shared" si="1"/>
        <v>5.5385913279728426E-5</v>
      </c>
      <c r="X14" s="13">
        <f t="shared" si="2"/>
        <v>-5.6100608182299967E-5</v>
      </c>
      <c r="Y14" s="13">
        <f t="shared" si="3"/>
        <v>-8.7078731311277793E-4</v>
      </c>
      <c r="Z14" s="13">
        <f t="shared" si="4"/>
        <v>3.8293576921413315E-3</v>
      </c>
      <c r="AA14" s="13">
        <f t="shared" si="5"/>
        <v>-8.0483694841671956E-3</v>
      </c>
      <c r="AB14" s="13">
        <f t="shared" si="6"/>
        <v>-9.8603717983022764E-3</v>
      </c>
      <c r="AC14" s="13">
        <f t="shared" si="7"/>
        <v>-3.4695149111852078E-2</v>
      </c>
      <c r="AD14" s="13">
        <f t="shared" si="8"/>
        <v>-5.5770015998656388E-3</v>
      </c>
      <c r="AE14" s="13">
        <f t="shared" si="9"/>
        <v>7.8604077555607527E-3</v>
      </c>
      <c r="AF14" s="13">
        <f t="shared" si="10"/>
        <v>-7.4000924938927752E-3</v>
      </c>
      <c r="AG14" s="13">
        <f t="shared" si="11"/>
        <v>2.1375679491661567E-2</v>
      </c>
      <c r="AH14" s="13">
        <f t="shared" si="12"/>
        <v>-2.0781379488842913E-2</v>
      </c>
      <c r="AI14" s="13">
        <f t="shared" si="13"/>
        <v>3.4234261758340863E-3</v>
      </c>
      <c r="AJ14" s="13">
        <f t="shared" si="14"/>
        <v>-3.2275369566582696E-3</v>
      </c>
      <c r="AK14" s="13">
        <f t="shared" si="15"/>
        <v>-4.2665407431670974E-3</v>
      </c>
      <c r="AL14" s="13">
        <f t="shared" si="16"/>
        <v>1.8749130388688782E-2</v>
      </c>
      <c r="AM14" s="13">
        <f t="shared" si="17"/>
        <v>1.1170963617576283E-2</v>
      </c>
      <c r="AN14" s="13">
        <f t="shared" si="18"/>
        <v>-7.1042799838392189E-6</v>
      </c>
    </row>
    <row r="15" spans="1:40" x14ac:dyDescent="0.2">
      <c r="A15" s="5">
        <v>43850</v>
      </c>
      <c r="B15" s="12">
        <f>LN(combined_data!B15/combined_data!B14)</f>
        <v>0</v>
      </c>
      <c r="C15" s="12">
        <f>LN(combined_data!C15/combined_data!C14)</f>
        <v>6.6853186487266956E-4</v>
      </c>
      <c r="D15" s="12">
        <f>LN(combined_data!D15/combined_data!D14)</f>
        <v>4.9188939612286662E-4</v>
      </c>
      <c r="E15" s="12">
        <f>LN(combined_data!E15/combined_data!E14)</f>
        <v>-1.0409191591803884E-2</v>
      </c>
      <c r="F15" s="12">
        <f>LN(combined_data!F15/combined_data!F14)</f>
        <v>4.3212199115130112E-3</v>
      </c>
      <c r="G15" s="12">
        <f>LN(combined_data!G15/combined_data!G14)</f>
        <v>-1.8357874249465056E-2</v>
      </c>
      <c r="H15" s="12">
        <f>LN(combined_data!H15/combined_data!H14)</f>
        <v>5.2488175345050949E-3</v>
      </c>
      <c r="I15" s="12">
        <f>LN(combined_data!I15/combined_data!I14)</f>
        <v>-1.0398730449702628E-2</v>
      </c>
      <c r="J15" s="12">
        <f>LN(combined_data!J15/combined_data!J14)</f>
        <v>-4.6589271373129765E-2</v>
      </c>
      <c r="K15" s="12">
        <f>LN(combined_data!K15/combined_data!K14)</f>
        <v>-9.4257192050699028E-3</v>
      </c>
      <c r="L15" s="12">
        <f>LN(combined_data!L15/combined_data!L14)</f>
        <v>-3.1090662197562558E-2</v>
      </c>
      <c r="M15" s="12">
        <f>LN(combined_data!M15/combined_data!M14)</f>
        <v>-3.3901498312342467E-2</v>
      </c>
      <c r="N15" s="12">
        <f>LN(combined_data!N15/combined_data!N14)</f>
        <v>-6.6286039708570461E-3</v>
      </c>
      <c r="O15" s="12">
        <f>LN(combined_data!O15/combined_data!O14)</f>
        <v>-3.9586021823878187E-2</v>
      </c>
      <c r="P15" s="12">
        <f>LN(combined_data!P15/combined_data!P14)</f>
        <v>8.0938656635493912E-3</v>
      </c>
      <c r="Q15" s="12">
        <f>LN(combined_data!Q15/combined_data!Q14)</f>
        <v>6.5002249512480202E-3</v>
      </c>
      <c r="R15" s="12">
        <f>LN(combined_data!R15/combined_data!R14)</f>
        <v>2.4744832625427576E-2</v>
      </c>
      <c r="S15" s="12">
        <f>LN(combined_data!S15/combined_data!S14)</f>
        <v>-1.139329961411446E-2</v>
      </c>
      <c r="T15" s="12">
        <f t="array" ref="T15">VLOOKUP(A15,Rf!$A$4:$C$6951,3,FALSE)</f>
        <v>4.1162093985991404E-4</v>
      </c>
      <c r="V15" s="13">
        <f t="shared" si="0"/>
        <v>-5.3261668628055257E-5</v>
      </c>
      <c r="W15" s="13">
        <f t="shared" si="1"/>
        <v>4.3072175618789378E-4</v>
      </c>
      <c r="X15" s="13">
        <f t="shared" si="2"/>
        <v>2.5777468952789523E-4</v>
      </c>
      <c r="Y15" s="13">
        <f t="shared" si="3"/>
        <v>-1.1067601552039194E-2</v>
      </c>
      <c r="Z15" s="13">
        <f t="shared" si="4"/>
        <v>3.8741629069724386E-3</v>
      </c>
      <c r="AA15" s="13">
        <f t="shared" si="5"/>
        <v>-1.9001020853769677E-2</v>
      </c>
      <c r="AB15" s="13">
        <f t="shared" si="6"/>
        <v>4.9285379569576461E-3</v>
      </c>
      <c r="AC15" s="13">
        <f t="shared" si="7"/>
        <v>-1.1192327885873363E-2</v>
      </c>
      <c r="AD15" s="13">
        <f t="shared" si="8"/>
        <v>-4.4920910052211646E-2</v>
      </c>
      <c r="AE15" s="13">
        <f t="shared" si="9"/>
        <v>-9.2408691983442929E-3</v>
      </c>
      <c r="AF15" s="13">
        <f t="shared" si="10"/>
        <v>-3.1813385108138012E-2</v>
      </c>
      <c r="AG15" s="13">
        <f t="shared" si="11"/>
        <v>-3.4998671475349206E-2</v>
      </c>
      <c r="AH15" s="13">
        <f t="shared" si="12"/>
        <v>-8.1251102181056495E-3</v>
      </c>
      <c r="AI15" s="13">
        <f t="shared" si="13"/>
        <v>-4.1025790754181522E-2</v>
      </c>
      <c r="AJ15" s="13">
        <f t="shared" si="14"/>
        <v>8.1947964777137131E-3</v>
      </c>
      <c r="AK15" s="13">
        <f t="shared" si="15"/>
        <v>6.3264543313386826E-3</v>
      </c>
      <c r="AL15" s="13">
        <f t="shared" si="16"/>
        <v>2.3548462101235405E-2</v>
      </c>
      <c r="AM15" s="13">
        <f t="shared" si="17"/>
        <v>-1.2506018649965778E-2</v>
      </c>
      <c r="AN15" s="13">
        <f t="shared" si="18"/>
        <v>2.6732850137435279E-4</v>
      </c>
    </row>
    <row r="16" spans="1:40" x14ac:dyDescent="0.2">
      <c r="A16" s="5">
        <v>43851</v>
      </c>
      <c r="B16" s="12">
        <f>LN(combined_data!B16/combined_data!B15)</f>
        <v>0</v>
      </c>
      <c r="C16" s="12">
        <f>LN(combined_data!C16/combined_data!C15)</f>
        <v>3.3867432211287448E-4</v>
      </c>
      <c r="D16" s="12">
        <f>LN(combined_data!D16/combined_data!D15)</f>
        <v>1.6329710523285562E-4</v>
      </c>
      <c r="E16" s="12">
        <f>LN(combined_data!E16/combined_data!E15)</f>
        <v>-4.4856371585325289E-3</v>
      </c>
      <c r="F16" s="12">
        <f>LN(combined_data!F16/combined_data!F15)</f>
        <v>-1.973355839806117E-3</v>
      </c>
      <c r="G16" s="12">
        <f>LN(combined_data!G16/combined_data!G15)</f>
        <v>-8.4424742529052854E-3</v>
      </c>
      <c r="H16" s="12">
        <f>LN(combined_data!H16/combined_data!H15)</f>
        <v>-7.1300256288054928E-3</v>
      </c>
      <c r="I16" s="12">
        <f>LN(combined_data!I16/combined_data!I15)</f>
        <v>3.4783107532767856E-3</v>
      </c>
      <c r="J16" s="12">
        <f>LN(combined_data!J16/combined_data!J15)</f>
        <v>3.9291029810530564E-2</v>
      </c>
      <c r="K16" s="12">
        <f>LN(combined_data!K16/combined_data!K15)</f>
        <v>-1.9923018887273432E-2</v>
      </c>
      <c r="L16" s="12">
        <f>LN(combined_data!L16/combined_data!L15)</f>
        <v>-1.8999099750568155E-2</v>
      </c>
      <c r="M16" s="12">
        <f>LN(combined_data!M16/combined_data!M15)</f>
        <v>4.8731988044277367E-3</v>
      </c>
      <c r="N16" s="12">
        <f>LN(combined_data!N16/combined_data!N15)</f>
        <v>1.0446211512180944E-2</v>
      </c>
      <c r="O16" s="12">
        <f>LN(combined_data!O16/combined_data!O15)</f>
        <v>1.7366243041407055E-2</v>
      </c>
      <c r="P16" s="12">
        <f>LN(combined_data!P16/combined_data!P15)</f>
        <v>-1.4364720892937558E-2</v>
      </c>
      <c r="Q16" s="12">
        <f>LN(combined_data!Q16/combined_data!Q15)</f>
        <v>-2.297243604018185E-2</v>
      </c>
      <c r="R16" s="12">
        <f>LN(combined_data!R16/combined_data!R15)</f>
        <v>-6.5631163933564558E-3</v>
      </c>
      <c r="S16" s="12">
        <f>LN(combined_data!S16/combined_data!S15)</f>
        <v>-4.5715728534638641E-3</v>
      </c>
      <c r="T16" s="12">
        <f t="array" ref="T16">VLOOKUP(A16,Rf!$A$4:$C$6951,3,FALSE)</f>
        <v>1.37188158501722E-4</v>
      </c>
      <c r="V16" s="13">
        <f t="shared" si="0"/>
        <v>-5.3261668628055257E-5</v>
      </c>
      <c r="W16" s="13">
        <f t="shared" si="1"/>
        <v>1.0086421342809867E-4</v>
      </c>
      <c r="X16" s="13">
        <f t="shared" si="2"/>
        <v>-7.0817601362115767E-5</v>
      </c>
      <c r="Y16" s="13">
        <f t="shared" si="3"/>
        <v>-5.1440471187678399E-3</v>
      </c>
      <c r="Z16" s="13">
        <f t="shared" si="4"/>
        <v>-2.4204128443466896E-3</v>
      </c>
      <c r="AA16" s="13">
        <f t="shared" si="5"/>
        <v>-9.0856208572099081E-3</v>
      </c>
      <c r="AB16" s="13">
        <f t="shared" si="6"/>
        <v>-7.4503052063529416E-3</v>
      </c>
      <c r="AC16" s="13">
        <f t="shared" si="7"/>
        <v>2.6847133171060502E-3</v>
      </c>
      <c r="AD16" s="13">
        <f t="shared" si="8"/>
        <v>4.0959391131448683E-2</v>
      </c>
      <c r="AE16" s="13">
        <f t="shared" si="9"/>
        <v>-1.9738168880547823E-2</v>
      </c>
      <c r="AF16" s="13">
        <f t="shared" si="10"/>
        <v>-1.9721822661143609E-2</v>
      </c>
      <c r="AG16" s="13">
        <f t="shared" si="11"/>
        <v>3.776025641420998E-3</v>
      </c>
      <c r="AH16" s="13">
        <f t="shared" si="12"/>
        <v>8.9497052649323405E-3</v>
      </c>
      <c r="AI16" s="13">
        <f t="shared" si="13"/>
        <v>1.5926474111103716E-2</v>
      </c>
      <c r="AJ16" s="13">
        <f t="shared" si="14"/>
        <v>-1.4263790078773236E-2</v>
      </c>
      <c r="AK16" s="13">
        <f t="shared" si="15"/>
        <v>-2.3146206660091189E-2</v>
      </c>
      <c r="AL16" s="13">
        <f t="shared" si="16"/>
        <v>-7.7594869175486286E-3</v>
      </c>
      <c r="AM16" s="13">
        <f t="shared" si="17"/>
        <v>-5.6842918893151824E-3</v>
      </c>
      <c r="AN16" s="13">
        <f t="shared" si="18"/>
        <v>-7.1042799838392189E-6</v>
      </c>
    </row>
    <row r="17" spans="1:40" x14ac:dyDescent="0.2">
      <c r="A17" s="5">
        <v>43852</v>
      </c>
      <c r="B17" s="12">
        <f>LN(combined_data!B17/combined_data!B16)</f>
        <v>0</v>
      </c>
      <c r="C17" s="12">
        <f>LN(combined_data!C17/combined_data!C16)</f>
        <v>7.5016699306989186E-4</v>
      </c>
      <c r="D17" s="12">
        <f>LN(combined_data!D17/combined_data!D16)</f>
        <v>1.7467614512015148E-4</v>
      </c>
      <c r="E17" s="12">
        <f>LN(combined_data!E17/combined_data!E16)</f>
        <v>-5.1745234364212293E-3</v>
      </c>
      <c r="F17" s="12">
        <f>LN(combined_data!F17/combined_data!F16)</f>
        <v>-9.4751239982830639E-4</v>
      </c>
      <c r="G17" s="12">
        <f>LN(combined_data!G17/combined_data!G16)</f>
        <v>-2.8167470315657501E-3</v>
      </c>
      <c r="H17" s="12">
        <f>LN(combined_data!H17/combined_data!H16)</f>
        <v>-1.5561620972589028E-2</v>
      </c>
      <c r="I17" s="12">
        <f>LN(combined_data!I17/combined_data!I16)</f>
        <v>3.4661386922356665E-3</v>
      </c>
      <c r="J17" s="12">
        <f>LN(combined_data!J17/combined_data!J16)</f>
        <v>-6.1718481873188529E-3</v>
      </c>
      <c r="K17" s="12">
        <f>LN(combined_data!K17/combined_data!K16)</f>
        <v>-2.3140987059659151E-2</v>
      </c>
      <c r="L17" s="12">
        <f>LN(combined_data!L17/combined_data!L16)</f>
        <v>6.8039353252116724E-3</v>
      </c>
      <c r="M17" s="12">
        <f>LN(combined_data!M17/combined_data!M16)</f>
        <v>-3.4375251050893811E-3</v>
      </c>
      <c r="N17" s="12">
        <f>LN(combined_data!N17/combined_data!N16)</f>
        <v>7.2702100100400277E-4</v>
      </c>
      <c r="O17" s="12">
        <f>LN(combined_data!O17/combined_data!O16)</f>
        <v>-9.3815213712704244E-3</v>
      </c>
      <c r="P17" s="12">
        <f>LN(combined_data!P17/combined_data!P16)</f>
        <v>-1.6789770297560009E-3</v>
      </c>
      <c r="Q17" s="12">
        <f>LN(combined_data!Q17/combined_data!Q16)</f>
        <v>-7.4778270105055828E-3</v>
      </c>
      <c r="R17" s="12">
        <f>LN(combined_data!R17/combined_data!R16)</f>
        <v>-1.4283866419447134E-2</v>
      </c>
      <c r="S17" s="12">
        <f>LN(combined_data!S17/combined_data!S16)</f>
        <v>-2.4617713973673866E-3</v>
      </c>
      <c r="T17" s="12">
        <f t="array" ref="T17">VLOOKUP(A17,Rf!$A$4:$C$6951,3,FALSE)</f>
        <v>1.37188158501722E-4</v>
      </c>
      <c r="V17" s="13">
        <f t="shared" si="0"/>
        <v>-5.3261668628055257E-5</v>
      </c>
      <c r="W17" s="13">
        <f t="shared" si="1"/>
        <v>5.1235688438511608E-4</v>
      </c>
      <c r="X17" s="13">
        <f t="shared" si="2"/>
        <v>-5.9438561474819908E-5</v>
      </c>
      <c r="Y17" s="13">
        <f t="shared" si="3"/>
        <v>-5.8329333966565403E-3</v>
      </c>
      <c r="Z17" s="13">
        <f t="shared" si="4"/>
        <v>-1.3945694043688789E-3</v>
      </c>
      <c r="AA17" s="13">
        <f t="shared" si="5"/>
        <v>-3.4598936358703723E-3</v>
      </c>
      <c r="AB17" s="13">
        <f t="shared" si="6"/>
        <v>-1.5881900550136475E-2</v>
      </c>
      <c r="AC17" s="13">
        <f t="shared" si="7"/>
        <v>2.672541256064931E-3</v>
      </c>
      <c r="AD17" s="13">
        <f t="shared" si="8"/>
        <v>-4.5034868664007343E-3</v>
      </c>
      <c r="AE17" s="13">
        <f t="shared" si="9"/>
        <v>-2.2956137052933541E-2</v>
      </c>
      <c r="AF17" s="13">
        <f t="shared" si="10"/>
        <v>6.0812124146362176E-3</v>
      </c>
      <c r="AG17" s="13">
        <f t="shared" si="11"/>
        <v>-4.5346982680961202E-3</v>
      </c>
      <c r="AH17" s="13">
        <f t="shared" si="12"/>
        <v>-7.6948524624460065E-4</v>
      </c>
      <c r="AI17" s="13">
        <f t="shared" si="13"/>
        <v>-1.0821290301573762E-2</v>
      </c>
      <c r="AJ17" s="13">
        <f t="shared" si="14"/>
        <v>-1.5780462155916793E-3</v>
      </c>
      <c r="AK17" s="13">
        <f t="shared" si="15"/>
        <v>-7.6515976304149204E-3</v>
      </c>
      <c r="AL17" s="13">
        <f t="shared" si="16"/>
        <v>-1.5480236943639307E-2</v>
      </c>
      <c r="AM17" s="13">
        <f t="shared" si="17"/>
        <v>-3.5744904332187044E-3</v>
      </c>
      <c r="AN17" s="13">
        <f t="shared" si="18"/>
        <v>-7.1042799838392189E-6</v>
      </c>
    </row>
    <row r="18" spans="1:40" x14ac:dyDescent="0.2">
      <c r="A18" s="5">
        <v>43853</v>
      </c>
      <c r="B18" s="12">
        <f>LN(combined_data!B18/combined_data!B17)</f>
        <v>0</v>
      </c>
      <c r="C18" s="12">
        <f>LN(combined_data!C18/combined_data!C17)</f>
        <v>5.3026633411383333E-4</v>
      </c>
      <c r="D18" s="12">
        <f>LN(combined_data!D18/combined_data!D17)</f>
        <v>2.1349458876182041E-4</v>
      </c>
      <c r="E18" s="12">
        <f>LN(combined_data!E18/combined_data!E17)</f>
        <v>6.1355805869839327E-3</v>
      </c>
      <c r="F18" s="12">
        <f>LN(combined_data!F18/combined_data!F17)</f>
        <v>7.0800736569466595E-3</v>
      </c>
      <c r="G18" s="12">
        <f>LN(combined_data!G18/combined_data!G17)</f>
        <v>3.2184307714915026E-3</v>
      </c>
      <c r="H18" s="12">
        <f>LN(combined_data!H18/combined_data!H17)</f>
        <v>9.2333497698787476E-3</v>
      </c>
      <c r="I18" s="12">
        <f>LN(combined_data!I18/combined_data!I17)</f>
        <v>5.7504473929797127E-3</v>
      </c>
      <c r="J18" s="12">
        <f>LN(combined_data!J18/combined_data!J17)</f>
        <v>7.3671263367504184E-4</v>
      </c>
      <c r="K18" s="12">
        <f>LN(combined_data!K18/combined_data!K17)</f>
        <v>1.6103091821113131E-3</v>
      </c>
      <c r="L18" s="12">
        <f>LN(combined_data!L18/combined_data!L17)</f>
        <v>-3.228809029129265E-4</v>
      </c>
      <c r="M18" s="12">
        <f>LN(combined_data!M18/combined_data!M17)</f>
        <v>5.1517762085696766E-3</v>
      </c>
      <c r="N18" s="12">
        <f>LN(combined_data!N18/combined_data!N17)</f>
        <v>2.2148258949549131E-2</v>
      </c>
      <c r="O18" s="12">
        <f>LN(combined_data!O18/combined_data!O17)</f>
        <v>1.5780489452405219E-2</v>
      </c>
      <c r="P18" s="12">
        <f>LN(combined_data!P18/combined_data!P17)</f>
        <v>-6.3029638793568718E-4</v>
      </c>
      <c r="Q18" s="12">
        <f>LN(combined_data!Q18/combined_data!Q17)</f>
        <v>2.038040556986102E-2</v>
      </c>
      <c r="R18" s="12">
        <f>LN(combined_data!R18/combined_data!R17)</f>
        <v>-3.7503846174523985E-3</v>
      </c>
      <c r="S18" s="12">
        <f>LN(combined_data!S18/combined_data!S17)</f>
        <v>7.9230017469148692E-3</v>
      </c>
      <c r="T18" s="12">
        <f t="array" ref="T18">VLOOKUP(A18,Rf!$A$4:$C$6951,3,FALSE)</f>
        <v>1.3663075835146401E-4</v>
      </c>
      <c r="V18" s="13">
        <f t="shared" si="0"/>
        <v>-5.3261668628055257E-5</v>
      </c>
      <c r="W18" s="13">
        <f t="shared" si="1"/>
        <v>2.9245622542905755E-4</v>
      </c>
      <c r="X18" s="13">
        <f t="shared" si="2"/>
        <v>-2.0620117833150981E-5</v>
      </c>
      <c r="Y18" s="13">
        <f t="shared" si="3"/>
        <v>5.4771706267486217E-3</v>
      </c>
      <c r="Z18" s="13">
        <f t="shared" si="4"/>
        <v>6.6330166524060869E-3</v>
      </c>
      <c r="AA18" s="13">
        <f t="shared" si="5"/>
        <v>2.5752841671868804E-3</v>
      </c>
      <c r="AB18" s="13">
        <f t="shared" si="6"/>
        <v>8.9130701923312988E-3</v>
      </c>
      <c r="AC18" s="13">
        <f t="shared" si="7"/>
        <v>4.9568499568089768E-3</v>
      </c>
      <c r="AD18" s="13">
        <f t="shared" si="8"/>
        <v>2.4050739545931608E-3</v>
      </c>
      <c r="AE18" s="13">
        <f t="shared" si="9"/>
        <v>1.7951591888369237E-3</v>
      </c>
      <c r="AF18" s="13">
        <f t="shared" si="10"/>
        <v>-1.0456038134883812E-3</v>
      </c>
      <c r="AG18" s="13">
        <f t="shared" si="11"/>
        <v>4.0546030455629375E-3</v>
      </c>
      <c r="AH18" s="13">
        <f t="shared" si="12"/>
        <v>2.0651752702300526E-2</v>
      </c>
      <c r="AI18" s="13">
        <f t="shared" si="13"/>
        <v>1.4340720522101882E-2</v>
      </c>
      <c r="AJ18" s="13">
        <f t="shared" si="14"/>
        <v>-5.2936557377136555E-4</v>
      </c>
      <c r="AK18" s="13">
        <f t="shared" si="15"/>
        <v>2.0206634949951681E-2</v>
      </c>
      <c r="AL18" s="13">
        <f t="shared" si="16"/>
        <v>-4.9467551416445708E-3</v>
      </c>
      <c r="AM18" s="13">
        <f t="shared" si="17"/>
        <v>6.8102827110635509E-3</v>
      </c>
      <c r="AN18" s="13">
        <f t="shared" si="18"/>
        <v>-7.6616801340972148E-6</v>
      </c>
    </row>
    <row r="19" spans="1:40" x14ac:dyDescent="0.2">
      <c r="A19" s="5">
        <v>43854</v>
      </c>
      <c r="B19" s="12">
        <f>LN(combined_data!B19/combined_data!B18)</f>
        <v>0</v>
      </c>
      <c r="C19" s="12">
        <f>LN(combined_data!C19/combined_data!C18)</f>
        <v>7.2180729052713976E-4</v>
      </c>
      <c r="D19" s="12">
        <f>LN(combined_data!D19/combined_data!D18)</f>
        <v>1.6861787543082693E-4</v>
      </c>
      <c r="E19" s="12">
        <f>LN(combined_data!E19/combined_data!E18)</f>
        <v>5.6071086092457879E-3</v>
      </c>
      <c r="F19" s="12">
        <f>LN(combined_data!F19/combined_data!F18)</f>
        <v>3.9991285645668857E-3</v>
      </c>
      <c r="G19" s="12">
        <f>LN(combined_data!G19/combined_data!G18)</f>
        <v>-2.4092883782659703E-4</v>
      </c>
      <c r="H19" s="12">
        <f>LN(combined_data!H19/combined_data!H18)</f>
        <v>1.1586946207333998E-2</v>
      </c>
      <c r="I19" s="12">
        <f>LN(combined_data!I19/combined_data!I18)</f>
        <v>9.1325294348333155E-3</v>
      </c>
      <c r="J19" s="12">
        <f>LN(combined_data!J19/combined_data!J18)</f>
        <v>-2.9143478359202789E-2</v>
      </c>
      <c r="K19" s="12">
        <f>LN(combined_data!K19/combined_data!K18)</f>
        <v>-2.6128023161674373E-3</v>
      </c>
      <c r="L19" s="12">
        <f>LN(combined_data!L19/combined_data!L18)</f>
        <v>9.643132578078811E-3</v>
      </c>
      <c r="M19" s="12">
        <f>LN(combined_data!M19/combined_data!M18)</f>
        <v>1.3327910952825836E-2</v>
      </c>
      <c r="N19" s="12">
        <f>LN(combined_data!N19/combined_data!N18)</f>
        <v>1.4820140946570338E-2</v>
      </c>
      <c r="O19" s="12">
        <f>LN(combined_data!O19/combined_data!O18)</f>
        <v>-1.2839337843802834E-2</v>
      </c>
      <c r="P19" s="12">
        <f>LN(combined_data!P19/combined_data!P18)</f>
        <v>1.0503268856441421E-3</v>
      </c>
      <c r="Q19" s="12">
        <f>LN(combined_data!Q19/combined_data!Q18)</f>
        <v>1.1138008234976118E-2</v>
      </c>
      <c r="R19" s="12">
        <f>LN(combined_data!R19/combined_data!R18)</f>
        <v>1.8829863228823903E-2</v>
      </c>
      <c r="S19" s="12">
        <f>LN(combined_data!S19/combined_data!S18)</f>
        <v>-4.5676365154662139E-3</v>
      </c>
      <c r="T19" s="12">
        <f t="array" ref="T19">VLOOKUP(A19,Rf!$A$4:$C$6951,3,FALSE)</f>
        <v>1.3663075835124199E-4</v>
      </c>
      <c r="V19" s="13">
        <f t="shared" si="0"/>
        <v>-5.3261668628055257E-5</v>
      </c>
      <c r="W19" s="13">
        <f t="shared" si="1"/>
        <v>4.8399718184236398E-4</v>
      </c>
      <c r="X19" s="13">
        <f t="shared" si="2"/>
        <v>-6.5496831164144466E-5</v>
      </c>
      <c r="Y19" s="13">
        <f t="shared" si="3"/>
        <v>4.9486986490104769E-3</v>
      </c>
      <c r="Z19" s="13">
        <f t="shared" si="4"/>
        <v>3.552071560026313E-3</v>
      </c>
      <c r="AA19" s="13">
        <f t="shared" si="5"/>
        <v>-8.8407544213121945E-4</v>
      </c>
      <c r="AB19" s="13">
        <f t="shared" si="6"/>
        <v>1.1266666629786549E-2</v>
      </c>
      <c r="AC19" s="13">
        <f t="shared" si="7"/>
        <v>8.3389319986625805E-3</v>
      </c>
      <c r="AD19" s="13">
        <f t="shared" si="8"/>
        <v>-2.7475117038284671E-2</v>
      </c>
      <c r="AE19" s="13">
        <f t="shared" si="9"/>
        <v>-2.4279523094418265E-3</v>
      </c>
      <c r="AF19" s="13">
        <f t="shared" si="10"/>
        <v>8.9204096675033571E-3</v>
      </c>
      <c r="AG19" s="13">
        <f t="shared" si="11"/>
        <v>1.2230737789819097E-2</v>
      </c>
      <c r="AH19" s="13">
        <f t="shared" si="12"/>
        <v>1.3323634699321735E-2</v>
      </c>
      <c r="AI19" s="13">
        <f t="shared" si="13"/>
        <v>-1.4279106774106171E-2</v>
      </c>
      <c r="AJ19" s="13">
        <f t="shared" si="14"/>
        <v>1.1512576998084637E-3</v>
      </c>
      <c r="AK19" s="13">
        <f t="shared" si="15"/>
        <v>1.096423761506678E-2</v>
      </c>
      <c r="AL19" s="13">
        <f t="shared" si="16"/>
        <v>1.7633492704631732E-2</v>
      </c>
      <c r="AM19" s="13">
        <f t="shared" si="17"/>
        <v>-5.6803555513175322E-3</v>
      </c>
      <c r="AN19" s="13">
        <f t="shared" si="18"/>
        <v>-7.6616801343192323E-6</v>
      </c>
    </row>
    <row r="20" spans="1:40" x14ac:dyDescent="0.2">
      <c r="A20" s="5">
        <v>43857</v>
      </c>
      <c r="B20" s="12">
        <f>LN(combined_data!B20/combined_data!B19)</f>
        <v>0</v>
      </c>
      <c r="C20" s="12">
        <f>LN(combined_data!C20/combined_data!C19)</f>
        <v>7.5779366988416711E-4</v>
      </c>
      <c r="D20" s="12">
        <f>LN(combined_data!D20/combined_data!D19)</f>
        <v>4.3817688209070942E-4</v>
      </c>
      <c r="E20" s="12">
        <f>LN(combined_data!E20/combined_data!E19)</f>
        <v>-1.0597694164415899E-2</v>
      </c>
      <c r="F20" s="12">
        <f>LN(combined_data!F20/combined_data!F19)</f>
        <v>8.8625559529710018E-3</v>
      </c>
      <c r="G20" s="12">
        <f>LN(combined_data!G20/combined_data!G19)</f>
        <v>-2.5512572356865316E-2</v>
      </c>
      <c r="H20" s="12">
        <f>LN(combined_data!H20/combined_data!H19)</f>
        <v>6.348675647399632E-3</v>
      </c>
      <c r="I20" s="12">
        <f>LN(combined_data!I20/combined_data!I19)</f>
        <v>-5.6980211146377786E-3</v>
      </c>
      <c r="J20" s="12">
        <f>LN(combined_data!J20/combined_data!J19)</f>
        <v>1.952307815399423E-2</v>
      </c>
      <c r="K20" s="12">
        <f>LN(combined_data!K20/combined_data!K19)</f>
        <v>2.8506136078064164E-3</v>
      </c>
      <c r="L20" s="12">
        <f>LN(combined_data!L20/combined_data!L19)</f>
        <v>-8.1370165345284236E-3</v>
      </c>
      <c r="M20" s="12">
        <f>LN(combined_data!M20/combined_data!M19)</f>
        <v>-1.5614230735503432E-2</v>
      </c>
      <c r="N20" s="12">
        <f>LN(combined_data!N20/combined_data!N19)</f>
        <v>2.4580330167820297E-2</v>
      </c>
      <c r="O20" s="12">
        <f>LN(combined_data!O20/combined_data!O19)</f>
        <v>4.7600888526307866E-2</v>
      </c>
      <c r="P20" s="12">
        <f>LN(combined_data!P20/combined_data!P19)</f>
        <v>-1.5018777321547968E-2</v>
      </c>
      <c r="Q20" s="12">
        <f>LN(combined_data!Q20/combined_data!Q19)</f>
        <v>-1.5601094114004158E-2</v>
      </c>
      <c r="R20" s="12">
        <f>LN(combined_data!R20/combined_data!R19)</f>
        <v>2.322603291707212E-2</v>
      </c>
      <c r="S20" s="12">
        <f>LN(combined_data!S20/combined_data!S19)</f>
        <v>1.3390691032577711E-3</v>
      </c>
      <c r="T20" s="12">
        <f t="array" ref="T20">VLOOKUP(A20,Rf!$A$4:$C$6951,3,FALSE)</f>
        <v>4.0994828149698597E-4</v>
      </c>
      <c r="V20" s="13">
        <f t="shared" si="0"/>
        <v>-5.3261668628055257E-5</v>
      </c>
      <c r="W20" s="13">
        <f t="shared" si="1"/>
        <v>5.1998356119939133E-4</v>
      </c>
      <c r="X20" s="13">
        <f t="shared" si="2"/>
        <v>2.0406217549573803E-4</v>
      </c>
      <c r="Y20" s="13">
        <f t="shared" si="3"/>
        <v>-1.1256104124651209E-2</v>
      </c>
      <c r="Z20" s="13">
        <f t="shared" si="4"/>
        <v>8.4154989484304301E-3</v>
      </c>
      <c r="AA20" s="13">
        <f t="shared" si="5"/>
        <v>-2.6155718961169937E-2</v>
      </c>
      <c r="AB20" s="13">
        <f t="shared" si="6"/>
        <v>6.0283960698521832E-3</v>
      </c>
      <c r="AC20" s="13">
        <f t="shared" si="7"/>
        <v>-6.4916185508085145E-3</v>
      </c>
      <c r="AD20" s="13">
        <f t="shared" si="8"/>
        <v>2.1191439474912348E-2</v>
      </c>
      <c r="AE20" s="13">
        <f t="shared" si="9"/>
        <v>3.0354636145320272E-3</v>
      </c>
      <c r="AF20" s="13">
        <f t="shared" si="10"/>
        <v>-8.8597394451038775E-3</v>
      </c>
      <c r="AG20" s="13">
        <f t="shared" si="11"/>
        <v>-1.6711403898510172E-2</v>
      </c>
      <c r="AH20" s="13">
        <f t="shared" si="12"/>
        <v>2.3083823920571692E-2</v>
      </c>
      <c r="AI20" s="13">
        <f t="shared" si="13"/>
        <v>4.6161119596004531E-2</v>
      </c>
      <c r="AJ20" s="13">
        <f t="shared" si="14"/>
        <v>-1.4917846507383646E-2</v>
      </c>
      <c r="AK20" s="13">
        <f t="shared" si="15"/>
        <v>-1.5774864733913496E-2</v>
      </c>
      <c r="AL20" s="13">
        <f t="shared" si="16"/>
        <v>2.2029662392879949E-2</v>
      </c>
      <c r="AM20" s="13">
        <f t="shared" si="17"/>
        <v>2.2635006740645298E-4</v>
      </c>
      <c r="AN20" s="13">
        <f t="shared" si="18"/>
        <v>2.6565584301142472E-4</v>
      </c>
    </row>
    <row r="21" spans="1:40" x14ac:dyDescent="0.2">
      <c r="A21" s="5">
        <v>43858</v>
      </c>
      <c r="B21" s="12">
        <f>LN(combined_data!B21/combined_data!B20)</f>
        <v>0</v>
      </c>
      <c r="C21" s="12">
        <f>LN(combined_data!C21/combined_data!C20)</f>
        <v>3.0113198477331877E-4</v>
      </c>
      <c r="D21" s="12">
        <f>LN(combined_data!D21/combined_data!D20)</f>
        <v>1.2477187140583855E-4</v>
      </c>
      <c r="E21" s="12">
        <f>LN(combined_data!E21/combined_data!E20)</f>
        <v>-5.0417223443131225E-3</v>
      </c>
      <c r="F21" s="12">
        <f>LN(combined_data!F21/combined_data!F20)</f>
        <v>-1.2727225914898051E-2</v>
      </c>
      <c r="G21" s="12">
        <f>LN(combined_data!G21/combined_data!G20)</f>
        <v>8.2088220295754594E-3</v>
      </c>
      <c r="H21" s="12">
        <f>LN(combined_data!H21/combined_data!H20)</f>
        <v>-1.6988605142841128E-2</v>
      </c>
      <c r="I21" s="12">
        <f>LN(combined_data!I21/combined_data!I20)</f>
        <v>-1.0339000889867807E-2</v>
      </c>
      <c r="J21" s="12">
        <f>LN(combined_data!J21/combined_data!J20)</f>
        <v>9.7676788134449539E-3</v>
      </c>
      <c r="K21" s="12">
        <f>LN(combined_data!K21/combined_data!K20)</f>
        <v>-2.1455874381487133E-2</v>
      </c>
      <c r="L21" s="12">
        <f>LN(combined_data!L21/combined_data!L20)</f>
        <v>-7.2287976478428899E-3</v>
      </c>
      <c r="M21" s="12">
        <f>LN(combined_data!M21/combined_data!M20)</f>
        <v>-4.8760002835574866E-3</v>
      </c>
      <c r="N21" s="12">
        <f>LN(combined_data!N21/combined_data!N20)</f>
        <v>2.3164028071528755E-2</v>
      </c>
      <c r="O21" s="12">
        <f>LN(combined_data!O21/combined_data!O20)</f>
        <v>1.6786511571572169E-3</v>
      </c>
      <c r="P21" s="12">
        <f>LN(combined_data!P21/combined_data!P20)</f>
        <v>-1.6547078676662792E-2</v>
      </c>
      <c r="Q21" s="12">
        <f>LN(combined_data!Q21/combined_data!Q20)</f>
        <v>-1.8314976576768343E-3</v>
      </c>
      <c r="R21" s="12">
        <f>LN(combined_data!R21/combined_data!R20)</f>
        <v>9.5614339529357089E-3</v>
      </c>
      <c r="S21" s="12">
        <f>LN(combined_data!S21/combined_data!S20)</f>
        <v>9.9856139389156058E-3</v>
      </c>
      <c r="T21" s="12">
        <f t="array" ref="T21">VLOOKUP(A21,Rf!$A$4:$C$6951,3,FALSE)</f>
        <v>1.3663075835146401E-4</v>
      </c>
      <c r="V21" s="13">
        <f t="shared" si="0"/>
        <v>-5.3261668628055257E-5</v>
      </c>
      <c r="W21" s="13">
        <f t="shared" si="1"/>
        <v>6.3321876088542965E-5</v>
      </c>
      <c r="X21" s="13">
        <f t="shared" si="2"/>
        <v>-1.0934283518913284E-4</v>
      </c>
      <c r="Y21" s="13">
        <f t="shared" si="3"/>
        <v>-5.7001323045484335E-3</v>
      </c>
      <c r="Z21" s="13">
        <f t="shared" si="4"/>
        <v>-1.3174282919438623E-2</v>
      </c>
      <c r="AA21" s="13">
        <f t="shared" si="5"/>
        <v>7.5656754252708368E-3</v>
      </c>
      <c r="AB21" s="13">
        <f t="shared" si="6"/>
        <v>-1.7308884720388575E-2</v>
      </c>
      <c r="AC21" s="13">
        <f t="shared" si="7"/>
        <v>-1.1132598326038542E-2</v>
      </c>
      <c r="AD21" s="13">
        <f t="shared" si="8"/>
        <v>1.1436040134363072E-2</v>
      </c>
      <c r="AE21" s="13">
        <f t="shared" si="9"/>
        <v>-2.1271024374761523E-2</v>
      </c>
      <c r="AF21" s="13">
        <f t="shared" si="10"/>
        <v>-7.9515205584183447E-3</v>
      </c>
      <c r="AG21" s="13">
        <f t="shared" si="11"/>
        <v>-5.9731734465642249E-3</v>
      </c>
      <c r="AH21" s="13">
        <f t="shared" si="12"/>
        <v>2.1667521824280153E-2</v>
      </c>
      <c r="AI21" s="13">
        <f t="shared" si="13"/>
        <v>2.3888222685387959E-4</v>
      </c>
      <c r="AJ21" s="13">
        <f t="shared" si="14"/>
        <v>-1.644614786249847E-2</v>
      </c>
      <c r="AK21" s="13">
        <f t="shared" si="15"/>
        <v>-2.0052682775861721E-3</v>
      </c>
      <c r="AL21" s="13">
        <f t="shared" si="16"/>
        <v>8.3650634287435362E-3</v>
      </c>
      <c r="AM21" s="13">
        <f t="shared" si="17"/>
        <v>8.8728949030642875E-3</v>
      </c>
      <c r="AN21" s="13">
        <f t="shared" si="18"/>
        <v>-7.6616801340972148E-6</v>
      </c>
    </row>
    <row r="22" spans="1:40" x14ac:dyDescent="0.2">
      <c r="A22" s="5">
        <v>43859</v>
      </c>
      <c r="B22" s="12">
        <f>LN(combined_data!B22/combined_data!B21)</f>
        <v>-4.3090144023880854E-4</v>
      </c>
      <c r="C22" s="12">
        <f>LN(combined_data!C22/combined_data!C21)</f>
        <v>-9.1242540985481447E-5</v>
      </c>
      <c r="D22" s="12">
        <f>LN(combined_data!D22/combined_data!D21)</f>
        <v>1.4966707793511691E-4</v>
      </c>
      <c r="E22" s="12">
        <f>LN(combined_data!E22/combined_data!E21)</f>
        <v>5.9734993218342946E-3</v>
      </c>
      <c r="F22" s="12">
        <f>LN(combined_data!F22/combined_data!F21)</f>
        <v>7.4831799841240309E-3</v>
      </c>
      <c r="G22" s="12">
        <f>LN(combined_data!G22/combined_data!G21)</f>
        <v>1.0288590709887923E-2</v>
      </c>
      <c r="H22" s="12">
        <f>LN(combined_data!H22/combined_data!H21)</f>
        <v>-3.0337579132037901E-3</v>
      </c>
      <c r="I22" s="12">
        <f>LN(combined_data!I22/combined_data!I21)</f>
        <v>1.7172717766956891E-2</v>
      </c>
      <c r="J22" s="12">
        <f>LN(combined_data!J22/combined_data!J21)</f>
        <v>-1.2299165040925684E-2</v>
      </c>
      <c r="K22" s="12">
        <f>LN(combined_data!K22/combined_data!K21)</f>
        <v>1.8918714866746564E-3</v>
      </c>
      <c r="L22" s="12">
        <f>LN(combined_data!L22/combined_data!L21)</f>
        <v>1.7389830464100565E-2</v>
      </c>
      <c r="M22" s="12">
        <f>LN(combined_data!M22/combined_data!M21)</f>
        <v>1.7235170268623478E-3</v>
      </c>
      <c r="N22" s="12">
        <f>LN(combined_data!N22/combined_data!N21)</f>
        <v>-2.1603007100762833E-2</v>
      </c>
      <c r="O22" s="12">
        <f>LN(combined_data!O22/combined_data!O21)</f>
        <v>-8.7041473048107571E-3</v>
      </c>
      <c r="P22" s="12">
        <f>LN(combined_data!P22/combined_data!P21)</f>
        <v>2.5247302460097321E-2</v>
      </c>
      <c r="Q22" s="12">
        <f>LN(combined_data!Q22/combined_data!Q21)</f>
        <v>6.0246420461919845E-3</v>
      </c>
      <c r="R22" s="12">
        <f>LN(combined_data!R22/combined_data!R21)</f>
        <v>8.7775673563935622E-3</v>
      </c>
      <c r="S22" s="12">
        <f>LN(combined_data!S22/combined_data!S21)</f>
        <v>-6.201558716841392E-3</v>
      </c>
      <c r="T22" s="12">
        <f t="array" ref="T22">VLOOKUP(A22,Rf!$A$4:$C$6951,3,FALSE)</f>
        <v>1.3663075835146401E-4</v>
      </c>
      <c r="V22" s="13">
        <f t="shared" si="0"/>
        <v>-4.8416310886686379E-4</v>
      </c>
      <c r="W22" s="13">
        <f t="shared" si="1"/>
        <v>-3.2905264967025724E-4</v>
      </c>
      <c r="X22" s="13">
        <f t="shared" si="2"/>
        <v>-8.4447628659854479E-5</v>
      </c>
      <c r="Y22" s="13">
        <f t="shared" si="3"/>
        <v>5.3150893615989837E-3</v>
      </c>
      <c r="Z22" s="13">
        <f t="shared" si="4"/>
        <v>7.0361229795834583E-3</v>
      </c>
      <c r="AA22" s="13">
        <f t="shared" si="5"/>
        <v>9.6454441055833003E-3</v>
      </c>
      <c r="AB22" s="13">
        <f t="shared" si="6"/>
        <v>-3.3540374907512389E-3</v>
      </c>
      <c r="AC22" s="13">
        <f t="shared" si="7"/>
        <v>1.6379120330786156E-2</v>
      </c>
      <c r="AD22" s="13">
        <f t="shared" si="8"/>
        <v>-1.0630803720007565E-2</v>
      </c>
      <c r="AE22" s="13">
        <f t="shared" si="9"/>
        <v>2.0767214934002669E-3</v>
      </c>
      <c r="AF22" s="13">
        <f t="shared" si="10"/>
        <v>1.6667107553525112E-2</v>
      </c>
      <c r="AG22" s="13">
        <f t="shared" si="11"/>
        <v>6.2634386385560913E-4</v>
      </c>
      <c r="AH22" s="13">
        <f t="shared" si="12"/>
        <v>-2.3099513348011434E-2</v>
      </c>
      <c r="AI22" s="13">
        <f t="shared" si="13"/>
        <v>-1.0143916235114094E-2</v>
      </c>
      <c r="AJ22" s="13">
        <f t="shared" si="14"/>
        <v>2.5348233274261642E-2</v>
      </c>
      <c r="AK22" s="13">
        <f t="shared" si="15"/>
        <v>5.8508714262826469E-3</v>
      </c>
      <c r="AL22" s="13">
        <f t="shared" si="16"/>
        <v>7.5811968322013895E-3</v>
      </c>
      <c r="AM22" s="13">
        <f t="shared" si="17"/>
        <v>-7.3142777526927103E-3</v>
      </c>
      <c r="AN22" s="13">
        <f t="shared" si="18"/>
        <v>-7.6616801340972148E-6</v>
      </c>
    </row>
    <row r="23" spans="1:40" x14ac:dyDescent="0.2">
      <c r="A23" s="5">
        <v>43860</v>
      </c>
      <c r="B23" s="12">
        <f>LN(combined_data!B23/combined_data!B22)</f>
        <v>3.4864833094408416E-4</v>
      </c>
      <c r="C23" s="12">
        <f>LN(combined_data!C23/combined_data!C22)</f>
        <v>3.5579884056484169E-4</v>
      </c>
      <c r="D23" s="12">
        <f>LN(combined_data!D23/combined_data!D22)</f>
        <v>1.4829315188950358E-4</v>
      </c>
      <c r="E23" s="12">
        <f>LN(combined_data!E23/combined_data!E22)</f>
        <v>-7.6950898808570206E-3</v>
      </c>
      <c r="F23" s="12">
        <f>LN(combined_data!F23/combined_data!F22)</f>
        <v>1.7865956780815969E-3</v>
      </c>
      <c r="G23" s="12">
        <f>LN(combined_data!G23/combined_data!G22)</f>
        <v>-7.9612830825943372E-3</v>
      </c>
      <c r="H23" s="12">
        <f>LN(combined_data!H23/combined_data!H22)</f>
        <v>1.0578132083932454E-2</v>
      </c>
      <c r="I23" s="12">
        <f>LN(combined_data!I23/combined_data!I22)</f>
        <v>-7.7869489993840885E-2</v>
      </c>
      <c r="J23" s="12">
        <f>LN(combined_data!J23/combined_data!J22)</f>
        <v>-3.9536873014550777E-2</v>
      </c>
      <c r="K23" s="12">
        <f>LN(combined_data!K23/combined_data!K22)</f>
        <v>1.4468607380537441E-3</v>
      </c>
      <c r="L23" s="12">
        <f>LN(combined_data!L23/combined_data!L22)</f>
        <v>-7.4522660198346957E-4</v>
      </c>
      <c r="M23" s="12">
        <f>LN(combined_data!M23/combined_data!M22)</f>
        <v>-1.5912292751229962E-2</v>
      </c>
      <c r="N23" s="12">
        <f>LN(combined_data!N23/combined_data!N22)</f>
        <v>-8.4195966410606816E-3</v>
      </c>
      <c r="O23" s="12">
        <f>LN(combined_data!O23/combined_data!O22)</f>
        <v>1.8718116145626174E-2</v>
      </c>
      <c r="P23" s="12">
        <f>LN(combined_data!P23/combined_data!P22)</f>
        <v>-1.104736479185715E-2</v>
      </c>
      <c r="Q23" s="12">
        <f>LN(combined_data!Q23/combined_data!Q22)</f>
        <v>-8.0571488901845512E-2</v>
      </c>
      <c r="R23" s="12">
        <f>LN(combined_data!R23/combined_data!R22)</f>
        <v>3.8764227772450678E-3</v>
      </c>
      <c r="S23" s="12">
        <f>LN(combined_data!S23/combined_data!S22)</f>
        <v>-1.7933708368368186E-2</v>
      </c>
      <c r="T23" s="12">
        <f t="array" ref="T23">VLOOKUP(A23,Rf!$A$4:$C$6951,3,FALSE)</f>
        <v>1.3688863510319402E-4</v>
      </c>
      <c r="V23" s="13">
        <f t="shared" si="0"/>
        <v>2.9538666231602892E-4</v>
      </c>
      <c r="W23" s="13">
        <f t="shared" si="1"/>
        <v>1.1798873188006588E-4</v>
      </c>
      <c r="X23" s="13">
        <f t="shared" si="2"/>
        <v>-8.5821554705467815E-5</v>
      </c>
      <c r="Y23" s="13">
        <f t="shared" si="3"/>
        <v>-8.3534998410923315E-3</v>
      </c>
      <c r="Z23" s="13">
        <f t="shared" si="4"/>
        <v>1.3395386735410245E-3</v>
      </c>
      <c r="AA23" s="13">
        <f t="shared" si="5"/>
        <v>-8.6044296868989598E-3</v>
      </c>
      <c r="AB23" s="13">
        <f t="shared" si="6"/>
        <v>1.0257852506385005E-2</v>
      </c>
      <c r="AC23" s="13">
        <f t="shared" si="7"/>
        <v>-7.8663087430011616E-2</v>
      </c>
      <c r="AD23" s="13">
        <f t="shared" si="8"/>
        <v>-3.7868511693632659E-2</v>
      </c>
      <c r="AE23" s="13">
        <f t="shared" si="9"/>
        <v>1.6317107447793547E-3</v>
      </c>
      <c r="AF23" s="13">
        <f t="shared" si="10"/>
        <v>-1.4679495125589242E-3</v>
      </c>
      <c r="AG23" s="13">
        <f t="shared" si="11"/>
        <v>-1.7009465914236702E-2</v>
      </c>
      <c r="AH23" s="13">
        <f t="shared" si="12"/>
        <v>-9.9161028883092851E-3</v>
      </c>
      <c r="AI23" s="13">
        <f t="shared" si="13"/>
        <v>1.7278347215322835E-2</v>
      </c>
      <c r="AJ23" s="13">
        <f t="shared" si="14"/>
        <v>-1.0946433977692828E-2</v>
      </c>
      <c r="AK23" s="13">
        <f t="shared" si="15"/>
        <v>-8.0745259521754847E-2</v>
      </c>
      <c r="AL23" s="13">
        <f t="shared" si="16"/>
        <v>2.6800522530528955E-3</v>
      </c>
      <c r="AM23" s="13">
        <f t="shared" si="17"/>
        <v>-1.9046427404219503E-2</v>
      </c>
      <c r="AN23" s="13">
        <f t="shared" si="18"/>
        <v>-7.4038033823672065E-6</v>
      </c>
    </row>
    <row r="24" spans="1:40" x14ac:dyDescent="0.2">
      <c r="A24" s="5">
        <v>43861</v>
      </c>
      <c r="B24" s="12">
        <f>LN(combined_data!B24/combined_data!B23)</f>
        <v>8.2253109294559622E-5</v>
      </c>
      <c r="C24" s="12">
        <f>LN(combined_data!C24/combined_data!C23)</f>
        <v>-9.1214660020147925E-6</v>
      </c>
      <c r="D24" s="12">
        <f>LN(combined_data!D24/combined_data!D23)</f>
        <v>1.5792347269833631E-4</v>
      </c>
      <c r="E24" s="12">
        <f>LN(combined_data!E24/combined_data!E23)</f>
        <v>-6.0592468393166291E-3</v>
      </c>
      <c r="F24" s="12">
        <f>LN(combined_data!F24/combined_data!F23)</f>
        <v>9.9850613107497609E-3</v>
      </c>
      <c r="G24" s="12">
        <f>LN(combined_data!G24/combined_data!G23)</f>
        <v>2.0381008594881012E-4</v>
      </c>
      <c r="H24" s="12">
        <f>LN(combined_data!H24/combined_data!H23)</f>
        <v>-1.2383694862976668E-2</v>
      </c>
      <c r="I24" s="12">
        <f>LN(combined_data!I24/combined_data!I23)</f>
        <v>-1.2277226682980836E-3</v>
      </c>
      <c r="J24" s="12">
        <f>LN(combined_data!J24/combined_data!J23)</f>
        <v>-1.2643573353878234E-2</v>
      </c>
      <c r="K24" s="12">
        <f>LN(combined_data!K24/combined_data!K23)</f>
        <v>-1.5351316277480922E-2</v>
      </c>
      <c r="L24" s="12">
        <f>LN(combined_data!L24/combined_data!L23)</f>
        <v>-5.231936751222614E-3</v>
      </c>
      <c r="M24" s="12">
        <f>LN(combined_data!M24/combined_data!M23)</f>
        <v>-2.9296298731688892E-2</v>
      </c>
      <c r="N24" s="12">
        <f>LN(combined_data!N24/combined_data!N23)</f>
        <v>2.02112708274827E-2</v>
      </c>
      <c r="O24" s="12">
        <f>LN(combined_data!O24/combined_data!O23)</f>
        <v>1.6592436830813028E-3</v>
      </c>
      <c r="P24" s="12">
        <f>LN(combined_data!P24/combined_data!P23)</f>
        <v>4.688707025176939E-3</v>
      </c>
      <c r="Q24" s="12">
        <f>LN(combined_data!Q24/combined_data!Q23)</f>
        <v>-1.6001499261322778E-2</v>
      </c>
      <c r="R24" s="12">
        <f>LN(combined_data!R24/combined_data!R23)</f>
        <v>1.8414549012275148E-2</v>
      </c>
      <c r="S24" s="12">
        <f>LN(combined_data!S24/combined_data!S23)</f>
        <v>-1.7800514688402116E-2</v>
      </c>
      <c r="T24" s="12">
        <f t="array" ref="T24">VLOOKUP(A24,Rf!$A$4:$C$6951,3,FALSE)</f>
        <v>1.3688863510319402E-4</v>
      </c>
      <c r="V24" s="13">
        <f t="shared" si="0"/>
        <v>2.8991440666504366E-5</v>
      </c>
      <c r="W24" s="13">
        <f t="shared" si="1"/>
        <v>-2.469315746867906E-4</v>
      </c>
      <c r="X24" s="13">
        <f t="shared" si="2"/>
        <v>-7.6191233896635082E-5</v>
      </c>
      <c r="Y24" s="13">
        <f t="shared" si="3"/>
        <v>-6.7176567995519401E-3</v>
      </c>
      <c r="Z24" s="13">
        <f t="shared" si="4"/>
        <v>9.5380043062091892E-3</v>
      </c>
      <c r="AA24" s="13">
        <f t="shared" si="5"/>
        <v>-4.3933651835581229E-4</v>
      </c>
      <c r="AB24" s="13">
        <f t="shared" si="6"/>
        <v>-1.2703974440524117E-2</v>
      </c>
      <c r="AC24" s="13">
        <f t="shared" si="7"/>
        <v>-2.0213201044688191E-3</v>
      </c>
      <c r="AD24" s="13">
        <f t="shared" si="8"/>
        <v>-1.0975212032960115E-2</v>
      </c>
      <c r="AE24" s="13">
        <f t="shared" si="9"/>
        <v>-1.5166466270755312E-2</v>
      </c>
      <c r="AF24" s="13">
        <f t="shared" si="10"/>
        <v>-5.9546596617980688E-3</v>
      </c>
      <c r="AG24" s="13">
        <f t="shared" si="11"/>
        <v>-3.0393471894695632E-2</v>
      </c>
      <c r="AH24" s="13">
        <f t="shared" si="12"/>
        <v>1.8714764580234099E-2</v>
      </c>
      <c r="AI24" s="13">
        <f t="shared" si="13"/>
        <v>2.194747527779655E-4</v>
      </c>
      <c r="AJ24" s="13">
        <f t="shared" si="14"/>
        <v>4.7896378393412608E-3</v>
      </c>
      <c r="AK24" s="13">
        <f t="shared" si="15"/>
        <v>-1.6175269881232118E-2</v>
      </c>
      <c r="AL24" s="13">
        <f t="shared" si="16"/>
        <v>1.7218178488082977E-2</v>
      </c>
      <c r="AM24" s="13">
        <f t="shared" si="17"/>
        <v>-1.8913233724253433E-2</v>
      </c>
      <c r="AN24" s="13">
        <f t="shared" si="18"/>
        <v>-7.4038033823672065E-6</v>
      </c>
    </row>
    <row r="25" spans="1:40" x14ac:dyDescent="0.2">
      <c r="A25" s="5">
        <v>43864</v>
      </c>
      <c r="B25" s="12">
        <f>LN(combined_data!B25/combined_data!B24)</f>
        <v>0</v>
      </c>
      <c r="C25" s="12">
        <f>LN(combined_data!C25/combined_data!C24)</f>
        <v>1.9409961669667266E-3</v>
      </c>
      <c r="D25" s="12">
        <f>LN(combined_data!D25/combined_data!D24)</f>
        <v>4.4872948068944553E-4</v>
      </c>
      <c r="E25" s="12">
        <f>LN(combined_data!E25/combined_data!E24)</f>
        <v>-2.1351915172524497E-2</v>
      </c>
      <c r="F25" s="12">
        <f>LN(combined_data!F25/combined_data!F24)</f>
        <v>-1.1478116217913517E-2</v>
      </c>
      <c r="G25" s="12">
        <f>LN(combined_data!G25/combined_data!G24)</f>
        <v>-2.7698041177311707E-2</v>
      </c>
      <c r="H25" s="12">
        <f>LN(combined_data!H25/combined_data!H24)</f>
        <v>-1.9401291806643139E-2</v>
      </c>
      <c r="I25" s="12">
        <f>LN(combined_data!I25/combined_data!I24)</f>
        <v>-3.7551344711952921E-2</v>
      </c>
      <c r="J25" s="12">
        <f>LN(combined_data!J25/combined_data!J24)</f>
        <v>-1.8389815632142509E-2</v>
      </c>
      <c r="K25" s="12">
        <f>LN(combined_data!K25/combined_data!K24)</f>
        <v>1.4047043397429954E-2</v>
      </c>
      <c r="L25" s="12">
        <f>LN(combined_data!L25/combined_data!L24)</f>
        <v>9.0585209867742548E-3</v>
      </c>
      <c r="M25" s="12">
        <f>LN(combined_data!M25/combined_data!M24)</f>
        <v>-3.3280395246459975E-2</v>
      </c>
      <c r="N25" s="12">
        <f>LN(combined_data!N25/combined_data!N24)</f>
        <v>-4.9905660479434349E-3</v>
      </c>
      <c r="O25" s="12">
        <f>LN(combined_data!O25/combined_data!O24)</f>
        <v>-6.5367637137955514E-2</v>
      </c>
      <c r="P25" s="12">
        <f>LN(combined_data!P25/combined_data!P24)</f>
        <v>-0.12461041557698227</v>
      </c>
      <c r="Q25" s="12">
        <f>LN(combined_data!Q25/combined_data!Q24)</f>
        <v>-7.9854553863270648E-3</v>
      </c>
      <c r="R25" s="12">
        <f>LN(combined_data!R25/combined_data!R24)</f>
        <v>-2.2707241592518707E-2</v>
      </c>
      <c r="S25" s="12">
        <f>LN(combined_data!S25/combined_data!S24)</f>
        <v>-3.9331280275903241E-2</v>
      </c>
      <c r="T25" s="12">
        <f t="array" ref="T25">VLOOKUP(A25,Rf!$A$4:$C$6951,3,FALSE)</f>
        <v>2.7379600870469601E-4</v>
      </c>
      <c r="V25" s="13">
        <f t="shared" si="0"/>
        <v>-5.3261668628055257E-5</v>
      </c>
      <c r="W25" s="13">
        <f t="shared" si="1"/>
        <v>1.7031860582819509E-3</v>
      </c>
      <c r="X25" s="13">
        <f t="shared" si="2"/>
        <v>2.1461477409447414E-4</v>
      </c>
      <c r="Y25" s="13">
        <f t="shared" si="3"/>
        <v>-2.2010325132759807E-2</v>
      </c>
      <c r="Z25" s="13">
        <f t="shared" si="4"/>
        <v>-1.1925173222454089E-2</v>
      </c>
      <c r="AA25" s="13">
        <f t="shared" si="5"/>
        <v>-2.8341187781616328E-2</v>
      </c>
      <c r="AB25" s="13">
        <f t="shared" si="6"/>
        <v>-1.9721571384190586E-2</v>
      </c>
      <c r="AC25" s="13">
        <f t="shared" si="7"/>
        <v>-3.8344942148123659E-2</v>
      </c>
      <c r="AD25" s="13">
        <f t="shared" si="8"/>
        <v>-1.672145431122439E-2</v>
      </c>
      <c r="AE25" s="13">
        <f t="shared" si="9"/>
        <v>1.4231893404155564E-2</v>
      </c>
      <c r="AF25" s="13">
        <f t="shared" si="10"/>
        <v>8.3357980761988009E-3</v>
      </c>
      <c r="AG25" s="13">
        <f t="shared" si="11"/>
        <v>-3.4377568409466715E-2</v>
      </c>
      <c r="AH25" s="13">
        <f t="shared" si="12"/>
        <v>-6.4870722951920383E-3</v>
      </c>
      <c r="AI25" s="13">
        <f t="shared" si="13"/>
        <v>-6.6807406068258857E-2</v>
      </c>
      <c r="AJ25" s="13">
        <f t="shared" si="14"/>
        <v>-0.12450948476281795</v>
      </c>
      <c r="AK25" s="13">
        <f t="shared" si="15"/>
        <v>-8.1592260062364023E-3</v>
      </c>
      <c r="AL25" s="13">
        <f t="shared" si="16"/>
        <v>-2.3903612116710878E-2</v>
      </c>
      <c r="AM25" s="13">
        <f t="shared" si="17"/>
        <v>-4.0443999311754561E-2</v>
      </c>
      <c r="AN25" s="13">
        <f t="shared" si="18"/>
        <v>1.2950357021913479E-4</v>
      </c>
    </row>
    <row r="26" spans="1:40" x14ac:dyDescent="0.2">
      <c r="A26" s="5">
        <v>43865</v>
      </c>
      <c r="B26" s="12">
        <f>LN(combined_data!B26/combined_data!B25)</f>
        <v>0</v>
      </c>
      <c r="C26" s="12">
        <f>LN(combined_data!C26/combined_data!C25)</f>
        <v>4.4598771087431353E-4</v>
      </c>
      <c r="D26" s="12">
        <f>LN(combined_data!D26/combined_data!D25)</f>
        <v>1.6921040234766375E-4</v>
      </c>
      <c r="E26" s="12">
        <f>LN(combined_data!E26/combined_data!E25)</f>
        <v>2.2859226353924643E-2</v>
      </c>
      <c r="F26" s="12">
        <f>LN(combined_data!F26/combined_data!F25)</f>
        <v>-1.8255757399077272E-2</v>
      </c>
      <c r="G26" s="12">
        <f>LN(combined_data!G26/combined_data!G25)</f>
        <v>3.0548161239554002E-2</v>
      </c>
      <c r="H26" s="12">
        <f>LN(combined_data!H26/combined_data!H25)</f>
        <v>2.9150954936657564E-2</v>
      </c>
      <c r="I26" s="12">
        <f>LN(combined_data!I26/combined_data!I25)</f>
        <v>3.3858983593888614E-2</v>
      </c>
      <c r="J26" s="12">
        <f>LN(combined_data!J26/combined_data!J25)</f>
        <v>2.0116246861137818E-2</v>
      </c>
      <c r="K26" s="12">
        <f>LN(combined_data!K26/combined_data!K25)</f>
        <v>2.6502478365049671E-2</v>
      </c>
      <c r="L26" s="12">
        <f>LN(combined_data!L26/combined_data!L25)</f>
        <v>-3.4648157931474265E-2</v>
      </c>
      <c r="M26" s="12">
        <f>LN(combined_data!M26/combined_data!M25)</f>
        <v>3.0997552191112396E-3</v>
      </c>
      <c r="N26" s="12">
        <f>LN(combined_data!N26/combined_data!N25)</f>
        <v>-1.6133999079390922E-4</v>
      </c>
      <c r="O26" s="12">
        <f>LN(combined_data!O26/combined_data!O25)</f>
        <v>2.303630432911264E-2</v>
      </c>
      <c r="P26" s="12">
        <f>LN(combined_data!P26/combined_data!P25)</f>
        <v>3.8043664347115598E-2</v>
      </c>
      <c r="Q26" s="12">
        <f>LN(combined_data!Q26/combined_data!Q25)</f>
        <v>-1.9291769283080913E-2</v>
      </c>
      <c r="R26" s="12">
        <f>LN(combined_data!R26/combined_data!R25)</f>
        <v>2.4536854669187442E-2</v>
      </c>
      <c r="S26" s="12">
        <f>LN(combined_data!S26/combined_data!S25)</f>
        <v>1.9213221774087703E-2</v>
      </c>
      <c r="T26" s="12">
        <f t="array" ref="T26">VLOOKUP(A26,Rf!$A$4:$C$6951,3,FALSE)</f>
        <v>1.3688863510319402E-4</v>
      </c>
      <c r="V26" s="13">
        <f t="shared" si="0"/>
        <v>-5.3261668628055257E-5</v>
      </c>
      <c r="W26" s="13">
        <f t="shared" si="1"/>
        <v>2.0817760218953772E-4</v>
      </c>
      <c r="X26" s="13">
        <f t="shared" si="2"/>
        <v>-6.4904304247307646E-5</v>
      </c>
      <c r="Y26" s="13">
        <f t="shared" si="3"/>
        <v>2.2200816393689333E-2</v>
      </c>
      <c r="Z26" s="13">
        <f t="shared" si="4"/>
        <v>-1.8702814403617846E-2</v>
      </c>
      <c r="AA26" s="13">
        <f t="shared" si="5"/>
        <v>2.9905014635249381E-2</v>
      </c>
      <c r="AB26" s="13">
        <f t="shared" si="6"/>
        <v>2.8830675359110117E-2</v>
      </c>
      <c r="AC26" s="13">
        <f t="shared" si="7"/>
        <v>3.3065386157717876E-2</v>
      </c>
      <c r="AD26" s="13">
        <f t="shared" si="8"/>
        <v>2.1784608182055937E-2</v>
      </c>
      <c r="AE26" s="13">
        <f t="shared" si="9"/>
        <v>2.668732837177528E-2</v>
      </c>
      <c r="AF26" s="13">
        <f t="shared" si="10"/>
        <v>-3.5370880842049722E-2</v>
      </c>
      <c r="AG26" s="13">
        <f t="shared" si="11"/>
        <v>2.002582056104501E-3</v>
      </c>
      <c r="AH26" s="13">
        <f t="shared" si="12"/>
        <v>-1.6578462380425127E-3</v>
      </c>
      <c r="AI26" s="13">
        <f t="shared" si="13"/>
        <v>2.1596535398809302E-2</v>
      </c>
      <c r="AJ26" s="13">
        <f t="shared" si="14"/>
        <v>3.8144595161279916E-2</v>
      </c>
      <c r="AK26" s="13">
        <f t="shared" si="15"/>
        <v>-1.9465539902990252E-2</v>
      </c>
      <c r="AL26" s="13">
        <f t="shared" si="16"/>
        <v>2.3340484144995271E-2</v>
      </c>
      <c r="AM26" s="13">
        <f t="shared" si="17"/>
        <v>1.8100502738236386E-2</v>
      </c>
      <c r="AN26" s="13">
        <f t="shared" si="18"/>
        <v>-7.4038033823672065E-6</v>
      </c>
    </row>
    <row r="27" spans="1:40" x14ac:dyDescent="0.2">
      <c r="A27" s="5">
        <v>43866</v>
      </c>
      <c r="B27" s="12">
        <f>LN(combined_data!B27/combined_data!B26)</f>
        <v>0</v>
      </c>
      <c r="C27" s="12">
        <f>LN(combined_data!C27/combined_data!C26)</f>
        <v>1.5468396731510887E-4</v>
      </c>
      <c r="D27" s="12">
        <f>LN(combined_data!D27/combined_data!D26)</f>
        <v>1.472881405761798E-4</v>
      </c>
      <c r="E27" s="12">
        <f>LN(combined_data!E27/combined_data!E26)</f>
        <v>9.0196068865875632E-3</v>
      </c>
      <c r="F27" s="12">
        <f>LN(combined_data!F27/combined_data!F26)</f>
        <v>3.0116827126731699E-3</v>
      </c>
      <c r="G27" s="12">
        <f>LN(combined_data!G27/combined_data!G26)</f>
        <v>1.2002733379451588E-2</v>
      </c>
      <c r="H27" s="12">
        <f>LN(combined_data!H27/combined_data!H26)</f>
        <v>1.5515737331446271E-2</v>
      </c>
      <c r="I27" s="12">
        <f>LN(combined_data!I27/combined_data!I26)</f>
        <v>1.225505563739189E-2</v>
      </c>
      <c r="J27" s="12">
        <f>LN(combined_data!J27/combined_data!J26)</f>
        <v>-3.4558481781627086E-3</v>
      </c>
      <c r="K27" s="12">
        <f>LN(combined_data!K27/combined_data!K26)</f>
        <v>-2.2289554941500634E-2</v>
      </c>
      <c r="L27" s="12">
        <f>LN(combined_data!L27/combined_data!L26)</f>
        <v>1.6988268705497966E-2</v>
      </c>
      <c r="M27" s="12">
        <f>LN(combined_data!M27/combined_data!M26)</f>
        <v>4.1527487673384149E-2</v>
      </c>
      <c r="N27" s="12">
        <f>LN(combined_data!N27/combined_data!N26)</f>
        <v>-1.0514294279877948E-2</v>
      </c>
      <c r="O27" s="12">
        <f>LN(combined_data!O27/combined_data!O26)</f>
        <v>-2.0679337937285547E-2</v>
      </c>
      <c r="P27" s="12">
        <f>LN(combined_data!P27/combined_data!P26)</f>
        <v>3.7028342524817828E-3</v>
      </c>
      <c r="Q27" s="12">
        <f>LN(combined_data!Q27/combined_data!Q26)</f>
        <v>1.3395417958506458E-2</v>
      </c>
      <c r="R27" s="12">
        <f>LN(combined_data!R27/combined_data!R26)</f>
        <v>1.0150618872216395E-3</v>
      </c>
      <c r="S27" s="12">
        <f>LN(combined_data!S27/combined_data!S26)</f>
        <v>1.4085547144631584E-3</v>
      </c>
      <c r="T27" s="12">
        <f t="array" ref="T27">VLOOKUP(A27,Rf!$A$4:$C$6951,3,FALSE)</f>
        <v>1.3688863510319402E-4</v>
      </c>
      <c r="V27" s="13">
        <f t="shared" si="0"/>
        <v>-5.3261668628055257E-5</v>
      </c>
      <c r="W27" s="13">
        <f t="shared" si="1"/>
        <v>-8.3126141369666939E-5</v>
      </c>
      <c r="X27" s="13">
        <f t="shared" si="2"/>
        <v>-8.6826566018791595E-5</v>
      </c>
      <c r="Y27" s="13">
        <f t="shared" si="3"/>
        <v>8.3611969263522531E-3</v>
      </c>
      <c r="Z27" s="13">
        <f t="shared" si="4"/>
        <v>2.5646257081325973E-3</v>
      </c>
      <c r="AA27" s="13">
        <f t="shared" si="5"/>
        <v>1.1359586775146965E-2</v>
      </c>
      <c r="AB27" s="13">
        <f t="shared" si="6"/>
        <v>1.5195457753898823E-2</v>
      </c>
      <c r="AC27" s="13">
        <f t="shared" si="7"/>
        <v>1.1461458201221155E-2</v>
      </c>
      <c r="AD27" s="13">
        <f t="shared" si="8"/>
        <v>-1.7874868572445898E-3</v>
      </c>
      <c r="AE27" s="13">
        <f t="shared" si="9"/>
        <v>-2.2104704934775024E-2</v>
      </c>
      <c r="AF27" s="13">
        <f t="shared" si="10"/>
        <v>1.6265545794922513E-2</v>
      </c>
      <c r="AG27" s="13">
        <f t="shared" si="11"/>
        <v>4.0430314510377409E-2</v>
      </c>
      <c r="AH27" s="13">
        <f t="shared" si="12"/>
        <v>-1.2010800527126551E-2</v>
      </c>
      <c r="AI27" s="13">
        <f t="shared" si="13"/>
        <v>-2.2119106867588886E-2</v>
      </c>
      <c r="AJ27" s="13">
        <f t="shared" si="14"/>
        <v>3.8037650666461046E-3</v>
      </c>
      <c r="AK27" s="13">
        <f t="shared" si="15"/>
        <v>1.322164733859712E-2</v>
      </c>
      <c r="AL27" s="13">
        <f t="shared" si="16"/>
        <v>-1.8130863697053278E-4</v>
      </c>
      <c r="AM27" s="13">
        <f t="shared" si="17"/>
        <v>2.9583567861184027E-4</v>
      </c>
      <c r="AN27" s="13">
        <f t="shared" si="18"/>
        <v>-7.4038033823672065E-6</v>
      </c>
    </row>
    <row r="28" spans="1:40" x14ac:dyDescent="0.2">
      <c r="A28" s="5">
        <v>43867</v>
      </c>
      <c r="B28" s="12">
        <f>LN(combined_data!B28/combined_data!B27)</f>
        <v>0</v>
      </c>
      <c r="C28" s="12">
        <f>LN(combined_data!C28/combined_data!C27)</f>
        <v>3.0977354997961237E-3</v>
      </c>
      <c r="D28" s="12">
        <f>LN(combined_data!D28/combined_data!D27)</f>
        <v>3.5216894289849738E-4</v>
      </c>
      <c r="E28" s="12">
        <f>LN(combined_data!E28/combined_data!E27)</f>
        <v>4.1021523789394436E-3</v>
      </c>
      <c r="F28" s="12">
        <f>LN(combined_data!F28/combined_data!F27)</f>
        <v>7.449427162213711E-3</v>
      </c>
      <c r="G28" s="12">
        <f>LN(combined_data!G28/combined_data!G27)</f>
        <v>-3.9042594637593258E-3</v>
      </c>
      <c r="H28" s="12">
        <f>LN(combined_data!H28/combined_data!H27)</f>
        <v>4.6266619399740186E-3</v>
      </c>
      <c r="I28" s="12">
        <f>LN(combined_data!I28/combined_data!I27)</f>
        <v>2.4068551099842898E-2</v>
      </c>
      <c r="J28" s="12">
        <f>LN(combined_data!J28/combined_data!J27)</f>
        <v>4.4171269326151938E-2</v>
      </c>
      <c r="K28" s="12">
        <f>LN(combined_data!K28/combined_data!K27)</f>
        <v>-2.7448741669884994E-3</v>
      </c>
      <c r="L28" s="12">
        <f>LN(combined_data!L28/combined_data!L27)</f>
        <v>2.3055873530405419E-2</v>
      </c>
      <c r="M28" s="12">
        <f>LN(combined_data!M28/combined_data!M27)</f>
        <v>-1.9790826480039585E-2</v>
      </c>
      <c r="N28" s="12">
        <f>LN(combined_data!N28/combined_data!N27)</f>
        <v>8.4786045404531916E-3</v>
      </c>
      <c r="O28" s="12">
        <f>LN(combined_data!O28/combined_data!O27)</f>
        <v>-1.9614302354059695E-2</v>
      </c>
      <c r="P28" s="12">
        <f>LN(combined_data!P28/combined_data!P27)</f>
        <v>-1.3488640131073468E-2</v>
      </c>
      <c r="Q28" s="12">
        <f>LN(combined_data!Q28/combined_data!Q27)</f>
        <v>-1.4315273906846912E-2</v>
      </c>
      <c r="R28" s="12">
        <f>LN(combined_data!R28/combined_data!R27)</f>
        <v>4.0577018338023088E-4</v>
      </c>
      <c r="S28" s="12">
        <f>LN(combined_data!S28/combined_data!S27)</f>
        <v>1.0269617515984118E-2</v>
      </c>
      <c r="T28" s="12">
        <f t="array" ref="T28">VLOOKUP(A28,Rf!$A$4:$C$6951,3,FALSE)</f>
        <v>1.3682351699695301E-4</v>
      </c>
      <c r="V28" s="13">
        <f t="shared" si="0"/>
        <v>-5.3261668628055257E-5</v>
      </c>
      <c r="W28" s="13">
        <f t="shared" si="1"/>
        <v>2.8599253911113479E-3</v>
      </c>
      <c r="X28" s="13">
        <f t="shared" si="2"/>
        <v>1.1805423630352599E-4</v>
      </c>
      <c r="Y28" s="13">
        <f t="shared" si="3"/>
        <v>3.4437424187041331E-3</v>
      </c>
      <c r="Z28" s="13">
        <f t="shared" si="4"/>
        <v>7.0023701576731384E-3</v>
      </c>
      <c r="AA28" s="13">
        <f t="shared" si="5"/>
        <v>-4.5474060680639481E-3</v>
      </c>
      <c r="AB28" s="13">
        <f t="shared" si="6"/>
        <v>4.3063823624265698E-3</v>
      </c>
      <c r="AC28" s="13">
        <f t="shared" si="7"/>
        <v>2.3274953663672163E-2</v>
      </c>
      <c r="AD28" s="13">
        <f t="shared" si="8"/>
        <v>4.5839630647070057E-2</v>
      </c>
      <c r="AE28" s="13">
        <f t="shared" si="9"/>
        <v>-2.5600241602628886E-3</v>
      </c>
      <c r="AF28" s="13">
        <f t="shared" si="10"/>
        <v>2.2333150619829965E-2</v>
      </c>
      <c r="AG28" s="13">
        <f t="shared" si="11"/>
        <v>-2.0887999643046325E-2</v>
      </c>
      <c r="AH28" s="13">
        <f t="shared" si="12"/>
        <v>6.9820982932045882E-3</v>
      </c>
      <c r="AI28" s="13">
        <f t="shared" si="13"/>
        <v>-2.1054071284363034E-2</v>
      </c>
      <c r="AJ28" s="13">
        <f t="shared" si="14"/>
        <v>-1.3387709316909146E-2</v>
      </c>
      <c r="AK28" s="13">
        <f t="shared" si="15"/>
        <v>-1.4489044526756249E-2</v>
      </c>
      <c r="AL28" s="13">
        <f t="shared" si="16"/>
        <v>-7.9060034081194141E-4</v>
      </c>
      <c r="AM28" s="13">
        <f t="shared" si="17"/>
        <v>9.1568984801328E-3</v>
      </c>
      <c r="AN28" s="13">
        <f t="shared" si="18"/>
        <v>-7.4689214886082143E-6</v>
      </c>
    </row>
    <row r="29" spans="1:40" x14ac:dyDescent="0.2">
      <c r="A29" s="5">
        <v>43868</v>
      </c>
      <c r="B29" s="12">
        <f>LN(combined_data!B29/combined_data!B28)</f>
        <v>0</v>
      </c>
      <c r="C29" s="12">
        <f>LN(combined_data!C29/combined_data!C28)</f>
        <v>1.9934584939824891E-3</v>
      </c>
      <c r="D29" s="12">
        <f>LN(combined_data!D29/combined_data!D28)</f>
        <v>2.2857342374826785E-4</v>
      </c>
      <c r="E29" s="12">
        <f>LN(combined_data!E29/combined_data!E28)</f>
        <v>-3.2968497722578143E-3</v>
      </c>
      <c r="F29" s="12">
        <f>LN(combined_data!F29/combined_data!F28)</f>
        <v>6.1122918299735436E-3</v>
      </c>
      <c r="G29" s="12">
        <f>LN(combined_data!G29/combined_data!G28)</f>
        <v>1.9339148007696022E-3</v>
      </c>
      <c r="H29" s="12">
        <f>LN(combined_data!H29/combined_data!H28)</f>
        <v>-9.5543143522375772E-3</v>
      </c>
      <c r="I29" s="12">
        <f>LN(combined_data!I29/combined_data!I28)</f>
        <v>-1.1897443543756E-3</v>
      </c>
      <c r="J29" s="12">
        <f>LN(combined_data!J29/combined_data!J28)</f>
        <v>2.2920966555070234E-2</v>
      </c>
      <c r="K29" s="12">
        <f>LN(combined_data!K29/combined_data!K28)</f>
        <v>-7.1247725356962856E-3</v>
      </c>
      <c r="L29" s="12">
        <f>LN(combined_data!L29/combined_data!L28)</f>
        <v>-1.6276032870354149E-2</v>
      </c>
      <c r="M29" s="12">
        <f>LN(combined_data!M29/combined_data!M28)</f>
        <v>-6.6849875798992483E-3</v>
      </c>
      <c r="N29" s="12">
        <f>LN(combined_data!N29/combined_data!N28)</f>
        <v>3.3588605429346982E-2</v>
      </c>
      <c r="O29" s="12">
        <f>LN(combined_data!O29/combined_data!O28)</f>
        <v>-1.9088630396373631E-2</v>
      </c>
      <c r="P29" s="12">
        <f>LN(combined_data!P29/combined_data!P28)</f>
        <v>-7.0263395652775753E-4</v>
      </c>
      <c r="Q29" s="12">
        <f>LN(combined_data!Q29/combined_data!Q28)</f>
        <v>-7.9307811257247514E-3</v>
      </c>
      <c r="R29" s="12">
        <f>LN(combined_data!R29/combined_data!R28)</f>
        <v>1.553761273675417E-3</v>
      </c>
      <c r="S29" s="12">
        <f>LN(combined_data!S29/combined_data!S28)</f>
        <v>3.4821749090021995E-4</v>
      </c>
      <c r="T29" s="12">
        <f t="array" ref="T29">VLOOKUP(A29,Rf!$A$4:$C$6951,3,FALSE)</f>
        <v>1.3682351699695301E-4</v>
      </c>
      <c r="V29" s="13">
        <f t="shared" si="0"/>
        <v>-5.3261668628055257E-5</v>
      </c>
      <c r="W29" s="13">
        <f t="shared" si="1"/>
        <v>1.7556483852977133E-3</v>
      </c>
      <c r="X29" s="13">
        <f t="shared" si="2"/>
        <v>-5.5412828467035443E-6</v>
      </c>
      <c r="Y29" s="13">
        <f t="shared" si="3"/>
        <v>-3.9552597324931252E-3</v>
      </c>
      <c r="Z29" s="13">
        <f t="shared" si="4"/>
        <v>5.665234825432971E-3</v>
      </c>
      <c r="AA29" s="13">
        <f t="shared" si="5"/>
        <v>1.2907681964649798E-3</v>
      </c>
      <c r="AB29" s="13">
        <f t="shared" si="6"/>
        <v>-9.874593929785026E-3</v>
      </c>
      <c r="AC29" s="13">
        <f t="shared" si="7"/>
        <v>-1.9833417905463354E-3</v>
      </c>
      <c r="AD29" s="13">
        <f t="shared" si="8"/>
        <v>2.4589327875988352E-2</v>
      </c>
      <c r="AE29" s="13">
        <f t="shared" si="9"/>
        <v>-6.9399225289706748E-3</v>
      </c>
      <c r="AF29" s="13">
        <f t="shared" si="10"/>
        <v>-1.6998755780929603E-2</v>
      </c>
      <c r="AG29" s="13">
        <f t="shared" si="11"/>
        <v>-7.7821607429059865E-3</v>
      </c>
      <c r="AH29" s="13">
        <f t="shared" si="12"/>
        <v>3.2092099182098377E-2</v>
      </c>
      <c r="AI29" s="13">
        <f t="shared" si="13"/>
        <v>-2.0528399326676969E-2</v>
      </c>
      <c r="AJ29" s="13">
        <f t="shared" si="14"/>
        <v>-6.0170314236343591E-4</v>
      </c>
      <c r="AK29" s="13">
        <f t="shared" si="15"/>
        <v>-8.104551745634089E-3</v>
      </c>
      <c r="AL29" s="13">
        <f t="shared" si="16"/>
        <v>3.5739074948324475E-4</v>
      </c>
      <c r="AM29" s="13">
        <f t="shared" si="17"/>
        <v>-7.6450154495109814E-4</v>
      </c>
      <c r="AN29" s="13">
        <f t="shared" si="18"/>
        <v>-7.4689214886082143E-6</v>
      </c>
    </row>
    <row r="30" spans="1:40" x14ac:dyDescent="0.2">
      <c r="A30" s="5">
        <v>43871</v>
      </c>
      <c r="B30" s="12">
        <f>LN(combined_data!B30/combined_data!B29)</f>
        <v>0</v>
      </c>
      <c r="C30" s="12">
        <f>LN(combined_data!C30/combined_data!C29)</f>
        <v>1.0585410313531845E-3</v>
      </c>
      <c r="D30" s="12">
        <f>LN(combined_data!D30/combined_data!D29)</f>
        <v>6.4282963648995149E-4</v>
      </c>
      <c r="E30" s="12">
        <f>LN(combined_data!E30/combined_data!E29)</f>
        <v>-5.5156282726514932E-3</v>
      </c>
      <c r="F30" s="12">
        <f>LN(combined_data!F30/combined_data!F29)</f>
        <v>-1.8993866145551239E-3</v>
      </c>
      <c r="G30" s="12">
        <f>LN(combined_data!G30/combined_data!G29)</f>
        <v>-1.5306588786196066E-3</v>
      </c>
      <c r="H30" s="12">
        <f>LN(combined_data!H30/combined_data!H29)</f>
        <v>-4.6711822684960425E-3</v>
      </c>
      <c r="I30" s="12">
        <f>LN(combined_data!I30/combined_data!I29)</f>
        <v>-1.8018505502678365E-2</v>
      </c>
      <c r="J30" s="12">
        <f>LN(combined_data!J30/combined_data!J29)</f>
        <v>-2.397544902406485E-2</v>
      </c>
      <c r="K30" s="12">
        <f>LN(combined_data!K30/combined_data!K29)</f>
        <v>-1.1374443524193915E-2</v>
      </c>
      <c r="L30" s="12">
        <f>LN(combined_data!L30/combined_data!L29)</f>
        <v>-2.1683399862138242E-2</v>
      </c>
      <c r="M30" s="12">
        <f>LN(combined_data!M30/combined_data!M29)</f>
        <v>-1.165295984488884E-2</v>
      </c>
      <c r="N30" s="12">
        <f>LN(combined_data!N30/combined_data!N29)</f>
        <v>-2.0221851671525432E-2</v>
      </c>
      <c r="O30" s="12">
        <f>LN(combined_data!O30/combined_data!O29)</f>
        <v>-3.984421424273436E-3</v>
      </c>
      <c r="P30" s="12">
        <f>LN(combined_data!P30/combined_data!P29)</f>
        <v>-1.344514196818521E-2</v>
      </c>
      <c r="Q30" s="12">
        <f>LN(combined_data!Q30/combined_data!Q29)</f>
        <v>-2.49690308202354E-2</v>
      </c>
      <c r="R30" s="12">
        <f>LN(combined_data!R30/combined_data!R29)</f>
        <v>1.5340108841819768E-2</v>
      </c>
      <c r="S30" s="12">
        <f>LN(combined_data!S30/combined_data!S29)</f>
        <v>-2.4675142071919086E-2</v>
      </c>
      <c r="T30" s="12">
        <f t="array" ref="T30">VLOOKUP(A30,Rf!$A$4:$C$6951,3,FALSE)</f>
        <v>4.1052671557673099E-4</v>
      </c>
      <c r="V30" s="13">
        <f t="shared" si="0"/>
        <v>-5.3261668628055257E-5</v>
      </c>
      <c r="W30" s="13">
        <f t="shared" si="1"/>
        <v>8.2073092266840867E-4</v>
      </c>
      <c r="X30" s="13">
        <f t="shared" si="2"/>
        <v>4.087149298949801E-4</v>
      </c>
      <c r="Y30" s="13">
        <f t="shared" si="3"/>
        <v>-6.1740382328868042E-3</v>
      </c>
      <c r="Z30" s="13">
        <f t="shared" si="4"/>
        <v>-2.3464436190956963E-3</v>
      </c>
      <c r="AA30" s="13">
        <f t="shared" si="5"/>
        <v>-2.1738054829242293E-3</v>
      </c>
      <c r="AB30" s="13">
        <f t="shared" si="6"/>
        <v>-4.9914618460434913E-3</v>
      </c>
      <c r="AC30" s="13">
        <f t="shared" si="7"/>
        <v>-1.88121029388491E-2</v>
      </c>
      <c r="AD30" s="13">
        <f t="shared" si="8"/>
        <v>-2.2307087703146732E-2</v>
      </c>
      <c r="AE30" s="13">
        <f t="shared" si="9"/>
        <v>-1.1189593517468305E-2</v>
      </c>
      <c r="AF30" s="13">
        <f t="shared" si="10"/>
        <v>-2.2406122772713696E-2</v>
      </c>
      <c r="AG30" s="13">
        <f t="shared" si="11"/>
        <v>-1.2750133007895579E-2</v>
      </c>
      <c r="AH30" s="13">
        <f t="shared" si="12"/>
        <v>-2.1718357918774037E-2</v>
      </c>
      <c r="AI30" s="13">
        <f t="shared" si="13"/>
        <v>-5.4241903545767731E-3</v>
      </c>
      <c r="AJ30" s="13">
        <f t="shared" si="14"/>
        <v>-1.3344211154020888E-2</v>
      </c>
      <c r="AK30" s="13">
        <f t="shared" si="15"/>
        <v>-2.5142801440144739E-2</v>
      </c>
      <c r="AL30" s="13">
        <f t="shared" si="16"/>
        <v>1.4143738317627596E-2</v>
      </c>
      <c r="AM30" s="13">
        <f t="shared" si="17"/>
        <v>-2.5787861107770402E-2</v>
      </c>
      <c r="AN30" s="13">
        <f t="shared" si="18"/>
        <v>2.6623427709116974E-4</v>
      </c>
    </row>
    <row r="31" spans="1:40" x14ac:dyDescent="0.2">
      <c r="A31" s="5">
        <v>43872</v>
      </c>
      <c r="B31" s="12">
        <f>LN(combined_data!B31/combined_data!B30)</f>
        <v>-1.0690101831698078E-4</v>
      </c>
      <c r="C31" s="12">
        <f>LN(combined_data!C31/combined_data!C30)</f>
        <v>1.5371191704511493E-4</v>
      </c>
      <c r="D31" s="12">
        <f>LN(combined_data!D31/combined_data!D30)</f>
        <v>2.2664079289340966E-4</v>
      </c>
      <c r="E31" s="12">
        <f>LN(combined_data!E31/combined_data!E30)</f>
        <v>6.2870693888470624E-3</v>
      </c>
      <c r="F31" s="12">
        <f>LN(combined_data!F31/combined_data!F30)</f>
        <v>-2.6723764736694268E-3</v>
      </c>
      <c r="G31" s="12">
        <f>LN(combined_data!G31/combined_data!G30)</f>
        <v>2.4176250412785575E-4</v>
      </c>
      <c r="H31" s="12">
        <f>LN(combined_data!H31/combined_data!H30)</f>
        <v>1.0803802443057668E-2</v>
      </c>
      <c r="I31" s="12">
        <f>LN(combined_data!I31/combined_data!I30)</f>
        <v>6.0423144559626617E-3</v>
      </c>
      <c r="J31" s="12">
        <f>LN(combined_data!J31/combined_data!J30)</f>
        <v>2.5004963319387039E-2</v>
      </c>
      <c r="K31" s="12">
        <f>LN(combined_data!K31/combined_data!K30)</f>
        <v>2.022810668858285E-2</v>
      </c>
      <c r="L31" s="12">
        <f>LN(combined_data!L31/combined_data!L30)</f>
        <v>-6.8501361332673413E-3</v>
      </c>
      <c r="M31" s="12">
        <f>LN(combined_data!M31/combined_data!M30)</f>
        <v>-4.3276802376881552E-3</v>
      </c>
      <c r="N31" s="12">
        <f>LN(combined_data!N31/combined_data!N30)</f>
        <v>-9.3315099576459469E-3</v>
      </c>
      <c r="O31" s="12">
        <f>LN(combined_data!O31/combined_data!O30)</f>
        <v>8.2578378264275033E-3</v>
      </c>
      <c r="P31" s="12">
        <f>LN(combined_data!P31/combined_data!P30)</f>
        <v>9.6892856403382119E-3</v>
      </c>
      <c r="Q31" s="12">
        <f>LN(combined_data!Q31/combined_data!Q30)</f>
        <v>-2.4308226922664843E-2</v>
      </c>
      <c r="R31" s="12">
        <f>LN(combined_data!R31/combined_data!R30)</f>
        <v>3.8982861497606859E-2</v>
      </c>
      <c r="S31" s="12">
        <f>LN(combined_data!S31/combined_data!S30)</f>
        <v>-4.1724615325668636E-3</v>
      </c>
      <c r="T31" s="12">
        <f t="array" ref="T31">VLOOKUP(A31,Rf!$A$4:$C$6951,3,FALSE)</f>
        <v>1.36823516997175E-4</v>
      </c>
      <c r="V31" s="13">
        <f t="shared" si="0"/>
        <v>-1.6016268694503605E-4</v>
      </c>
      <c r="W31" s="13">
        <f t="shared" si="1"/>
        <v>-8.409819163966088E-5</v>
      </c>
      <c r="X31" s="13">
        <f t="shared" si="2"/>
        <v>-7.4739137015617321E-6</v>
      </c>
      <c r="Y31" s="13">
        <f t="shared" si="3"/>
        <v>5.6286594286117514E-3</v>
      </c>
      <c r="Z31" s="13">
        <f t="shared" si="4"/>
        <v>-3.1194334782099994E-3</v>
      </c>
      <c r="AA31" s="13">
        <f t="shared" si="5"/>
        <v>-4.0138410017676669E-4</v>
      </c>
      <c r="AB31" s="13">
        <f t="shared" si="6"/>
        <v>1.0483522865510219E-2</v>
      </c>
      <c r="AC31" s="13">
        <f t="shared" si="7"/>
        <v>5.2487170197919267E-3</v>
      </c>
      <c r="AD31" s="13">
        <f t="shared" si="8"/>
        <v>2.6673324640305158E-2</v>
      </c>
      <c r="AE31" s="13">
        <f t="shared" si="9"/>
        <v>2.041295669530846E-2</v>
      </c>
      <c r="AF31" s="13">
        <f t="shared" si="10"/>
        <v>-7.5728590438427961E-3</v>
      </c>
      <c r="AG31" s="13">
        <f t="shared" si="11"/>
        <v>-5.4248534006948942E-3</v>
      </c>
      <c r="AH31" s="13">
        <f t="shared" si="12"/>
        <v>-1.082801620489455E-2</v>
      </c>
      <c r="AI31" s="13">
        <f t="shared" si="13"/>
        <v>6.8180688961241662E-3</v>
      </c>
      <c r="AJ31" s="13">
        <f t="shared" si="14"/>
        <v>9.7902164545025337E-3</v>
      </c>
      <c r="AK31" s="13">
        <f t="shared" si="15"/>
        <v>-2.4481997542574182E-2</v>
      </c>
      <c r="AL31" s="13">
        <f t="shared" si="16"/>
        <v>3.7786490973414688E-2</v>
      </c>
      <c r="AM31" s="13">
        <f t="shared" si="17"/>
        <v>-5.2851805684181819E-3</v>
      </c>
      <c r="AN31" s="13">
        <f t="shared" si="18"/>
        <v>-7.4689214883862239E-6</v>
      </c>
    </row>
    <row r="32" spans="1:40" x14ac:dyDescent="0.2">
      <c r="A32" s="5">
        <v>43873</v>
      </c>
      <c r="B32" s="12">
        <f>LN(combined_data!B32/combined_data!B31)</f>
        <v>4.5969816422269653E-5</v>
      </c>
      <c r="C32" s="12">
        <f>LN(combined_data!C32/combined_data!C31)</f>
        <v>-1.8082528661246819E-5</v>
      </c>
      <c r="D32" s="12">
        <f>LN(combined_data!D32/combined_data!D31)</f>
        <v>1.8220005655084792E-4</v>
      </c>
      <c r="E32" s="12">
        <f>LN(combined_data!E32/combined_data!E31)</f>
        <v>7.7377421094772369E-3</v>
      </c>
      <c r="F32" s="12">
        <f>LN(combined_data!F32/combined_data!F31)</f>
        <v>-1.0655779081537996E-3</v>
      </c>
      <c r="G32" s="12">
        <f>LN(combined_data!G32/combined_data!G31)</f>
        <v>6.7481197831432589E-3</v>
      </c>
      <c r="H32" s="12">
        <f>LN(combined_data!H32/combined_data!H31)</f>
        <v>1.7538698236270502E-2</v>
      </c>
      <c r="I32" s="12">
        <f>LN(combined_data!I32/combined_data!I31)</f>
        <v>-1.3341592517550014E-2</v>
      </c>
      <c r="J32" s="12">
        <f>LN(combined_data!J32/combined_data!J31)</f>
        <v>-2.3198023891725816E-2</v>
      </c>
      <c r="K32" s="12">
        <f>LN(combined_data!K32/combined_data!K31)</f>
        <v>1.3568009750699107E-3</v>
      </c>
      <c r="L32" s="12">
        <f>LN(combined_data!L32/combined_data!L31)</f>
        <v>-6.5625603233915872E-3</v>
      </c>
      <c r="M32" s="12">
        <f>LN(combined_data!M32/combined_data!M31)</f>
        <v>3.4019648880860864E-3</v>
      </c>
      <c r="N32" s="12">
        <f>LN(combined_data!N32/combined_data!N31)</f>
        <v>3.3127051624189841E-3</v>
      </c>
      <c r="O32" s="12">
        <f>LN(combined_data!O32/combined_data!O31)</f>
        <v>-1.010254184921296E-2</v>
      </c>
      <c r="P32" s="12">
        <f>LN(combined_data!P32/combined_data!P31)</f>
        <v>2.1143458779789154E-3</v>
      </c>
      <c r="Q32" s="12">
        <f>LN(combined_data!Q32/combined_data!Q31)</f>
        <v>4.2062107226333731E-2</v>
      </c>
      <c r="R32" s="12">
        <f>LN(combined_data!R32/combined_data!R31)</f>
        <v>1.3273894813832435E-2</v>
      </c>
      <c r="S32" s="12">
        <f>LN(combined_data!S32/combined_data!S31)</f>
        <v>-9.4820591852186279E-3</v>
      </c>
      <c r="T32" s="12">
        <f t="array" ref="T32">VLOOKUP(A32,Rf!$A$4:$C$6951,3,FALSE)</f>
        <v>1.3682351699695301E-4</v>
      </c>
      <c r="V32" s="13">
        <f t="shared" si="0"/>
        <v>-7.2918522057856033E-6</v>
      </c>
      <c r="W32" s="13">
        <f t="shared" si="1"/>
        <v>-2.5589263734602261E-4</v>
      </c>
      <c r="X32" s="13">
        <f t="shared" si="2"/>
        <v>-5.1914650044123474E-5</v>
      </c>
      <c r="Y32" s="13">
        <f t="shared" si="3"/>
        <v>7.0793321492419259E-3</v>
      </c>
      <c r="Z32" s="13">
        <f t="shared" si="4"/>
        <v>-1.512634912694372E-3</v>
      </c>
      <c r="AA32" s="13">
        <f t="shared" si="5"/>
        <v>6.1049731788386363E-3</v>
      </c>
      <c r="AB32" s="13">
        <f t="shared" si="6"/>
        <v>1.7218418658723054E-2</v>
      </c>
      <c r="AC32" s="13">
        <f t="shared" si="7"/>
        <v>-1.4135189953720749E-2</v>
      </c>
      <c r="AD32" s="13">
        <f t="shared" si="8"/>
        <v>-2.1529662570807698E-2</v>
      </c>
      <c r="AE32" s="13">
        <f t="shared" si="9"/>
        <v>1.5416509817955213E-3</v>
      </c>
      <c r="AF32" s="13">
        <f t="shared" si="10"/>
        <v>-7.285283233967042E-3</v>
      </c>
      <c r="AG32" s="13">
        <f t="shared" si="11"/>
        <v>2.3047917250793477E-3</v>
      </c>
      <c r="AH32" s="13">
        <f t="shared" si="12"/>
        <v>1.8161989151703807E-3</v>
      </c>
      <c r="AI32" s="13">
        <f t="shared" si="13"/>
        <v>-1.1542310779516297E-2</v>
      </c>
      <c r="AJ32" s="13">
        <f t="shared" si="14"/>
        <v>2.2152766921432372E-3</v>
      </c>
      <c r="AK32" s="13">
        <f t="shared" si="15"/>
        <v>4.1888336606424395E-2</v>
      </c>
      <c r="AL32" s="13">
        <f t="shared" si="16"/>
        <v>1.2077524289640262E-2</v>
      </c>
      <c r="AM32" s="13">
        <f t="shared" si="17"/>
        <v>-1.0594778221069946E-2</v>
      </c>
      <c r="AN32" s="13">
        <f t="shared" si="18"/>
        <v>-7.4689214886082143E-6</v>
      </c>
    </row>
    <row r="33" spans="1:40" x14ac:dyDescent="0.2">
      <c r="A33" s="5">
        <v>43874</v>
      </c>
      <c r="B33" s="12">
        <f>LN(combined_data!B33/combined_data!B32)</f>
        <v>6.0931201894792236E-5</v>
      </c>
      <c r="C33" s="12">
        <f>LN(combined_data!C33/combined_data!C32)</f>
        <v>5.6040639968380759E-4</v>
      </c>
      <c r="D33" s="12">
        <f>LN(combined_data!D33/combined_data!D32)</f>
        <v>2.6861711737792099E-4</v>
      </c>
      <c r="E33" s="12">
        <f>LN(combined_data!E33/combined_data!E32)</f>
        <v>-2.2077581725618075E-3</v>
      </c>
      <c r="F33" s="12">
        <f>LN(combined_data!F33/combined_data!F32)</f>
        <v>6.9460843890674327E-3</v>
      </c>
      <c r="G33" s="12">
        <f>LN(combined_data!G33/combined_data!G32)</f>
        <v>-6.103517137463957E-3</v>
      </c>
      <c r="H33" s="12">
        <f>LN(combined_data!H33/combined_data!H32)</f>
        <v>-1.5225419514046087E-2</v>
      </c>
      <c r="I33" s="12">
        <f>LN(combined_data!I33/combined_data!I32)</f>
        <v>-1.2217227705921757E-3</v>
      </c>
      <c r="J33" s="12">
        <f>LN(combined_data!J33/combined_data!J32)</f>
        <v>-2.0058406548741553E-2</v>
      </c>
      <c r="K33" s="12">
        <f>LN(combined_data!K33/combined_data!K32)</f>
        <v>-5.445480604639447E-3</v>
      </c>
      <c r="L33" s="12">
        <f>LN(combined_data!L33/combined_data!L32)</f>
        <v>-7.2800466548766695E-3</v>
      </c>
      <c r="M33" s="12">
        <f>LN(combined_data!M33/combined_data!M32)</f>
        <v>-4.3317951384045849E-3</v>
      </c>
      <c r="N33" s="12">
        <f>LN(combined_data!N33/combined_data!N32)</f>
        <v>-7.7685055894706192E-3</v>
      </c>
      <c r="O33" s="12">
        <f>LN(combined_data!O33/combined_data!O32)</f>
        <v>-1.5191657283131134E-2</v>
      </c>
      <c r="P33" s="12">
        <f>LN(combined_data!P33/combined_data!P32)</f>
        <v>-5.4123680722387791E-3</v>
      </c>
      <c r="Q33" s="12">
        <f>LN(combined_data!Q33/combined_data!Q32)</f>
        <v>-9.0732699105479635E-3</v>
      </c>
      <c r="R33" s="12">
        <f>LN(combined_data!R33/combined_data!R32)</f>
        <v>-3.72943485279287E-3</v>
      </c>
      <c r="S33" s="12">
        <f>LN(combined_data!S33/combined_data!S32)</f>
        <v>1.0437291630094528E-2</v>
      </c>
      <c r="T33" s="12">
        <f t="array" ref="T33">VLOOKUP(A33,Rf!$A$4:$C$6951,3,FALSE)</f>
        <v>1.3606282313505201E-4</v>
      </c>
      <c r="V33" s="13">
        <f t="shared" si="0"/>
        <v>7.669533266736979E-6</v>
      </c>
      <c r="W33" s="13">
        <f t="shared" si="1"/>
        <v>3.2259629099903181E-4</v>
      </c>
      <c r="X33" s="13">
        <f t="shared" si="2"/>
        <v>3.4502410782949596E-5</v>
      </c>
      <c r="Y33" s="13">
        <f t="shared" si="3"/>
        <v>-2.866168132797118E-3</v>
      </c>
      <c r="Z33" s="13">
        <f t="shared" si="4"/>
        <v>6.4990273845268601E-3</v>
      </c>
      <c r="AA33" s="13">
        <f t="shared" si="5"/>
        <v>-6.7466637417685797E-3</v>
      </c>
      <c r="AB33" s="13">
        <f t="shared" si="6"/>
        <v>-1.5545699091593536E-2</v>
      </c>
      <c r="AC33" s="13">
        <f t="shared" si="7"/>
        <v>-2.0153202067629112E-3</v>
      </c>
      <c r="AD33" s="13">
        <f t="shared" si="8"/>
        <v>-1.8390045227823434E-2</v>
      </c>
      <c r="AE33" s="13">
        <f t="shared" si="9"/>
        <v>-5.2606305979138361E-3</v>
      </c>
      <c r="AF33" s="13">
        <f t="shared" si="10"/>
        <v>-8.0027695654521242E-3</v>
      </c>
      <c r="AG33" s="13">
        <f t="shared" si="11"/>
        <v>-5.428968301411324E-3</v>
      </c>
      <c r="AH33" s="13">
        <f t="shared" si="12"/>
        <v>-9.2650118367192218E-3</v>
      </c>
      <c r="AI33" s="13">
        <f t="shared" si="13"/>
        <v>-1.6631426213434473E-2</v>
      </c>
      <c r="AJ33" s="13">
        <f t="shared" si="14"/>
        <v>-5.3114372580744572E-3</v>
      </c>
      <c r="AK33" s="13">
        <f t="shared" si="15"/>
        <v>-9.2470405304573011E-3</v>
      </c>
      <c r="AL33" s="13">
        <f t="shared" si="16"/>
        <v>-4.9258053769850423E-3</v>
      </c>
      <c r="AM33" s="13">
        <f t="shared" si="17"/>
        <v>9.3245725942432099E-3</v>
      </c>
      <c r="AN33" s="13">
        <f t="shared" si="18"/>
        <v>-8.2296153505092141E-6</v>
      </c>
    </row>
    <row r="34" spans="1:40" x14ac:dyDescent="0.2">
      <c r="A34" s="5">
        <v>43875</v>
      </c>
      <c r="B34" s="12">
        <f>LN(combined_data!B34/combined_data!B33)</f>
        <v>0</v>
      </c>
      <c r="C34" s="12">
        <f>LN(combined_data!C34/combined_data!C33)</f>
        <v>4.1558254428719383E-4</v>
      </c>
      <c r="D34" s="12">
        <f>LN(combined_data!D34/combined_data!D33)</f>
        <v>1.4968181572452778E-4</v>
      </c>
      <c r="E34" s="12">
        <f>LN(combined_data!E34/combined_data!E33)</f>
        <v>-5.0059169049783553E-3</v>
      </c>
      <c r="F34" s="12">
        <f>LN(combined_data!F34/combined_data!F33)</f>
        <v>8.2138714573803309E-3</v>
      </c>
      <c r="G34" s="12">
        <f>LN(combined_data!G34/combined_data!G33)</f>
        <v>-1.7921736773111964E-2</v>
      </c>
      <c r="H34" s="12">
        <f>LN(combined_data!H34/combined_data!H33)</f>
        <v>8.8332328957750322E-3</v>
      </c>
      <c r="I34" s="12">
        <f>LN(combined_data!I34/combined_data!I33)</f>
        <v>-3.2301044193127265E-2</v>
      </c>
      <c r="J34" s="12">
        <f>LN(combined_data!J34/combined_data!J33)</f>
        <v>-2.8649081034781112E-2</v>
      </c>
      <c r="K34" s="12">
        <f>LN(combined_data!K34/combined_data!K33)</f>
        <v>-1.3111918978516681E-2</v>
      </c>
      <c r="L34" s="12">
        <f>LN(combined_data!L34/combined_data!L33)</f>
        <v>-1.2669852849195775E-2</v>
      </c>
      <c r="M34" s="12">
        <f>LN(combined_data!M34/combined_data!M33)</f>
        <v>-1.3737159518630736E-2</v>
      </c>
      <c r="N34" s="12">
        <f>LN(combined_data!N34/combined_data!N33)</f>
        <v>2.9726326185101027E-3</v>
      </c>
      <c r="O34" s="12">
        <f>LN(combined_data!O34/combined_data!O33)</f>
        <v>1.7650229905842162E-2</v>
      </c>
      <c r="P34" s="12">
        <f>LN(combined_data!P34/combined_data!P33)</f>
        <v>-2.0019643719794606E-2</v>
      </c>
      <c r="Q34" s="12">
        <f>LN(combined_data!Q34/combined_data!Q33)</f>
        <v>-1.6238624304232226E-2</v>
      </c>
      <c r="R34" s="12">
        <f>LN(combined_data!R34/combined_data!R33)</f>
        <v>6.8789320275251219E-3</v>
      </c>
      <c r="S34" s="12">
        <f>LN(combined_data!S34/combined_data!S33)</f>
        <v>-9.5523244487592796E-4</v>
      </c>
      <c r="T34" s="12">
        <f t="array" ref="T34">VLOOKUP(A34,Rf!$A$4:$C$6951,3,FALSE)</f>
        <v>1.36062823135275E-4</v>
      </c>
      <c r="V34" s="13">
        <f t="shared" si="0"/>
        <v>-5.3261668628055257E-5</v>
      </c>
      <c r="W34" s="13">
        <f t="shared" si="1"/>
        <v>1.7777243560241802E-4</v>
      </c>
      <c r="X34" s="13">
        <f t="shared" si="2"/>
        <v>-8.4432890870443612E-5</v>
      </c>
      <c r="Y34" s="13">
        <f t="shared" si="3"/>
        <v>-5.6643268652136662E-3</v>
      </c>
      <c r="Z34" s="13">
        <f t="shared" si="4"/>
        <v>7.7668144528397582E-3</v>
      </c>
      <c r="AA34" s="13">
        <f t="shared" si="5"/>
        <v>-1.8564883377416585E-2</v>
      </c>
      <c r="AB34" s="13">
        <f t="shared" si="6"/>
        <v>8.5129533182275834E-3</v>
      </c>
      <c r="AC34" s="13">
        <f t="shared" si="7"/>
        <v>-3.3094641629298004E-2</v>
      </c>
      <c r="AD34" s="13">
        <f t="shared" si="8"/>
        <v>-2.6980719713862993E-2</v>
      </c>
      <c r="AE34" s="13">
        <f t="shared" si="9"/>
        <v>-1.2927068971791071E-2</v>
      </c>
      <c r="AF34" s="13">
        <f t="shared" si="10"/>
        <v>-1.3392575759771229E-2</v>
      </c>
      <c r="AG34" s="13">
        <f t="shared" si="11"/>
        <v>-1.4834332681637474E-2</v>
      </c>
      <c r="AH34" s="13">
        <f t="shared" si="12"/>
        <v>1.4761263712614993E-3</v>
      </c>
      <c r="AI34" s="13">
        <f t="shared" si="13"/>
        <v>1.6210460975538823E-2</v>
      </c>
      <c r="AJ34" s="13">
        <f t="shared" si="14"/>
        <v>-1.9918712905630284E-2</v>
      </c>
      <c r="AK34" s="13">
        <f t="shared" si="15"/>
        <v>-1.6412394924141566E-2</v>
      </c>
      <c r="AL34" s="13">
        <f t="shared" si="16"/>
        <v>5.6825615033329491E-3</v>
      </c>
      <c r="AM34" s="13">
        <f t="shared" si="17"/>
        <v>-2.0679514807272459E-3</v>
      </c>
      <c r="AN34" s="13">
        <f t="shared" si="18"/>
        <v>-8.2296153502862208E-6</v>
      </c>
    </row>
    <row r="35" spans="1:40" x14ac:dyDescent="0.2">
      <c r="A35" s="5">
        <v>43878</v>
      </c>
      <c r="B35" s="12">
        <f>LN(combined_data!B35/combined_data!B34)</f>
        <v>0</v>
      </c>
      <c r="C35" s="12">
        <f>LN(combined_data!C35/combined_data!C34)</f>
        <v>6.0499620336563933E-4</v>
      </c>
      <c r="D35" s="12">
        <f>LN(combined_data!D35/combined_data!D34)</f>
        <v>4.628611289496241E-4</v>
      </c>
      <c r="E35" s="12">
        <f>LN(combined_data!E35/combined_data!E34)</f>
        <v>-5.3386793736742901E-3</v>
      </c>
      <c r="F35" s="12">
        <f>LN(combined_data!F35/combined_data!F34)</f>
        <v>-5.1224317434897144E-3</v>
      </c>
      <c r="G35" s="12">
        <f>LN(combined_data!G35/combined_data!G34)</f>
        <v>-1.8058253205878946E-3</v>
      </c>
      <c r="H35" s="12">
        <f>LN(combined_data!H35/combined_data!H34)</f>
        <v>-7.7248174403235469E-3</v>
      </c>
      <c r="I35" s="12">
        <f>LN(combined_data!I35/combined_data!I34)</f>
        <v>-1.783476571710204E-2</v>
      </c>
      <c r="J35" s="12">
        <f>LN(combined_data!J35/combined_data!J34)</f>
        <v>-3.193717052431469E-2</v>
      </c>
      <c r="K35" s="12">
        <f>LN(combined_data!K35/combined_data!K34)</f>
        <v>-1.0201461998165429E-3</v>
      </c>
      <c r="L35" s="12">
        <f>LN(combined_data!L35/combined_data!L34)</f>
        <v>-2.0123752070484755E-2</v>
      </c>
      <c r="M35" s="12">
        <f>LN(combined_data!M35/combined_data!M34)</f>
        <v>-2.9348424567173976E-2</v>
      </c>
      <c r="N35" s="12">
        <f>LN(combined_data!N35/combined_data!N34)</f>
        <v>-5.5974866928617294E-3</v>
      </c>
      <c r="O35" s="12">
        <f>LN(combined_data!O35/combined_data!O34)</f>
        <v>-7.0846087456853807E-3</v>
      </c>
      <c r="P35" s="12">
        <f>LN(combined_data!P35/combined_data!P34)</f>
        <v>-1.4060897644461265E-2</v>
      </c>
      <c r="Q35" s="12">
        <f>LN(combined_data!Q35/combined_data!Q34)</f>
        <v>-5.5913410684564787E-4</v>
      </c>
      <c r="R35" s="12">
        <f>LN(combined_data!R35/combined_data!R34)</f>
        <v>2.5888447316484698E-2</v>
      </c>
      <c r="S35" s="12">
        <f>LN(combined_data!S35/combined_data!S34)</f>
        <v>-1.735591792662397E-2</v>
      </c>
      <c r="T35" s="12">
        <f t="array" ref="T35">VLOOKUP(A35,Rf!$A$4:$C$6951,3,FALSE)</f>
        <v>4.0824401119965404E-4</v>
      </c>
      <c r="V35" s="13">
        <f t="shared" si="0"/>
        <v>-5.3261668628055257E-5</v>
      </c>
      <c r="W35" s="13">
        <f t="shared" si="1"/>
        <v>3.6718609468086355E-4</v>
      </c>
      <c r="X35" s="13">
        <f t="shared" si="2"/>
        <v>2.2874642235465271E-4</v>
      </c>
      <c r="Y35" s="13">
        <f t="shared" si="3"/>
        <v>-5.9970893339096011E-3</v>
      </c>
      <c r="Z35" s="13">
        <f t="shared" si="4"/>
        <v>-5.5694887480302871E-3</v>
      </c>
      <c r="AA35" s="13">
        <f t="shared" si="5"/>
        <v>-2.448971924892517E-3</v>
      </c>
      <c r="AB35" s="13">
        <f t="shared" si="6"/>
        <v>-8.0450970178709957E-3</v>
      </c>
      <c r="AC35" s="13">
        <f t="shared" si="7"/>
        <v>-1.8628363153272775E-2</v>
      </c>
      <c r="AD35" s="13">
        <f t="shared" si="8"/>
        <v>-3.0268809203396571E-2</v>
      </c>
      <c r="AE35" s="13">
        <f t="shared" si="9"/>
        <v>-8.3529619309093226E-4</v>
      </c>
      <c r="AF35" s="13">
        <f t="shared" si="10"/>
        <v>-2.0846474981060209E-2</v>
      </c>
      <c r="AG35" s="13">
        <f t="shared" si="11"/>
        <v>-3.0445597730180716E-2</v>
      </c>
      <c r="AH35" s="13">
        <f t="shared" si="12"/>
        <v>-7.0939929401103328E-3</v>
      </c>
      <c r="AI35" s="13">
        <f t="shared" si="13"/>
        <v>-8.5243776759887178E-3</v>
      </c>
      <c r="AJ35" s="13">
        <f t="shared" si="14"/>
        <v>-1.3959966830296943E-2</v>
      </c>
      <c r="AK35" s="13">
        <f t="shared" si="15"/>
        <v>-7.3290472675498555E-4</v>
      </c>
      <c r="AL35" s="13">
        <f t="shared" si="16"/>
        <v>2.4692076792292527E-2</v>
      </c>
      <c r="AM35" s="13">
        <f t="shared" si="17"/>
        <v>-1.8468636962475287E-2</v>
      </c>
      <c r="AN35" s="13">
        <f t="shared" si="18"/>
        <v>2.6395157271409285E-4</v>
      </c>
    </row>
    <row r="36" spans="1:40" x14ac:dyDescent="0.2">
      <c r="A36" s="5">
        <v>43879</v>
      </c>
      <c r="B36" s="12">
        <f>LN(combined_data!B36/combined_data!B35)</f>
        <v>-5.3364088487860891E-4</v>
      </c>
      <c r="C36" s="12">
        <f>LN(combined_data!C36/combined_data!C35)</f>
        <v>-2.3473118872727305E-4</v>
      </c>
      <c r="D36" s="12">
        <f>LN(combined_data!D36/combined_data!D35)</f>
        <v>1.7325318196460712E-4</v>
      </c>
      <c r="E36" s="12">
        <f>LN(combined_data!E36/combined_data!E35)</f>
        <v>-4.3932846679739183E-3</v>
      </c>
      <c r="F36" s="12">
        <f>LN(combined_data!F36/combined_data!F35)</f>
        <v>1.6319459923096039E-2</v>
      </c>
      <c r="G36" s="12">
        <f>LN(combined_data!G36/combined_data!G35)</f>
        <v>-3.209398937632483E-3</v>
      </c>
      <c r="H36" s="12">
        <f>LN(combined_data!H36/combined_data!H35)</f>
        <v>-7.3876920377527737E-4</v>
      </c>
      <c r="I36" s="12">
        <f>LN(combined_data!I36/combined_data!I35)</f>
        <v>-1.1635580078826105E-2</v>
      </c>
      <c r="J36" s="12">
        <f>LN(combined_data!J36/combined_data!J35)</f>
        <v>-1.4951499652323719E-2</v>
      </c>
      <c r="K36" s="12">
        <f>LN(combined_data!K36/combined_data!K35)</f>
        <v>-1.8359881374635088E-2</v>
      </c>
      <c r="L36" s="12">
        <f>LN(combined_data!L36/combined_data!L35)</f>
        <v>1.8300538579397608E-2</v>
      </c>
      <c r="M36" s="12">
        <f>LN(combined_data!M36/combined_data!M35)</f>
        <v>-2.0275285817197404E-2</v>
      </c>
      <c r="N36" s="12">
        <f>LN(combined_data!N36/combined_data!N35)</f>
        <v>-2.208830237727887E-3</v>
      </c>
      <c r="O36" s="12">
        <f>LN(combined_data!O36/combined_data!O35)</f>
        <v>-4.7477211824602246E-2</v>
      </c>
      <c r="P36" s="12">
        <f>LN(combined_data!P36/combined_data!P35)</f>
        <v>-4.6494208065626305E-3</v>
      </c>
      <c r="Q36" s="12">
        <f>LN(combined_data!Q36/combined_data!Q35)</f>
        <v>-8.0225059236076549E-3</v>
      </c>
      <c r="R36" s="12">
        <f>LN(combined_data!R36/combined_data!R35)</f>
        <v>4.2894546168124561E-4</v>
      </c>
      <c r="S36" s="12">
        <f>LN(combined_data!S36/combined_data!S35)</f>
        <v>6.1205369357893982E-4</v>
      </c>
      <c r="T36" s="12">
        <f t="array" ref="T36">VLOOKUP(A36,Rf!$A$4:$C$6951,3,FALSE)</f>
        <v>1.36062823135275E-4</v>
      </c>
      <c r="V36" s="13">
        <f t="shared" si="0"/>
        <v>-5.8690255350666415E-4</v>
      </c>
      <c r="W36" s="13">
        <f t="shared" si="1"/>
        <v>-4.7254129741204886E-4</v>
      </c>
      <c r="X36" s="13">
        <f t="shared" si="2"/>
        <v>-6.086152463036427E-5</v>
      </c>
      <c r="Y36" s="13">
        <f t="shared" si="3"/>
        <v>-5.0516946282092292E-3</v>
      </c>
      <c r="Z36" s="13">
        <f t="shared" si="4"/>
        <v>1.5872402918555465E-2</v>
      </c>
      <c r="AA36" s="13">
        <f t="shared" si="5"/>
        <v>-3.8525455419371052E-3</v>
      </c>
      <c r="AB36" s="13">
        <f t="shared" si="6"/>
        <v>-1.0590487813227261E-3</v>
      </c>
      <c r="AC36" s="13">
        <f t="shared" si="7"/>
        <v>-1.242917751499684E-2</v>
      </c>
      <c r="AD36" s="13">
        <f t="shared" si="8"/>
        <v>-1.3283138331405601E-2</v>
      </c>
      <c r="AE36" s="13">
        <f t="shared" si="9"/>
        <v>-1.8175031367909478E-2</v>
      </c>
      <c r="AF36" s="13">
        <f t="shared" si="10"/>
        <v>1.7577815668822154E-2</v>
      </c>
      <c r="AG36" s="13">
        <f t="shared" si="11"/>
        <v>-2.1372458980204144E-2</v>
      </c>
      <c r="AH36" s="13">
        <f t="shared" si="12"/>
        <v>-3.7053364849764904E-3</v>
      </c>
      <c r="AI36" s="13">
        <f t="shared" si="13"/>
        <v>-4.8916980754905581E-2</v>
      </c>
      <c r="AJ36" s="13">
        <f t="shared" si="14"/>
        <v>-4.5484899923983087E-3</v>
      </c>
      <c r="AK36" s="13">
        <f t="shared" si="15"/>
        <v>-8.1962765435169924E-3</v>
      </c>
      <c r="AL36" s="13">
        <f t="shared" si="16"/>
        <v>-7.6742506251092674E-4</v>
      </c>
      <c r="AM36" s="13">
        <f t="shared" si="17"/>
        <v>-5.0066534227237826E-4</v>
      </c>
      <c r="AN36" s="13">
        <f t="shared" si="18"/>
        <v>-8.2296153502862208E-6</v>
      </c>
    </row>
    <row r="37" spans="1:40" x14ac:dyDescent="0.2">
      <c r="A37" s="5">
        <v>43881</v>
      </c>
      <c r="B37" s="12">
        <f>LN(combined_data!B37/combined_data!B36)</f>
        <v>-1.6871128010936985E-4</v>
      </c>
      <c r="C37" s="12">
        <f>LN(combined_data!C37/combined_data!C36)</f>
        <v>-1.6253849037534647E-4</v>
      </c>
      <c r="D37" s="12">
        <f>LN(combined_data!D37/combined_data!D36)</f>
        <v>2.8727823594634435E-4</v>
      </c>
      <c r="E37" s="12">
        <f>LN(combined_data!E37/combined_data!E36)</f>
        <v>7.25068614672049E-3</v>
      </c>
      <c r="F37" s="12">
        <f>LN(combined_data!F37/combined_data!F36)</f>
        <v>1.264248111523077E-2</v>
      </c>
      <c r="G37" s="12">
        <f>LN(combined_data!G37/combined_data!G36)</f>
        <v>3.1681368281146014E-3</v>
      </c>
      <c r="H37" s="12">
        <f>LN(combined_data!H37/combined_data!H36)</f>
        <v>1.065984130986438E-2</v>
      </c>
      <c r="I37" s="12">
        <f>LN(combined_data!I37/combined_data!I36)</f>
        <v>4.6992722179286218E-2</v>
      </c>
      <c r="J37" s="12">
        <f>LN(combined_data!J37/combined_data!J36)</f>
        <v>2.2101314775580909E-2</v>
      </c>
      <c r="K37" s="12">
        <f>LN(combined_data!K37/combined_data!K36)</f>
        <v>-3.4715527952678864E-3</v>
      </c>
      <c r="L37" s="12">
        <f>LN(combined_data!L37/combined_data!L36)</f>
        <v>1.819578049348701E-2</v>
      </c>
      <c r="M37" s="12">
        <f>LN(combined_data!M37/combined_data!M36)</f>
        <v>4.3000004727103178E-2</v>
      </c>
      <c r="N37" s="12">
        <f>LN(combined_data!N37/combined_data!N36)</f>
        <v>1.1638658170159995E-2</v>
      </c>
      <c r="O37" s="12">
        <f>LN(combined_data!O37/combined_data!O36)</f>
        <v>-1.6010821171638559E-2</v>
      </c>
      <c r="P37" s="12">
        <f>LN(combined_data!P37/combined_data!P36)</f>
        <v>1.7505836823995501E-2</v>
      </c>
      <c r="Q37" s="12">
        <f>LN(combined_data!Q37/combined_data!Q36)</f>
        <v>1.6456655300437554E-2</v>
      </c>
      <c r="R37" s="12">
        <f>LN(combined_data!R37/combined_data!R36)</f>
        <v>-1.363080413669214E-2</v>
      </c>
      <c r="S37" s="12">
        <f>LN(combined_data!S37/combined_data!S36)</f>
        <v>-9.0953653837615757E-3</v>
      </c>
      <c r="T37" s="12">
        <f t="array" ref="T37">VLOOKUP(A37,Rf!$A$4:$C$6951,3,FALSE)</f>
        <v>1.35064744116065E-4</v>
      </c>
      <c r="V37" s="13">
        <f t="shared" si="0"/>
        <v>-2.2197294873742512E-4</v>
      </c>
      <c r="W37" s="13">
        <f t="shared" si="1"/>
        <v>-4.0034859906012228E-4</v>
      </c>
      <c r="X37" s="13">
        <f t="shared" si="2"/>
        <v>5.3163529351372963E-5</v>
      </c>
      <c r="Y37" s="13">
        <f t="shared" si="3"/>
        <v>6.5922761864851791E-3</v>
      </c>
      <c r="Z37" s="13">
        <f t="shared" si="4"/>
        <v>1.2195424110690198E-2</v>
      </c>
      <c r="AA37" s="13">
        <f t="shared" si="5"/>
        <v>2.5249902238099788E-3</v>
      </c>
      <c r="AB37" s="13">
        <f t="shared" si="6"/>
        <v>1.0339561732316932E-2</v>
      </c>
      <c r="AC37" s="13">
        <f t="shared" si="7"/>
        <v>4.619912474311548E-2</v>
      </c>
      <c r="AD37" s="13">
        <f t="shared" si="8"/>
        <v>2.3769676096499028E-2</v>
      </c>
      <c r="AE37" s="13">
        <f t="shared" si="9"/>
        <v>-3.2867027885422756E-3</v>
      </c>
      <c r="AF37" s="13">
        <f t="shared" si="10"/>
        <v>1.7473057582911556E-2</v>
      </c>
      <c r="AG37" s="13">
        <f t="shared" si="11"/>
        <v>4.1902831564096438E-2</v>
      </c>
      <c r="AH37" s="13">
        <f t="shared" si="12"/>
        <v>1.0142151922911392E-2</v>
      </c>
      <c r="AI37" s="13">
        <f t="shared" si="13"/>
        <v>-1.7450590101941898E-2</v>
      </c>
      <c r="AJ37" s="13">
        <f t="shared" si="14"/>
        <v>1.7606767638159822E-2</v>
      </c>
      <c r="AK37" s="13">
        <f t="shared" si="15"/>
        <v>1.6282884680528215E-2</v>
      </c>
      <c r="AL37" s="13">
        <f t="shared" si="16"/>
        <v>-1.4827174660884313E-2</v>
      </c>
      <c r="AM37" s="13">
        <f t="shared" si="17"/>
        <v>-1.0208084419612894E-2</v>
      </c>
      <c r="AN37" s="13">
        <f t="shared" si="18"/>
        <v>-9.2276943694962258E-6</v>
      </c>
    </row>
    <row r="38" spans="1:40" x14ac:dyDescent="0.2">
      <c r="A38" s="5">
        <v>43885</v>
      </c>
      <c r="B38" s="12">
        <f>LN(combined_data!B38/combined_data!B37)</f>
        <v>5.2424266336312134E-4</v>
      </c>
      <c r="C38" s="12">
        <f>LN(combined_data!C38/combined_data!C37)</f>
        <v>1.0470070997621055E-3</v>
      </c>
      <c r="D38" s="12">
        <f>LN(combined_data!D38/combined_data!D37)</f>
        <v>5.7911435002413439E-4</v>
      </c>
      <c r="E38" s="12">
        <f>LN(combined_data!E38/combined_data!E37)</f>
        <v>-2.0930151664852518E-2</v>
      </c>
      <c r="F38" s="12">
        <f>LN(combined_data!F38/combined_data!F37)</f>
        <v>2.7677458916330989E-2</v>
      </c>
      <c r="G38" s="12">
        <f>LN(combined_data!G38/combined_data!G37)</f>
        <v>-5.8918395050773604E-3</v>
      </c>
      <c r="H38" s="12">
        <f>LN(combined_data!H38/combined_data!H37)</f>
        <v>-3.1854852665251177E-2</v>
      </c>
      <c r="I38" s="12">
        <f>LN(combined_data!I38/combined_data!I37)</f>
        <v>-2.5126950708818641E-2</v>
      </c>
      <c r="J38" s="12">
        <f>LN(combined_data!J38/combined_data!J37)</f>
        <v>-2.4089593228366405E-2</v>
      </c>
      <c r="K38" s="12">
        <f>LN(combined_data!K38/combined_data!K37)</f>
        <v>-4.3429944260443588E-2</v>
      </c>
      <c r="L38" s="12">
        <f>LN(combined_data!L38/combined_data!L37)</f>
        <v>-1.7739629496334012E-2</v>
      </c>
      <c r="M38" s="12">
        <f>LN(combined_data!M38/combined_data!M37)</f>
        <v>-3.9043497343600027E-2</v>
      </c>
      <c r="N38" s="12">
        <f>LN(combined_data!N38/combined_data!N37)</f>
        <v>-6.170030655164957E-3</v>
      </c>
      <c r="O38" s="12">
        <f>LN(combined_data!O38/combined_data!O37)</f>
        <v>-1.7276284370480583E-2</v>
      </c>
      <c r="P38" s="12">
        <f>LN(combined_data!P38/combined_data!P37)</f>
        <v>-2.1684374888919843E-2</v>
      </c>
      <c r="Q38" s="12">
        <f>LN(combined_data!Q38/combined_data!Q37)</f>
        <v>-2.6006783104168801E-2</v>
      </c>
      <c r="R38" s="12">
        <f>LN(combined_data!R38/combined_data!R37)</f>
        <v>-7.3548357157797615E-3</v>
      </c>
      <c r="S38" s="12">
        <f>LN(combined_data!S38/combined_data!S37)</f>
        <v>-1.7688609973588607E-2</v>
      </c>
      <c r="T38" s="12">
        <f t="array" ref="T38">VLOOKUP(A38,Rf!$A$4:$C$6951,3,FALSE)</f>
        <v>5.4036844123106498E-4</v>
      </c>
      <c r="V38" s="13">
        <f t="shared" si="0"/>
        <v>4.7098099473506609E-4</v>
      </c>
      <c r="W38" s="13">
        <f t="shared" si="1"/>
        <v>8.0919699107732967E-4</v>
      </c>
      <c r="X38" s="13">
        <f t="shared" si="2"/>
        <v>3.44999643429163E-4</v>
      </c>
      <c r="Y38" s="13">
        <f t="shared" si="3"/>
        <v>-2.1588561625087828E-2</v>
      </c>
      <c r="Z38" s="13">
        <f t="shared" si="4"/>
        <v>2.7230401911790415E-2</v>
      </c>
      <c r="AA38" s="13">
        <f t="shared" si="5"/>
        <v>-6.5349861093819831E-3</v>
      </c>
      <c r="AB38" s="13">
        <f t="shared" si="6"/>
        <v>-3.2175132242798624E-2</v>
      </c>
      <c r="AC38" s="13">
        <f t="shared" si="7"/>
        <v>-2.5920548144989376E-2</v>
      </c>
      <c r="AD38" s="13">
        <f t="shared" si="8"/>
        <v>-2.2421231907448286E-2</v>
      </c>
      <c r="AE38" s="13">
        <f t="shared" si="9"/>
        <v>-4.3245094253717975E-2</v>
      </c>
      <c r="AF38" s="13">
        <f t="shared" si="10"/>
        <v>-1.8462352406909466E-2</v>
      </c>
      <c r="AG38" s="13">
        <f t="shared" si="11"/>
        <v>-4.0140670506606767E-2</v>
      </c>
      <c r="AH38" s="13">
        <f t="shared" si="12"/>
        <v>-7.6665369024135604E-3</v>
      </c>
      <c r="AI38" s="13">
        <f t="shared" si="13"/>
        <v>-1.8716053300783922E-2</v>
      </c>
      <c r="AJ38" s="13">
        <f t="shared" si="14"/>
        <v>-2.1583444074755521E-2</v>
      </c>
      <c r="AK38" s="13">
        <f t="shared" si="15"/>
        <v>-2.618055372407814E-2</v>
      </c>
      <c r="AL38" s="13">
        <f t="shared" si="16"/>
        <v>-8.5512062399719334E-3</v>
      </c>
      <c r="AM38" s="13">
        <f t="shared" si="17"/>
        <v>-1.8801329009439923E-2</v>
      </c>
      <c r="AN38" s="13">
        <f t="shared" si="18"/>
        <v>3.9607600274550378E-4</v>
      </c>
    </row>
    <row r="39" spans="1:40" x14ac:dyDescent="0.2">
      <c r="A39" s="5">
        <v>43886</v>
      </c>
      <c r="B39" s="12">
        <f>LN(combined_data!B39/combined_data!B38)</f>
        <v>-1.5730264346859238E-4</v>
      </c>
      <c r="C39" s="12">
        <f>LN(combined_data!C39/combined_data!C38)</f>
        <v>-5.4128663847201759E-5</v>
      </c>
      <c r="D39" s="12">
        <f>LN(combined_data!D39/combined_data!D38)</f>
        <v>1.546237080434843E-4</v>
      </c>
      <c r="E39" s="12">
        <f>LN(combined_data!E39/combined_data!E38)</f>
        <v>-2.633453163326898E-3</v>
      </c>
      <c r="F39" s="12">
        <f>LN(combined_data!F39/combined_data!F38)</f>
        <v>-1.6333757022743586E-2</v>
      </c>
      <c r="G39" s="12">
        <f>LN(combined_data!G39/combined_data!G38)</f>
        <v>-8.0074588385343655E-3</v>
      </c>
      <c r="H39" s="12">
        <f>LN(combined_data!H39/combined_data!H38)</f>
        <v>2.0739547496633716E-3</v>
      </c>
      <c r="I39" s="12">
        <f>LN(combined_data!I39/combined_data!I38)</f>
        <v>1.271430607567008E-3</v>
      </c>
      <c r="J39" s="12">
        <f>LN(combined_data!J39/combined_data!J38)</f>
        <v>2.5707455717245555E-2</v>
      </c>
      <c r="K39" s="12">
        <f>LN(combined_data!K39/combined_data!K38)</f>
        <v>-8.6690732311778661E-3</v>
      </c>
      <c r="L39" s="12">
        <f>LN(combined_data!L39/combined_data!L38)</f>
        <v>-5.0286436212825733E-3</v>
      </c>
      <c r="M39" s="12">
        <f>LN(combined_data!M39/combined_data!M38)</f>
        <v>1.5995161560324694E-2</v>
      </c>
      <c r="N39" s="12">
        <f>LN(combined_data!N39/combined_data!N38)</f>
        <v>-7.1315574469190594E-4</v>
      </c>
      <c r="O39" s="12">
        <f>LN(combined_data!O39/combined_data!O38)</f>
        <v>3.9426938894855254E-2</v>
      </c>
      <c r="P39" s="12">
        <f>LN(combined_data!P39/combined_data!P38)</f>
        <v>-5.9289281856336239E-3</v>
      </c>
      <c r="Q39" s="12">
        <f>LN(combined_data!Q39/combined_data!Q38)</f>
        <v>1.4627404161026269E-3</v>
      </c>
      <c r="R39" s="12">
        <f>LN(combined_data!R39/combined_data!R38)</f>
        <v>-9.238622662297559E-3</v>
      </c>
      <c r="S39" s="12">
        <f>LN(combined_data!S39/combined_data!S38)</f>
        <v>-2.2752707322722793E-2</v>
      </c>
      <c r="T39" s="12">
        <f t="array" ref="T39">VLOOKUP(A39,Rf!$A$4:$C$6951,3,FALSE)</f>
        <v>1.3506474411584301E-4</v>
      </c>
      <c r="V39" s="13">
        <f t="shared" si="0"/>
        <v>-2.1056431209664762E-4</v>
      </c>
      <c r="W39" s="13">
        <f t="shared" si="1"/>
        <v>-2.9193877253197757E-4</v>
      </c>
      <c r="X39" s="13">
        <f t="shared" si="2"/>
        <v>-7.9490998551487088E-5</v>
      </c>
      <c r="Y39" s="13">
        <f t="shared" si="3"/>
        <v>-3.2918631235622085E-3</v>
      </c>
      <c r="Z39" s="13">
        <f t="shared" si="4"/>
        <v>-1.6780814027284159E-2</v>
      </c>
      <c r="AA39" s="13">
        <f t="shared" si="5"/>
        <v>-8.6506054428389881E-3</v>
      </c>
      <c r="AB39" s="13">
        <f t="shared" si="6"/>
        <v>1.753675172115923E-3</v>
      </c>
      <c r="AC39" s="13">
        <f t="shared" si="7"/>
        <v>4.778331713962726E-4</v>
      </c>
      <c r="AD39" s="13">
        <f t="shared" si="8"/>
        <v>2.7375817038163674E-2</v>
      </c>
      <c r="AE39" s="13">
        <f t="shared" si="9"/>
        <v>-8.4842232244522562E-3</v>
      </c>
      <c r="AF39" s="13">
        <f t="shared" si="10"/>
        <v>-5.751366531858028E-3</v>
      </c>
      <c r="AG39" s="13">
        <f t="shared" si="11"/>
        <v>1.4897988397317955E-2</v>
      </c>
      <c r="AH39" s="13">
        <f t="shared" si="12"/>
        <v>-2.2096619919405092E-3</v>
      </c>
      <c r="AI39" s="13">
        <f t="shared" si="13"/>
        <v>3.7987169964551919E-2</v>
      </c>
      <c r="AJ39" s="13">
        <f t="shared" si="14"/>
        <v>-5.8279973714693021E-3</v>
      </c>
      <c r="AK39" s="13">
        <f t="shared" si="15"/>
        <v>1.2889697961932891E-3</v>
      </c>
      <c r="AL39" s="13">
        <f t="shared" si="16"/>
        <v>-1.0434993186489732E-2</v>
      </c>
      <c r="AM39" s="13">
        <f t="shared" si="17"/>
        <v>-2.386542635857411E-2</v>
      </c>
      <c r="AN39" s="13">
        <f t="shared" si="18"/>
        <v>-9.2276943697182162E-6</v>
      </c>
    </row>
    <row r="40" spans="1:40" x14ac:dyDescent="0.2">
      <c r="A40" s="5">
        <v>43887</v>
      </c>
      <c r="B40" s="12">
        <f>LN(combined_data!B40/combined_data!B39)</f>
        <v>3.3541214509334884E-4</v>
      </c>
      <c r="C40" s="12">
        <f>LN(combined_data!C40/combined_data!C39)</f>
        <v>3.427653984833214E-4</v>
      </c>
      <c r="D40" s="12">
        <f>LN(combined_data!D40/combined_data!D39)</f>
        <v>1.6708973204262849E-4</v>
      </c>
      <c r="E40" s="12">
        <f>LN(combined_data!E40/combined_data!E39)</f>
        <v>-1.0097787241482378E-2</v>
      </c>
      <c r="F40" s="12">
        <f>LN(combined_data!F40/combined_data!F39)</f>
        <v>3.492319063096973E-4</v>
      </c>
      <c r="G40" s="12">
        <f>LN(combined_data!G40/combined_data!G39)</f>
        <v>-8.7525803572485164E-4</v>
      </c>
      <c r="H40" s="12">
        <f>LN(combined_data!H40/combined_data!H39)</f>
        <v>-1.3748887152904871E-2</v>
      </c>
      <c r="I40" s="12">
        <f>LN(combined_data!I40/combined_data!I39)</f>
        <v>-1.0217126046791813E-2</v>
      </c>
      <c r="J40" s="12">
        <f>LN(combined_data!J40/combined_data!J39)</f>
        <v>1.6672366360006876E-2</v>
      </c>
      <c r="K40" s="12">
        <f>LN(combined_data!K40/combined_data!K39)</f>
        <v>-2.841422934628841E-2</v>
      </c>
      <c r="L40" s="12">
        <f>LN(combined_data!L40/combined_data!L39)</f>
        <v>-2.5237640988680253E-3</v>
      </c>
      <c r="M40" s="12">
        <f>LN(combined_data!M40/combined_data!M39)</f>
        <v>-3.7615977649329321E-2</v>
      </c>
      <c r="N40" s="12">
        <f>LN(combined_data!N40/combined_data!N39)</f>
        <v>2.9181414519907867E-4</v>
      </c>
      <c r="O40" s="12">
        <f>LN(combined_data!O40/combined_data!O39)</f>
        <v>-3.2746724075094331E-2</v>
      </c>
      <c r="P40" s="12">
        <f>LN(combined_data!P40/combined_data!P39)</f>
        <v>-1.5984192991169727E-2</v>
      </c>
      <c r="Q40" s="12">
        <f>LN(combined_data!Q40/combined_data!Q39)</f>
        <v>-2.3830215580676314E-2</v>
      </c>
      <c r="R40" s="12">
        <f>LN(combined_data!R40/combined_data!R39)</f>
        <v>-3.8488601437941333E-2</v>
      </c>
      <c r="S40" s="12">
        <f>LN(combined_data!S40/combined_data!S39)</f>
        <v>-3.7196570171425129E-2</v>
      </c>
      <c r="T40" s="12">
        <f t="array" ref="T40">VLOOKUP(A40,Rf!$A$4:$C$6951,3,FALSE)</f>
        <v>1.35064744116065E-4</v>
      </c>
      <c r="V40" s="13">
        <f t="shared" si="0"/>
        <v>2.821504764652936E-4</v>
      </c>
      <c r="W40" s="13">
        <f t="shared" si="1"/>
        <v>1.0495528979854559E-4</v>
      </c>
      <c r="X40" s="13">
        <f t="shared" si="2"/>
        <v>-6.7024974552342906E-5</v>
      </c>
      <c r="Y40" s="13">
        <f t="shared" si="3"/>
        <v>-1.0756197201717688E-2</v>
      </c>
      <c r="Z40" s="13">
        <f t="shared" si="4"/>
        <v>-9.7825098230875209E-5</v>
      </c>
      <c r="AA40" s="13">
        <f t="shared" si="5"/>
        <v>-1.518404640029474E-3</v>
      </c>
      <c r="AB40" s="13">
        <f t="shared" si="6"/>
        <v>-1.4069166730452319E-2</v>
      </c>
      <c r="AC40" s="13">
        <f t="shared" si="7"/>
        <v>-1.1010723482962548E-2</v>
      </c>
      <c r="AD40" s="13">
        <f t="shared" si="8"/>
        <v>1.8340727680924995E-2</v>
      </c>
      <c r="AE40" s="13">
        <f t="shared" si="9"/>
        <v>-2.82293793395628E-2</v>
      </c>
      <c r="AF40" s="13">
        <f t="shared" si="10"/>
        <v>-3.24648700944348E-3</v>
      </c>
      <c r="AG40" s="13">
        <f t="shared" si="11"/>
        <v>-3.8713150812336061E-2</v>
      </c>
      <c r="AH40" s="13">
        <f t="shared" si="12"/>
        <v>-1.2046921020495247E-3</v>
      </c>
      <c r="AI40" s="13">
        <f t="shared" si="13"/>
        <v>-3.4186493005397667E-2</v>
      </c>
      <c r="AJ40" s="13">
        <f t="shared" si="14"/>
        <v>-1.5883262177005406E-2</v>
      </c>
      <c r="AK40" s="13">
        <f t="shared" si="15"/>
        <v>-2.4003986200585654E-2</v>
      </c>
      <c r="AL40" s="13">
        <f t="shared" si="16"/>
        <v>-3.9684971962133504E-2</v>
      </c>
      <c r="AM40" s="13">
        <f t="shared" si="17"/>
        <v>-3.8309289207276449E-2</v>
      </c>
      <c r="AN40" s="13">
        <f t="shared" si="18"/>
        <v>-9.2276943694962258E-6</v>
      </c>
    </row>
    <row r="41" spans="1:40" x14ac:dyDescent="0.2">
      <c r="A41" s="5">
        <v>43888</v>
      </c>
      <c r="B41" s="12">
        <f>LN(combined_data!B41/combined_data!B40)</f>
        <v>-3.622186700771777E-4</v>
      </c>
      <c r="C41" s="12">
        <f>LN(combined_data!C41/combined_data!C40)</f>
        <v>-5.6833304040821689E-4</v>
      </c>
      <c r="D41" s="12">
        <f>LN(combined_data!D41/combined_data!D40)</f>
        <v>8.4543108437201011E-5</v>
      </c>
      <c r="E41" s="12">
        <f>LN(combined_data!E41/combined_data!E40)</f>
        <v>-3.8397777798312568E-3</v>
      </c>
      <c r="F41" s="12">
        <f>LN(combined_data!F41/combined_data!F40)</f>
        <v>3.3752938662841778E-3</v>
      </c>
      <c r="G41" s="12">
        <f>LN(combined_data!G41/combined_data!G40)</f>
        <v>1.6669825088448865E-4</v>
      </c>
      <c r="H41" s="12">
        <f>LN(combined_data!H41/combined_data!H40)</f>
        <v>-1.6072742645818275E-2</v>
      </c>
      <c r="I41" s="12">
        <f>LN(combined_data!I41/combined_data!I40)</f>
        <v>-9.0265733333856207E-3</v>
      </c>
      <c r="J41" s="12">
        <f>LN(combined_data!J41/combined_data!J40)</f>
        <v>-1.5702863363491967E-2</v>
      </c>
      <c r="K41" s="12">
        <f>LN(combined_data!K41/combined_data!K40)</f>
        <v>8.7746880511376611E-3</v>
      </c>
      <c r="L41" s="12">
        <f>LN(combined_data!L41/combined_data!L40)</f>
        <v>9.8297626171572165E-3</v>
      </c>
      <c r="M41" s="12">
        <f>LN(combined_data!M41/combined_data!M40)</f>
        <v>1.0702547746300282E-2</v>
      </c>
      <c r="N41" s="12">
        <f>LN(combined_data!N41/combined_data!N40)</f>
        <v>-1.0755176476462557E-2</v>
      </c>
      <c r="O41" s="12">
        <f>LN(combined_data!O41/combined_data!O40)</f>
        <v>-6.0100748737899057E-3</v>
      </c>
      <c r="P41" s="12">
        <f>LN(combined_data!P41/combined_data!P40)</f>
        <v>-5.3011247739197147E-3</v>
      </c>
      <c r="Q41" s="12">
        <f>LN(combined_data!Q41/combined_data!Q40)</f>
        <v>-1.0953724529181981E-2</v>
      </c>
      <c r="R41" s="12">
        <f>LN(combined_data!R41/combined_data!R40)</f>
        <v>-5.5584892819538836E-2</v>
      </c>
      <c r="S41" s="12">
        <f>LN(combined_data!S41/combined_data!S40)</f>
        <v>3.6167384384197053E-2</v>
      </c>
      <c r="T41" s="12">
        <f t="array" ref="T41">VLOOKUP(A41,Rf!$A$4:$C$6951,3,FALSE)</f>
        <v>1.3565633865719699E-4</v>
      </c>
      <c r="V41" s="13">
        <f t="shared" si="0"/>
        <v>-4.1548033870523294E-4</v>
      </c>
      <c r="W41" s="13">
        <f t="shared" si="1"/>
        <v>-8.0614314909299267E-4</v>
      </c>
      <c r="X41" s="13">
        <f t="shared" si="2"/>
        <v>-1.4957159815777037E-4</v>
      </c>
      <c r="Y41" s="13">
        <f t="shared" si="3"/>
        <v>-4.4981877400665678E-3</v>
      </c>
      <c r="Z41" s="13">
        <f t="shared" si="4"/>
        <v>2.9282368617436052E-3</v>
      </c>
      <c r="AA41" s="13">
        <f t="shared" si="5"/>
        <v>-4.7644835342013379E-4</v>
      </c>
      <c r="AB41" s="13">
        <f t="shared" si="6"/>
        <v>-1.6393022223365722E-2</v>
      </c>
      <c r="AC41" s="13">
        <f t="shared" si="7"/>
        <v>-9.8201707695563557E-3</v>
      </c>
      <c r="AD41" s="13">
        <f t="shared" si="8"/>
        <v>-1.4034502042573848E-2</v>
      </c>
      <c r="AE41" s="13">
        <f t="shared" si="9"/>
        <v>8.959538057863271E-3</v>
      </c>
      <c r="AF41" s="13">
        <f t="shared" si="10"/>
        <v>9.1070397065817627E-3</v>
      </c>
      <c r="AG41" s="13">
        <f t="shared" si="11"/>
        <v>9.6053745832935435E-3</v>
      </c>
      <c r="AH41" s="13">
        <f t="shared" si="12"/>
        <v>-1.225168272371116E-2</v>
      </c>
      <c r="AI41" s="13">
        <f t="shared" si="13"/>
        <v>-7.4498438040932428E-3</v>
      </c>
      <c r="AJ41" s="13">
        <f t="shared" si="14"/>
        <v>-5.2001939597553929E-3</v>
      </c>
      <c r="AK41" s="13">
        <f t="shared" si="15"/>
        <v>-1.1127495149091319E-2</v>
      </c>
      <c r="AL41" s="13">
        <f t="shared" si="16"/>
        <v>-5.6781263343731007E-2</v>
      </c>
      <c r="AM41" s="13">
        <f t="shared" si="17"/>
        <v>3.5054665348345733E-2</v>
      </c>
      <c r="AN41" s="13">
        <f t="shared" si="18"/>
        <v>-8.6360998283642335E-6</v>
      </c>
    </row>
    <row r="42" spans="1:40" x14ac:dyDescent="0.2">
      <c r="A42" s="5">
        <v>43889</v>
      </c>
      <c r="B42" s="12">
        <f>LN(combined_data!B42/combined_data!B41)</f>
        <v>-9.5141199348687435E-4</v>
      </c>
      <c r="C42" s="12">
        <f>LN(combined_data!C42/combined_data!C41)</f>
        <v>-7.853722571494544E-4</v>
      </c>
      <c r="D42" s="12">
        <f>LN(combined_data!D42/combined_data!D41)</f>
        <v>2.3055970964417598E-5</v>
      </c>
      <c r="E42" s="12">
        <f>LN(combined_data!E42/combined_data!E41)</f>
        <v>-3.727082433799541E-2</v>
      </c>
      <c r="F42" s="12">
        <f>LN(combined_data!F42/combined_data!F41)</f>
        <v>-2.4661208714027209E-2</v>
      </c>
      <c r="G42" s="12">
        <f>LN(combined_data!G42/combined_data!G41)</f>
        <v>-1.8342054923386759E-2</v>
      </c>
      <c r="H42" s="12">
        <f>LN(combined_data!H42/combined_data!H41)</f>
        <v>-3.5753327058040081E-2</v>
      </c>
      <c r="I42" s="12">
        <f>LN(combined_data!I42/combined_data!I41)</f>
        <v>-4.7754406656340447E-2</v>
      </c>
      <c r="J42" s="12">
        <f>LN(combined_data!J42/combined_data!J41)</f>
        <v>-6.2301672271027335E-2</v>
      </c>
      <c r="K42" s="12">
        <f>LN(combined_data!K42/combined_data!K41)</f>
        <v>-1.0658059297901396E-3</v>
      </c>
      <c r="L42" s="12">
        <f>LN(combined_data!L42/combined_data!L41)</f>
        <v>-8.9112483784007188E-3</v>
      </c>
      <c r="M42" s="12">
        <f>LN(combined_data!M42/combined_data!M41)</f>
        <v>-5.118818729958264E-2</v>
      </c>
      <c r="N42" s="12">
        <f>LN(combined_data!N42/combined_data!N41)</f>
        <v>3.4999395177388011E-3</v>
      </c>
      <c r="O42" s="12">
        <f>LN(combined_data!O42/combined_data!O41)</f>
        <v>-5.7907384412235897E-2</v>
      </c>
      <c r="P42" s="12">
        <f>LN(combined_data!P42/combined_data!P41)</f>
        <v>0</v>
      </c>
      <c r="Q42" s="12">
        <f>LN(combined_data!Q42/combined_data!Q41)</f>
        <v>-5.9227854378574328E-2</v>
      </c>
      <c r="R42" s="12">
        <f>LN(combined_data!R42/combined_data!R41)</f>
        <v>-3.429386985774615E-2</v>
      </c>
      <c r="S42" s="12">
        <f>LN(combined_data!S42/combined_data!S41)</f>
        <v>-4.0982882141256616E-2</v>
      </c>
      <c r="T42" s="12">
        <f t="array" ref="T42">VLOOKUP(A42,Rf!$A$4:$C$6951,3,FALSE)</f>
        <v>1.3565633865719699E-4</v>
      </c>
      <c r="V42" s="13">
        <f t="shared" si="0"/>
        <v>-1.0046736621149297E-3</v>
      </c>
      <c r="W42" s="13">
        <f t="shared" si="1"/>
        <v>-1.0231823658342302E-3</v>
      </c>
      <c r="X42" s="13">
        <f t="shared" si="2"/>
        <v>-2.1105873563055378E-4</v>
      </c>
      <c r="Y42" s="13">
        <f t="shared" si="3"/>
        <v>-3.7929234298230724E-2</v>
      </c>
      <c r="Z42" s="13">
        <f t="shared" si="4"/>
        <v>-2.5108265718567783E-2</v>
      </c>
      <c r="AA42" s="13">
        <f t="shared" si="5"/>
        <v>-1.898520152769138E-2</v>
      </c>
      <c r="AB42" s="13">
        <f t="shared" si="6"/>
        <v>-3.6073606635587528E-2</v>
      </c>
      <c r="AC42" s="13">
        <f t="shared" si="7"/>
        <v>-4.8548004092511185E-2</v>
      </c>
      <c r="AD42" s="13">
        <f t="shared" si="8"/>
        <v>-6.0633310950109216E-2</v>
      </c>
      <c r="AE42" s="13">
        <f t="shared" si="9"/>
        <v>-8.80955923064529E-4</v>
      </c>
      <c r="AF42" s="13">
        <f t="shared" si="10"/>
        <v>-9.6339712889761727E-3</v>
      </c>
      <c r="AG42" s="13">
        <f t="shared" si="11"/>
        <v>-5.2285360462589379E-2</v>
      </c>
      <c r="AH42" s="13">
        <f t="shared" si="12"/>
        <v>2.0034332704901977E-3</v>
      </c>
      <c r="AI42" s="13">
        <f t="shared" si="13"/>
        <v>-5.9347153342539233E-2</v>
      </c>
      <c r="AJ42" s="13">
        <f t="shared" si="14"/>
        <v>1.0093081416432167E-4</v>
      </c>
      <c r="AK42" s="13">
        <f t="shared" si="15"/>
        <v>-5.9401624998483664E-2</v>
      </c>
      <c r="AL42" s="13">
        <f t="shared" si="16"/>
        <v>-3.5490240381938321E-2</v>
      </c>
      <c r="AM42" s="13">
        <f t="shared" si="17"/>
        <v>-4.2095601177107936E-2</v>
      </c>
      <c r="AN42" s="13">
        <f t="shared" si="18"/>
        <v>-8.6360998283642335E-6</v>
      </c>
    </row>
    <row r="43" spans="1:40" x14ac:dyDescent="0.2">
      <c r="A43" s="5">
        <v>43892</v>
      </c>
      <c r="B43" s="12">
        <f>LN(combined_data!B43/combined_data!B42)</f>
        <v>3.8517641144419603E-4</v>
      </c>
      <c r="C43" s="12">
        <f>LN(combined_data!C43/combined_data!C42)</f>
        <v>6.5903214941187929E-4</v>
      </c>
      <c r="D43" s="12">
        <f>LN(combined_data!D43/combined_data!D42)</f>
        <v>4.7416263571587331E-4</v>
      </c>
      <c r="E43" s="12">
        <f>LN(combined_data!E43/combined_data!E42)</f>
        <v>-5.9145582237510831E-3</v>
      </c>
      <c r="F43" s="12">
        <f>LN(combined_data!F43/combined_data!F42)</f>
        <v>7.6092127913424444E-3</v>
      </c>
      <c r="G43" s="12">
        <f>LN(combined_data!G43/combined_data!G42)</f>
        <v>1.6543919882283295E-3</v>
      </c>
      <c r="H43" s="12">
        <f>LN(combined_data!H43/combined_data!H42)</f>
        <v>1.764134090745384E-2</v>
      </c>
      <c r="I43" s="12">
        <f>LN(combined_data!I43/combined_data!I42)</f>
        <v>1.7508918664525922E-2</v>
      </c>
      <c r="J43" s="12">
        <f>LN(combined_data!J43/combined_data!J42)</f>
        <v>-2.6826070070362879E-2</v>
      </c>
      <c r="K43" s="12">
        <f>LN(combined_data!K43/combined_data!K42)</f>
        <v>3.2625325535245655E-4</v>
      </c>
      <c r="L43" s="12">
        <f>LN(combined_data!L43/combined_data!L42)</f>
        <v>-3.8248011698613298E-2</v>
      </c>
      <c r="M43" s="12">
        <f>LN(combined_data!M43/combined_data!M42)</f>
        <v>-4.6586682156873761E-2</v>
      </c>
      <c r="N43" s="12">
        <f>LN(combined_data!N43/combined_data!N42)</f>
        <v>-6.0919427942355206E-3</v>
      </c>
      <c r="O43" s="12">
        <f>LN(combined_data!O43/combined_data!O42)</f>
        <v>-1.7902414799855274E-2</v>
      </c>
      <c r="P43" s="12">
        <f>LN(combined_data!P43/combined_data!P42)</f>
        <v>-1.1454845508092287E-2</v>
      </c>
      <c r="Q43" s="12">
        <f>LN(combined_data!Q43/combined_data!Q42)</f>
        <v>4.645112217428983E-2</v>
      </c>
      <c r="R43" s="12">
        <f>LN(combined_data!R43/combined_data!R42)</f>
        <v>-5.9039549812600909E-3</v>
      </c>
      <c r="S43" s="12">
        <f>LN(combined_data!S43/combined_data!S42)</f>
        <v>-9.1595209101591555E-3</v>
      </c>
      <c r="T43" s="12">
        <f t="array" ref="T43">VLOOKUP(A43,Rf!$A$4:$C$6951,3,FALSE)</f>
        <v>4.0702422639427E-4</v>
      </c>
      <c r="V43" s="13">
        <f t="shared" si="0"/>
        <v>3.3191474281614079E-4</v>
      </c>
      <c r="W43" s="13">
        <f t="shared" si="1"/>
        <v>4.2122204072710351E-4</v>
      </c>
      <c r="X43" s="13">
        <f t="shared" si="2"/>
        <v>2.4004792912090192E-4</v>
      </c>
      <c r="Y43" s="13">
        <f t="shared" si="3"/>
        <v>-6.572968183986394E-3</v>
      </c>
      <c r="Z43" s="13">
        <f t="shared" si="4"/>
        <v>7.1621557868018718E-3</v>
      </c>
      <c r="AA43" s="13">
        <f t="shared" si="5"/>
        <v>1.0112453839237071E-3</v>
      </c>
      <c r="AB43" s="13">
        <f t="shared" si="6"/>
        <v>1.7321061329906393E-2</v>
      </c>
      <c r="AC43" s="13">
        <f t="shared" si="7"/>
        <v>1.6715321228355187E-2</v>
      </c>
      <c r="AD43" s="13">
        <f t="shared" si="8"/>
        <v>-2.5157708749444761E-2</v>
      </c>
      <c r="AE43" s="13">
        <f t="shared" si="9"/>
        <v>5.111032620780672E-4</v>
      </c>
      <c r="AF43" s="13">
        <f t="shared" si="10"/>
        <v>-3.8970734609188755E-2</v>
      </c>
      <c r="AG43" s="13">
        <f t="shared" si="11"/>
        <v>-4.7683855319880501E-2</v>
      </c>
      <c r="AH43" s="13">
        <f t="shared" si="12"/>
        <v>-7.588449041484124E-3</v>
      </c>
      <c r="AI43" s="13">
        <f t="shared" si="13"/>
        <v>-1.9342183730158613E-2</v>
      </c>
      <c r="AJ43" s="13">
        <f t="shared" si="14"/>
        <v>-1.1353914693927965E-2</v>
      </c>
      <c r="AK43" s="13">
        <f t="shared" si="15"/>
        <v>4.6277351554380494E-2</v>
      </c>
      <c r="AL43" s="13">
        <f t="shared" si="16"/>
        <v>-7.1003255054522627E-3</v>
      </c>
      <c r="AM43" s="13">
        <f t="shared" si="17"/>
        <v>-1.0272239946010474E-2</v>
      </c>
      <c r="AN43" s="13">
        <f t="shared" si="18"/>
        <v>2.6273178790870875E-4</v>
      </c>
    </row>
    <row r="44" spans="1:40" x14ac:dyDescent="0.2">
      <c r="A44" s="5">
        <v>43893</v>
      </c>
      <c r="B44" s="12">
        <f>LN(combined_data!B44/combined_data!B43)</f>
        <v>5.9578141947664014E-4</v>
      </c>
      <c r="C44" s="12">
        <f>LN(combined_data!C44/combined_data!C43)</f>
        <v>5.5036519472337559E-4</v>
      </c>
      <c r="D44" s="12">
        <f>LN(combined_data!D44/combined_data!D43)</f>
        <v>9.1218487433300065E-6</v>
      </c>
      <c r="E44" s="12">
        <f>LN(combined_data!E44/combined_data!E43)</f>
        <v>1.5384152546944585E-2</v>
      </c>
      <c r="F44" s="12">
        <f>LN(combined_data!F44/combined_data!F43)</f>
        <v>3.3684535974578322E-2</v>
      </c>
      <c r="G44" s="12">
        <f>LN(combined_data!G44/combined_data!G43)</f>
        <v>1.8633511129852284E-3</v>
      </c>
      <c r="H44" s="12">
        <f>LN(combined_data!H44/combined_data!H43)</f>
        <v>1.6947077285669715E-2</v>
      </c>
      <c r="I44" s="12">
        <f>LN(combined_data!I44/combined_data!I43)</f>
        <v>9.302339505017309E-3</v>
      </c>
      <c r="J44" s="12">
        <f>LN(combined_data!J44/combined_data!J43)</f>
        <v>3.0942780833213834E-2</v>
      </c>
      <c r="K44" s="12">
        <f>LN(combined_data!K44/combined_data!K43)</f>
        <v>1.5926184699071085E-2</v>
      </c>
      <c r="L44" s="12">
        <f>LN(combined_data!L44/combined_data!L43)</f>
        <v>6.6548075491094745E-3</v>
      </c>
      <c r="M44" s="12">
        <f>LN(combined_data!M44/combined_data!M43)</f>
        <v>3.920667064162367E-2</v>
      </c>
      <c r="N44" s="12">
        <f>LN(combined_data!N44/combined_data!N43)</f>
        <v>1.7035875732055877E-2</v>
      </c>
      <c r="O44" s="12">
        <f>LN(combined_data!O44/combined_data!O43)</f>
        <v>9.7070766291344236E-3</v>
      </c>
      <c r="P44" s="12">
        <f>LN(combined_data!P44/combined_data!P43)</f>
        <v>-7.4521580278961433E-3</v>
      </c>
      <c r="Q44" s="12">
        <f>LN(combined_data!Q44/combined_data!Q43)</f>
        <v>5.2340157245945061E-2</v>
      </c>
      <c r="R44" s="12">
        <f>LN(combined_data!R44/combined_data!R43)</f>
        <v>7.1953203793822312E-3</v>
      </c>
      <c r="S44" s="12">
        <f>LN(combined_data!S44/combined_data!S43)</f>
        <v>6.3057395446023748E-2</v>
      </c>
      <c r="T44" s="12">
        <f t="array" ref="T44">VLOOKUP(A44,Rf!$A$4:$C$6951,3,FALSE)</f>
        <v>1.3565633865719699E-4</v>
      </c>
      <c r="V44" s="13">
        <f t="shared" si="0"/>
        <v>5.425197508485849E-4</v>
      </c>
      <c r="W44" s="13">
        <f t="shared" si="1"/>
        <v>3.1255508603859981E-4</v>
      </c>
      <c r="X44" s="13">
        <f t="shared" si="2"/>
        <v>-2.249928578516414E-4</v>
      </c>
      <c r="Y44" s="13">
        <f t="shared" si="3"/>
        <v>1.4725742586709275E-2</v>
      </c>
      <c r="Z44" s="13">
        <f t="shared" si="4"/>
        <v>3.3237478970037752E-2</v>
      </c>
      <c r="AA44" s="13">
        <f t="shared" si="5"/>
        <v>1.220204508680606E-3</v>
      </c>
      <c r="AB44" s="13">
        <f t="shared" si="6"/>
        <v>1.6626797708122268E-2</v>
      </c>
      <c r="AC44" s="13">
        <f t="shared" si="7"/>
        <v>8.508742068846574E-3</v>
      </c>
      <c r="AD44" s="13">
        <f t="shared" si="8"/>
        <v>3.2611142154131953E-2</v>
      </c>
      <c r="AE44" s="13">
        <f t="shared" si="9"/>
        <v>1.6111034705796695E-2</v>
      </c>
      <c r="AF44" s="13">
        <f t="shared" si="10"/>
        <v>5.9320846385340197E-3</v>
      </c>
      <c r="AG44" s="13">
        <f t="shared" si="11"/>
        <v>3.810949747861693E-2</v>
      </c>
      <c r="AH44" s="13">
        <f t="shared" si="12"/>
        <v>1.5539369484807273E-2</v>
      </c>
      <c r="AI44" s="13">
        <f t="shared" si="13"/>
        <v>8.2673076988310865E-3</v>
      </c>
      <c r="AJ44" s="13">
        <f t="shared" si="14"/>
        <v>-7.3512272137318214E-3</v>
      </c>
      <c r="AK44" s="13">
        <f t="shared" si="15"/>
        <v>5.2166386626035725E-2</v>
      </c>
      <c r="AL44" s="13">
        <f t="shared" si="16"/>
        <v>5.9989498551900593E-3</v>
      </c>
      <c r="AM44" s="13">
        <f t="shared" si="17"/>
        <v>6.1944676410172428E-2</v>
      </c>
      <c r="AN44" s="13">
        <f t="shared" si="18"/>
        <v>-8.6360998283642335E-6</v>
      </c>
    </row>
    <row r="45" spans="1:40" x14ac:dyDescent="0.2">
      <c r="A45" s="5">
        <v>43894</v>
      </c>
      <c r="B45" s="12">
        <f>LN(combined_data!B45/combined_data!B44)</f>
        <v>3.3267283264326966E-4</v>
      </c>
      <c r="C45" s="12">
        <f>LN(combined_data!C45/combined_data!C44)</f>
        <v>2.3244300749037635E-3</v>
      </c>
      <c r="D45" s="12">
        <f>LN(combined_data!D45/combined_data!D44)</f>
        <v>9.2174175780365512E-4</v>
      </c>
      <c r="E45" s="12">
        <f>LN(combined_data!E45/combined_data!E44)</f>
        <v>-4.6366869897531771E-3</v>
      </c>
      <c r="F45" s="12">
        <f>LN(combined_data!F45/combined_data!F44)</f>
        <v>4.4394357460578876E-3</v>
      </c>
      <c r="G45" s="12">
        <f>LN(combined_data!G45/combined_data!G44)</f>
        <v>-2.8277344705971964E-2</v>
      </c>
      <c r="H45" s="12">
        <f>LN(combined_data!H45/combined_data!H44)</f>
        <v>-1.2511181962458326E-2</v>
      </c>
      <c r="I45" s="12">
        <f>LN(combined_data!I45/combined_data!I44)</f>
        <v>-1.0638318274094529E-2</v>
      </c>
      <c r="J45" s="12">
        <f>LN(combined_data!J45/combined_data!J44)</f>
        <v>1.2756418152384701E-2</v>
      </c>
      <c r="K45" s="12">
        <f>LN(combined_data!K45/combined_data!K44)</f>
        <v>-2.6614113177029472E-4</v>
      </c>
      <c r="L45" s="12">
        <f>LN(combined_data!L45/combined_data!L44)</f>
        <v>-2.9569491675081168E-2</v>
      </c>
      <c r="M45" s="12">
        <f>LN(combined_data!M45/combined_data!M44)</f>
        <v>8.611341787071923E-3</v>
      </c>
      <c r="N45" s="12">
        <f>LN(combined_data!N45/combined_data!N44)</f>
        <v>1.763959546198799E-2</v>
      </c>
      <c r="O45" s="12">
        <f>LN(combined_data!O45/combined_data!O44)</f>
        <v>-3.4950693813952986E-2</v>
      </c>
      <c r="P45" s="12">
        <f>LN(combined_data!P45/combined_data!P44)</f>
        <v>-3.3305823824843539E-2</v>
      </c>
      <c r="Q45" s="12">
        <f>LN(combined_data!Q45/combined_data!Q44)</f>
        <v>2.0873224335854045E-2</v>
      </c>
      <c r="R45" s="12">
        <f>LN(combined_data!R45/combined_data!R44)</f>
        <v>-7.8454121929430708E-3</v>
      </c>
      <c r="S45" s="12">
        <f>LN(combined_data!S45/combined_data!S44)</f>
        <v>2.9789432751950236E-2</v>
      </c>
      <c r="T45" s="12">
        <f t="array" ref="T45">VLOOKUP(A45,Rf!$A$4:$C$6951,3,FALSE)</f>
        <v>1.3565633865719699E-4</v>
      </c>
      <c r="V45" s="13">
        <f t="shared" si="0"/>
        <v>2.7941116401521441E-4</v>
      </c>
      <c r="W45" s="13">
        <f t="shared" si="1"/>
        <v>2.0866199662189877E-3</v>
      </c>
      <c r="X45" s="13">
        <f t="shared" si="2"/>
        <v>6.8762705120868368E-4</v>
      </c>
      <c r="Y45" s="13">
        <f t="shared" si="3"/>
        <v>-5.2950969499884881E-3</v>
      </c>
      <c r="Z45" s="13">
        <f t="shared" si="4"/>
        <v>3.992378741517315E-3</v>
      </c>
      <c r="AA45" s="13">
        <f t="shared" si="5"/>
        <v>-2.8920491310276585E-2</v>
      </c>
      <c r="AB45" s="13">
        <f t="shared" si="6"/>
        <v>-1.2831461540005775E-2</v>
      </c>
      <c r="AC45" s="13">
        <f t="shared" si="7"/>
        <v>-1.1431915710265264E-2</v>
      </c>
      <c r="AD45" s="13">
        <f t="shared" si="8"/>
        <v>1.4424779473302819E-2</v>
      </c>
      <c r="AE45" s="13">
        <f t="shared" si="9"/>
        <v>-8.1291125044684071E-5</v>
      </c>
      <c r="AF45" s="13">
        <f t="shared" si="10"/>
        <v>-3.0292214585656622E-2</v>
      </c>
      <c r="AG45" s="13">
        <f t="shared" si="11"/>
        <v>7.5141686240651848E-3</v>
      </c>
      <c r="AH45" s="13">
        <f t="shared" si="12"/>
        <v>1.6143089214739385E-2</v>
      </c>
      <c r="AI45" s="13">
        <f t="shared" si="13"/>
        <v>-3.6390462744256322E-2</v>
      </c>
      <c r="AJ45" s="13">
        <f t="shared" si="14"/>
        <v>-3.3204893010679221E-2</v>
      </c>
      <c r="AK45" s="13">
        <f t="shared" si="15"/>
        <v>2.0699453715944706E-2</v>
      </c>
      <c r="AL45" s="13">
        <f t="shared" si="16"/>
        <v>-9.0417827171352435E-3</v>
      </c>
      <c r="AM45" s="13">
        <f t="shared" si="17"/>
        <v>2.8676713716098919E-2</v>
      </c>
      <c r="AN45" s="13">
        <f t="shared" si="18"/>
        <v>-8.6360998283642335E-6</v>
      </c>
    </row>
    <row r="46" spans="1:40" x14ac:dyDescent="0.2">
      <c r="A46" s="5">
        <v>43895</v>
      </c>
      <c r="B46" s="12">
        <f>LN(combined_data!B46/combined_data!B45)</f>
        <v>-3.1075860317552418E-4</v>
      </c>
      <c r="C46" s="12">
        <f>LN(combined_data!C46/combined_data!C45)</f>
        <v>-1.1699327302011293E-4</v>
      </c>
      <c r="D46" s="12">
        <f>LN(combined_data!D46/combined_data!D45)</f>
        <v>3.8556650507095685E-4</v>
      </c>
      <c r="E46" s="12">
        <f>LN(combined_data!E46/combined_data!E45)</f>
        <v>1.6636294672822296E-3</v>
      </c>
      <c r="F46" s="12">
        <f>LN(combined_data!F46/combined_data!F45)</f>
        <v>2.1117295561153996E-2</v>
      </c>
      <c r="G46" s="12">
        <f>LN(combined_data!G46/combined_data!G45)</f>
        <v>2.1737895024457709E-3</v>
      </c>
      <c r="H46" s="12">
        <f>LN(combined_data!H46/combined_data!H45)</f>
        <v>-7.6023390174301524E-3</v>
      </c>
      <c r="I46" s="12">
        <f>LN(combined_data!I46/combined_data!I45)</f>
        <v>9.3147177986131428E-3</v>
      </c>
      <c r="J46" s="12">
        <f>LN(combined_data!J46/combined_data!J45)</f>
        <v>1.8585614102045348E-2</v>
      </c>
      <c r="K46" s="12">
        <f>LN(combined_data!K46/combined_data!K45)</f>
        <v>-2.8862154372163548E-3</v>
      </c>
      <c r="L46" s="12">
        <f>LN(combined_data!L46/combined_data!L45)</f>
        <v>9.9539645678167702E-3</v>
      </c>
      <c r="M46" s="12">
        <f>LN(combined_data!M46/combined_data!M45)</f>
        <v>-5.0143437654460677E-3</v>
      </c>
      <c r="N46" s="12">
        <f>LN(combined_data!N46/combined_data!N45)</f>
        <v>-8.5727591937604982E-3</v>
      </c>
      <c r="O46" s="12">
        <f>LN(combined_data!O46/combined_data!O45)</f>
        <v>-2.5968041963287604E-3</v>
      </c>
      <c r="P46" s="12">
        <f>LN(combined_data!P46/combined_data!P45)</f>
        <v>2.9290976824605016E-3</v>
      </c>
      <c r="Q46" s="12">
        <f>LN(combined_data!Q46/combined_data!Q45)</f>
        <v>2.9478153840652874E-2</v>
      </c>
      <c r="R46" s="12">
        <f>LN(combined_data!R46/combined_data!R45)</f>
        <v>1.6554124780569383E-2</v>
      </c>
      <c r="S46" s="12">
        <f>LN(combined_data!S46/combined_data!S45)</f>
        <v>-1.3574828296930408E-3</v>
      </c>
      <c r="T46" s="12">
        <f t="array" ref="T46">VLOOKUP(A46,Rf!$A$4:$C$6951,3,FALSE)</f>
        <v>1.3238403192006301E-4</v>
      </c>
      <c r="V46" s="13">
        <f t="shared" si="0"/>
        <v>-3.6402027180357943E-4</v>
      </c>
      <c r="W46" s="13">
        <f t="shared" si="1"/>
        <v>-3.5480338170488872E-4</v>
      </c>
      <c r="X46" s="13">
        <f t="shared" si="2"/>
        <v>1.5145179847598546E-4</v>
      </c>
      <c r="Y46" s="13">
        <f t="shared" si="3"/>
        <v>1.0052195070469191E-3</v>
      </c>
      <c r="Z46" s="13">
        <f t="shared" si="4"/>
        <v>2.0670238556613423E-2</v>
      </c>
      <c r="AA46" s="13">
        <f t="shared" si="5"/>
        <v>1.5306428981411485E-3</v>
      </c>
      <c r="AB46" s="13">
        <f t="shared" si="6"/>
        <v>-7.9226185949776012E-3</v>
      </c>
      <c r="AC46" s="13">
        <f t="shared" si="7"/>
        <v>8.5211203624424078E-3</v>
      </c>
      <c r="AD46" s="13">
        <f t="shared" si="8"/>
        <v>2.0253975422963467E-2</v>
      </c>
      <c r="AE46" s="13">
        <f t="shared" si="9"/>
        <v>-2.701365430490744E-3</v>
      </c>
      <c r="AF46" s="13">
        <f t="shared" si="10"/>
        <v>9.2312416572413163E-3</v>
      </c>
      <c r="AG46" s="13">
        <f t="shared" si="11"/>
        <v>-6.1115169284528068E-3</v>
      </c>
      <c r="AH46" s="13">
        <f t="shared" si="12"/>
        <v>-1.0069265441009102E-2</v>
      </c>
      <c r="AI46" s="13">
        <f t="shared" si="13"/>
        <v>-4.0365731266320979E-3</v>
      </c>
      <c r="AJ46" s="13">
        <f t="shared" si="14"/>
        <v>3.0300284966248234E-3</v>
      </c>
      <c r="AK46" s="13">
        <f t="shared" si="15"/>
        <v>2.9304383220743534E-2</v>
      </c>
      <c r="AL46" s="13">
        <f t="shared" si="16"/>
        <v>1.5357754256377211E-2</v>
      </c>
      <c r="AM46" s="13">
        <f t="shared" si="17"/>
        <v>-2.4702018655443588E-3</v>
      </c>
      <c r="AN46" s="13">
        <f t="shared" si="18"/>
        <v>-1.1908406565498209E-5</v>
      </c>
    </row>
    <row r="47" spans="1:40" x14ac:dyDescent="0.2">
      <c r="A47" s="5">
        <v>43896</v>
      </c>
      <c r="B47" s="12">
        <f>LN(combined_data!B47/combined_data!B46)</f>
        <v>4.7740051515573485E-5</v>
      </c>
      <c r="C47" s="12">
        <f>LN(combined_data!C47/combined_data!C46)</f>
        <v>7.4672188080958737E-4</v>
      </c>
      <c r="D47" s="12">
        <f>LN(combined_data!D47/combined_data!D46)</f>
        <v>3.3978910583794958E-4</v>
      </c>
      <c r="E47" s="12">
        <f>LN(combined_data!E47/combined_data!E46)</f>
        <v>-2.4784404407369676E-2</v>
      </c>
      <c r="F47" s="12">
        <f>LN(combined_data!F47/combined_data!F46)</f>
        <v>7.8780770717271371E-3</v>
      </c>
      <c r="G47" s="12">
        <f>LN(combined_data!G47/combined_data!G46)</f>
        <v>-1.4390563479623303E-2</v>
      </c>
      <c r="H47" s="12">
        <f>LN(combined_data!H47/combined_data!H46)</f>
        <v>-3.6639279502779731E-2</v>
      </c>
      <c r="I47" s="12">
        <f>LN(combined_data!I47/combined_data!I46)</f>
        <v>-4.0546094394349905E-2</v>
      </c>
      <c r="J47" s="12">
        <f>LN(combined_data!J47/combined_data!J46)</f>
        <v>-0.15199638017990524</v>
      </c>
      <c r="K47" s="12">
        <f>LN(combined_data!K47/combined_data!K46)</f>
        <v>1.2488608420023816E-2</v>
      </c>
      <c r="L47" s="12">
        <f>LN(combined_data!L47/combined_data!L46)</f>
        <v>3.6235557067762736E-4</v>
      </c>
      <c r="M47" s="12">
        <f>LN(combined_data!M47/combined_data!M46)</f>
        <v>-2.877632824038126E-2</v>
      </c>
      <c r="N47" s="12">
        <f>LN(combined_data!N47/combined_data!N46)</f>
        <v>7.7156263538774089E-3</v>
      </c>
      <c r="O47" s="12">
        <f>LN(combined_data!O47/combined_data!O46)</f>
        <v>-3.4773095493984198E-2</v>
      </c>
      <c r="P47" s="12">
        <f>LN(combined_data!P47/combined_data!P46)</f>
        <v>-3.4075845272959475E-2</v>
      </c>
      <c r="Q47" s="12">
        <f>LN(combined_data!Q47/combined_data!Q46)</f>
        <v>-1.8223914936095424E-2</v>
      </c>
      <c r="R47" s="12">
        <f>LN(combined_data!R47/combined_data!R46)</f>
        <v>-7.8209224431208322E-4</v>
      </c>
      <c r="S47" s="12">
        <f>LN(combined_data!S47/combined_data!S46)</f>
        <v>-9.9280531824349223E-3</v>
      </c>
      <c r="T47" s="12">
        <f t="array" ref="T47">VLOOKUP(A47,Rf!$A$4:$C$6951,3,FALSE)</f>
        <v>1.32384031920285E-4</v>
      </c>
      <c r="V47" s="13">
        <f t="shared" si="0"/>
        <v>-5.521617112481772E-6</v>
      </c>
      <c r="W47" s="13">
        <f t="shared" si="1"/>
        <v>5.0891177212481159E-4</v>
      </c>
      <c r="X47" s="13">
        <f t="shared" si="2"/>
        <v>1.0567439924297819E-4</v>
      </c>
      <c r="Y47" s="13">
        <f t="shared" si="3"/>
        <v>-2.5442814367604986E-2</v>
      </c>
      <c r="Z47" s="13">
        <f t="shared" si="4"/>
        <v>7.4310200671865645E-3</v>
      </c>
      <c r="AA47" s="13">
        <f t="shared" si="5"/>
        <v>-1.5033710083927926E-2</v>
      </c>
      <c r="AB47" s="13">
        <f t="shared" si="6"/>
        <v>-3.6959559080327178E-2</v>
      </c>
      <c r="AC47" s="13">
        <f t="shared" si="7"/>
        <v>-4.1339691830520643E-2</v>
      </c>
      <c r="AD47" s="13">
        <f t="shared" si="8"/>
        <v>-0.15032801885898711</v>
      </c>
      <c r="AE47" s="13">
        <f t="shared" si="9"/>
        <v>1.2673458426749426E-2</v>
      </c>
      <c r="AF47" s="13">
        <f t="shared" si="10"/>
        <v>-3.6036733989782728E-4</v>
      </c>
      <c r="AG47" s="13">
        <f t="shared" si="11"/>
        <v>-2.9873501403388E-2</v>
      </c>
      <c r="AH47" s="13">
        <f t="shared" si="12"/>
        <v>6.2191201066288055E-3</v>
      </c>
      <c r="AI47" s="13">
        <f t="shared" si="13"/>
        <v>-3.6212864424287533E-2</v>
      </c>
      <c r="AJ47" s="13">
        <f t="shared" si="14"/>
        <v>-3.3974914458795157E-2</v>
      </c>
      <c r="AK47" s="13">
        <f t="shared" si="15"/>
        <v>-1.8397685556004763E-2</v>
      </c>
      <c r="AL47" s="13">
        <f t="shared" si="16"/>
        <v>-1.9784627685042553E-3</v>
      </c>
      <c r="AM47" s="13">
        <f t="shared" si="17"/>
        <v>-1.1040772218286241E-2</v>
      </c>
      <c r="AN47" s="13">
        <f t="shared" si="18"/>
        <v>-1.1908406565276218E-5</v>
      </c>
    </row>
    <row r="48" spans="1:40" x14ac:dyDescent="0.2">
      <c r="A48" s="5">
        <v>43899</v>
      </c>
      <c r="B48" s="12">
        <f>LN(combined_data!B48/combined_data!B47)</f>
        <v>-5.1919760186623989E-4</v>
      </c>
      <c r="C48" s="12">
        <f>LN(combined_data!C48/combined_data!C47)</f>
        <v>-2.3770517756590507E-3</v>
      </c>
      <c r="D48" s="12">
        <f>LN(combined_data!D48/combined_data!D47)</f>
        <v>5.5401894425286403E-4</v>
      </c>
      <c r="E48" s="12">
        <f>LN(combined_data!E48/combined_data!E47)</f>
        <v>-5.0026178868334041E-2</v>
      </c>
      <c r="F48" s="12">
        <f>LN(combined_data!F48/combined_data!F47)</f>
        <v>6.1569858765125876E-3</v>
      </c>
      <c r="G48" s="12">
        <f>LN(combined_data!G48/combined_data!G47)</f>
        <v>-2.4619983471696975E-2</v>
      </c>
      <c r="H48" s="12">
        <f>LN(combined_data!H48/combined_data!H47)</f>
        <v>-6.0605363901334072E-2</v>
      </c>
      <c r="I48" s="12">
        <f>LN(combined_data!I48/combined_data!I47)</f>
        <v>-9.2417845260175033E-2</v>
      </c>
      <c r="J48" s="12">
        <f>LN(combined_data!J48/combined_data!J47)</f>
        <v>-0.21794273405765202</v>
      </c>
      <c r="K48" s="12">
        <f>LN(combined_data!K48/combined_data!K47)</f>
        <v>-3.8725351707583185E-2</v>
      </c>
      <c r="L48" s="12">
        <f>LN(combined_data!L48/combined_data!L47)</f>
        <v>-3.5393255003548167E-2</v>
      </c>
      <c r="M48" s="12">
        <f>LN(combined_data!M48/combined_data!M47)</f>
        <v>-6.5277953475053552E-2</v>
      </c>
      <c r="N48" s="12">
        <f>LN(combined_data!N48/combined_data!N47)</f>
        <v>-3.4146975048712565E-2</v>
      </c>
      <c r="O48" s="12">
        <f>LN(combined_data!O48/combined_data!O47)</f>
        <v>-3.8469335664308721E-4</v>
      </c>
      <c r="P48" s="12">
        <f>LN(combined_data!P48/combined_data!P47)</f>
        <v>-2.5353033214425943E-2</v>
      </c>
      <c r="Q48" s="12">
        <f>LN(combined_data!Q48/combined_data!Q47)</f>
        <v>-4.0078862537567629E-2</v>
      </c>
      <c r="R48" s="12">
        <f>LN(combined_data!R48/combined_data!R47)</f>
        <v>-6.0549016826716415E-2</v>
      </c>
      <c r="S48" s="12">
        <f>LN(combined_data!S48/combined_data!S47)</f>
        <v>-1.9012236725783397E-2</v>
      </c>
      <c r="T48" s="12">
        <f t="array" ref="T48">VLOOKUP(A48,Rf!$A$4:$C$6951,3,FALSE)</f>
        <v>3.97204674676299E-4</v>
      </c>
      <c r="V48" s="13">
        <f t="shared" si="0"/>
        <v>-5.7245927049429514E-4</v>
      </c>
      <c r="W48" s="13">
        <f t="shared" si="1"/>
        <v>-2.6148618843438265E-3</v>
      </c>
      <c r="X48" s="13">
        <f t="shared" si="2"/>
        <v>3.1990423765789264E-4</v>
      </c>
      <c r="Y48" s="13">
        <f t="shared" si="3"/>
        <v>-5.0684588828569355E-2</v>
      </c>
      <c r="Z48" s="13">
        <f t="shared" si="4"/>
        <v>5.709928871972015E-3</v>
      </c>
      <c r="AA48" s="13">
        <f t="shared" si="5"/>
        <v>-2.5263130076001596E-2</v>
      </c>
      <c r="AB48" s="13">
        <f t="shared" si="6"/>
        <v>-6.0925643478881519E-2</v>
      </c>
      <c r="AC48" s="13">
        <f t="shared" si="7"/>
        <v>-9.3211442696345764E-2</v>
      </c>
      <c r="AD48" s="13">
        <f t="shared" si="8"/>
        <v>-0.21627437273673389</v>
      </c>
      <c r="AE48" s="13">
        <f t="shared" si="9"/>
        <v>-3.8540501700857571E-2</v>
      </c>
      <c r="AF48" s="13">
        <f t="shared" si="10"/>
        <v>-3.6115977914123625E-2</v>
      </c>
      <c r="AG48" s="13">
        <f t="shared" si="11"/>
        <v>-6.6375126638060292E-2</v>
      </c>
      <c r="AH48" s="13">
        <f t="shared" si="12"/>
        <v>-3.564348129596117E-2</v>
      </c>
      <c r="AI48" s="13">
        <f t="shared" si="13"/>
        <v>-1.8244622869464245E-3</v>
      </c>
      <c r="AJ48" s="13">
        <f t="shared" si="14"/>
        <v>-2.5252102400261621E-2</v>
      </c>
      <c r="AK48" s="13">
        <f t="shared" si="15"/>
        <v>-4.0252633157476965E-2</v>
      </c>
      <c r="AL48" s="13">
        <f t="shared" si="16"/>
        <v>-6.1745387350908586E-2</v>
      </c>
      <c r="AM48" s="13">
        <f t="shared" si="17"/>
        <v>-2.0124955761634714E-2</v>
      </c>
      <c r="AN48" s="13">
        <f t="shared" si="18"/>
        <v>2.5291223619073775E-4</v>
      </c>
    </row>
    <row r="49" spans="1:40" x14ac:dyDescent="0.2">
      <c r="A49" s="5">
        <v>43901</v>
      </c>
      <c r="B49" s="12">
        <f>LN(combined_data!B49/combined_data!B48)</f>
        <v>-1.1275848533418601E-3</v>
      </c>
      <c r="C49" s="12">
        <f>LN(combined_data!C49/combined_data!C48)</f>
        <v>-1.0282035305567987E-3</v>
      </c>
      <c r="D49" s="12">
        <f>LN(combined_data!D49/combined_data!D48)</f>
        <v>2.0922257794842508E-4</v>
      </c>
      <c r="E49" s="12">
        <f>LN(combined_data!E49/combined_data!E48)</f>
        <v>6.5089174463834525E-4</v>
      </c>
      <c r="F49" s="12">
        <f>LN(combined_data!F49/combined_data!F48)</f>
        <v>-3.429672393773904E-2</v>
      </c>
      <c r="G49" s="12">
        <f>LN(combined_data!G49/combined_data!G48)</f>
        <v>5.8529505457539481E-3</v>
      </c>
      <c r="H49" s="12">
        <f>LN(combined_data!H49/combined_data!H48)</f>
        <v>1.7111111412196844E-2</v>
      </c>
      <c r="I49" s="12">
        <f>LN(combined_data!I49/combined_data!I48)</f>
        <v>7.535830915858902E-3</v>
      </c>
      <c r="J49" s="12">
        <f>LN(combined_data!J49/combined_data!J48)</f>
        <v>8.4466531693762989E-2</v>
      </c>
      <c r="K49" s="12">
        <f>LN(combined_data!K49/combined_data!K48)</f>
        <v>-8.876480623138441E-3</v>
      </c>
      <c r="L49" s="12">
        <f>LN(combined_data!L49/combined_data!L48)</f>
        <v>1.0205374645069026E-2</v>
      </c>
      <c r="M49" s="12">
        <f>LN(combined_data!M49/combined_data!M48)</f>
        <v>-9.7284522291855108E-2</v>
      </c>
      <c r="N49" s="12">
        <f>LN(combined_data!N49/combined_data!N48)</f>
        <v>-7.9185491864385942E-3</v>
      </c>
      <c r="O49" s="12">
        <f>LN(combined_data!O49/combined_data!O48)</f>
        <v>5.901644374605286E-2</v>
      </c>
      <c r="P49" s="12">
        <f>LN(combined_data!P49/combined_data!P48)</f>
        <v>-8.7857933845448127E-3</v>
      </c>
      <c r="Q49" s="12">
        <f>LN(combined_data!Q49/combined_data!Q48)</f>
        <v>-1.0481530510968767E-2</v>
      </c>
      <c r="R49" s="12">
        <f>LN(combined_data!R49/combined_data!R48)</f>
        <v>1.9716473367432208E-2</v>
      </c>
      <c r="S49" s="12">
        <f>LN(combined_data!S49/combined_data!S48)</f>
        <v>-1.8991978227604275E-2</v>
      </c>
      <c r="T49" s="12">
        <f t="array" ref="T49">VLOOKUP(A49,Rf!$A$4:$C$6951,3,FALSE)</f>
        <v>2.6478558937226298E-4</v>
      </c>
      <c r="V49" s="13">
        <f t="shared" si="0"/>
        <v>-1.1808465219699154E-3</v>
      </c>
      <c r="W49" s="13">
        <f t="shared" si="1"/>
        <v>-1.2660136392415745E-3</v>
      </c>
      <c r="X49" s="13">
        <f t="shared" si="2"/>
        <v>-2.4892128646546315E-5</v>
      </c>
      <c r="Y49" s="13">
        <f t="shared" si="3"/>
        <v>-7.5182155969653885E-6</v>
      </c>
      <c r="Z49" s="13">
        <f t="shared" si="4"/>
        <v>-3.474378094227961E-2</v>
      </c>
      <c r="AA49" s="13">
        <f t="shared" si="5"/>
        <v>5.2098039414493254E-3</v>
      </c>
      <c r="AB49" s="13">
        <f t="shared" si="6"/>
        <v>1.6790831834649397E-2</v>
      </c>
      <c r="AC49" s="13">
        <f t="shared" si="7"/>
        <v>6.7422334796881662E-3</v>
      </c>
      <c r="AD49" s="13">
        <f t="shared" si="8"/>
        <v>8.6134893014681108E-2</v>
      </c>
      <c r="AE49" s="13">
        <f t="shared" si="9"/>
        <v>-8.691630616412831E-3</v>
      </c>
      <c r="AF49" s="13">
        <f t="shared" si="10"/>
        <v>9.4826517344935718E-3</v>
      </c>
      <c r="AG49" s="13">
        <f t="shared" si="11"/>
        <v>-9.8381695454861848E-2</v>
      </c>
      <c r="AH49" s="13">
        <f t="shared" si="12"/>
        <v>-9.4150554336871976E-3</v>
      </c>
      <c r="AI49" s="13">
        <f t="shared" si="13"/>
        <v>5.7576674815749525E-2</v>
      </c>
      <c r="AJ49" s="13">
        <f t="shared" si="14"/>
        <v>-8.6848625703804909E-3</v>
      </c>
      <c r="AK49" s="13">
        <f t="shared" si="15"/>
        <v>-1.0655301130878104E-2</v>
      </c>
      <c r="AL49" s="13">
        <f t="shared" si="16"/>
        <v>1.8520102843240037E-2</v>
      </c>
      <c r="AM49" s="13">
        <f t="shared" si="17"/>
        <v>-2.0104697263455592E-2</v>
      </c>
      <c r="AN49" s="13">
        <f t="shared" si="18"/>
        <v>1.2049315088670176E-4</v>
      </c>
    </row>
    <row r="50" spans="1:40" x14ac:dyDescent="0.2">
      <c r="A50" s="5">
        <v>43902</v>
      </c>
      <c r="B50" s="12">
        <f>LN(combined_data!B50/combined_data!B49)</f>
        <v>-4.0946199608786482E-3</v>
      </c>
      <c r="C50" s="12">
        <f>LN(combined_data!C50/combined_data!C49)</f>
        <v>-4.3771661762224603E-3</v>
      </c>
      <c r="D50" s="12">
        <f>LN(combined_data!D50/combined_data!D49)</f>
        <v>-8.0225771032963139E-4</v>
      </c>
      <c r="E50" s="12">
        <f>LN(combined_data!E50/combined_data!E49)</f>
        <v>-8.5131633181332059E-2</v>
      </c>
      <c r="F50" s="12">
        <f>LN(combined_data!F50/combined_data!F49)</f>
        <v>-2.3898690513639857E-2</v>
      </c>
      <c r="G50" s="12">
        <f>LN(combined_data!G50/combined_data!G49)</f>
        <v>-8.670129207606328E-2</v>
      </c>
      <c r="H50" s="12">
        <f>LN(combined_data!H50/combined_data!H49)</f>
        <v>-8.9816830886118817E-2</v>
      </c>
      <c r="I50" s="12">
        <f>LN(combined_data!I50/combined_data!I49)</f>
        <v>-0.18955486765508553</v>
      </c>
      <c r="J50" s="12">
        <f>LN(combined_data!J50/combined_data!J49)</f>
        <v>-8.9522509744692599E-2</v>
      </c>
      <c r="K50" s="12">
        <f>LN(combined_data!K50/combined_data!K49)</f>
        <v>-8.5407850474151101E-2</v>
      </c>
      <c r="L50" s="12">
        <f>LN(combined_data!L50/combined_data!L49)</f>
        <v>-3.9399012680542016E-2</v>
      </c>
      <c r="M50" s="12">
        <f>LN(combined_data!M50/combined_data!M49)</f>
        <v>-0.13826298806391568</v>
      </c>
      <c r="N50" s="12">
        <f>LN(combined_data!N50/combined_data!N49)</f>
        <v>-0.1126781049014437</v>
      </c>
      <c r="O50" s="12">
        <f>LN(combined_data!O50/combined_data!O49)</f>
        <v>-6.64080444468792E-2</v>
      </c>
      <c r="P50" s="12">
        <f>LN(combined_data!P50/combined_data!P49)</f>
        <v>-0.11992024773238508</v>
      </c>
      <c r="Q50" s="12">
        <f>LN(combined_data!Q50/combined_data!Q49)</f>
        <v>-8.089370787739561E-2</v>
      </c>
      <c r="R50" s="12">
        <f>LN(combined_data!R50/combined_data!R49)</f>
        <v>-2.5563410533976667E-2</v>
      </c>
      <c r="S50" s="12">
        <f>LN(combined_data!S50/combined_data!S49)</f>
        <v>-8.4153655200445737E-2</v>
      </c>
      <c r="T50" s="12">
        <f t="array" ref="T50">VLOOKUP(A50,Rf!$A$4:$C$6951,3,FALSE)</f>
        <v>1.3018639987882901E-4</v>
      </c>
      <c r="V50" s="13">
        <f t="shared" si="0"/>
        <v>-4.1478816295067037E-3</v>
      </c>
      <c r="W50" s="13">
        <f t="shared" si="1"/>
        <v>-4.6149762849072365E-3</v>
      </c>
      <c r="X50" s="13">
        <f t="shared" si="2"/>
        <v>-1.0363724169246027E-3</v>
      </c>
      <c r="Y50" s="13">
        <f t="shared" si="3"/>
        <v>-8.5790043141567365E-2</v>
      </c>
      <c r="Z50" s="13">
        <f t="shared" si="4"/>
        <v>-2.434574751818043E-2</v>
      </c>
      <c r="AA50" s="13">
        <f t="shared" si="5"/>
        <v>-8.7344438680367897E-2</v>
      </c>
      <c r="AB50" s="13">
        <f t="shared" si="6"/>
        <v>-9.0137110463666265E-2</v>
      </c>
      <c r="AC50" s="13">
        <f t="shared" si="7"/>
        <v>-0.19034846509125627</v>
      </c>
      <c r="AD50" s="13">
        <f t="shared" si="8"/>
        <v>-8.7854148423774481E-2</v>
      </c>
      <c r="AE50" s="13">
        <f t="shared" si="9"/>
        <v>-8.5223000467425494E-2</v>
      </c>
      <c r="AF50" s="13">
        <f t="shared" si="10"/>
        <v>-4.0121735591117473E-2</v>
      </c>
      <c r="AG50" s="13">
        <f t="shared" si="11"/>
        <v>-0.13936016122692241</v>
      </c>
      <c r="AH50" s="13">
        <f t="shared" si="12"/>
        <v>-0.1141746111486923</v>
      </c>
      <c r="AI50" s="13">
        <f t="shared" si="13"/>
        <v>-6.7847813377182542E-2</v>
      </c>
      <c r="AJ50" s="13">
        <f t="shared" si="14"/>
        <v>-0.11981931691822076</v>
      </c>
      <c r="AK50" s="13">
        <f t="shared" si="15"/>
        <v>-8.1067478497304946E-2</v>
      </c>
      <c r="AL50" s="13">
        <f t="shared" si="16"/>
        <v>-2.6759781058168838E-2</v>
      </c>
      <c r="AM50" s="13">
        <f t="shared" si="17"/>
        <v>-8.5266374236297057E-2</v>
      </c>
      <c r="AN50" s="13">
        <f t="shared" si="18"/>
        <v>-1.4106038606732208E-5</v>
      </c>
    </row>
    <row r="51" spans="1:40" x14ac:dyDescent="0.2">
      <c r="A51" s="5">
        <v>43903</v>
      </c>
      <c r="B51" s="12">
        <f>LN(combined_data!B51/combined_data!B50)</f>
        <v>-3.2116464323189119E-3</v>
      </c>
      <c r="C51" s="12">
        <f>LN(combined_data!C51/combined_data!C50)</f>
        <v>-3.7775643337779083E-3</v>
      </c>
      <c r="D51" s="12">
        <f>LN(combined_data!D51/combined_data!D50)</f>
        <v>-6.965081136882785E-4</v>
      </c>
      <c r="E51" s="12">
        <f>LN(combined_data!E51/combined_data!E50)</f>
        <v>3.6766322815289902E-2</v>
      </c>
      <c r="F51" s="12">
        <f>LN(combined_data!F51/combined_data!F50)</f>
        <v>-4.0463810244966585E-2</v>
      </c>
      <c r="G51" s="12">
        <f>LN(combined_data!G51/combined_data!G50)</f>
        <v>4.6395507134392992E-2</v>
      </c>
      <c r="H51" s="12">
        <f>LN(combined_data!H51/combined_data!H50)</f>
        <v>4.938845407594001E-2</v>
      </c>
      <c r="I51" s="12">
        <f>LN(combined_data!I51/combined_data!I50)</f>
        <v>7.68266326903565E-2</v>
      </c>
      <c r="J51" s="12">
        <f>LN(combined_data!J51/combined_data!J50)</f>
        <v>-2.6585225951617662E-3</v>
      </c>
      <c r="K51" s="12">
        <f>LN(combined_data!K51/combined_data!K50)</f>
        <v>3.4048675057447943E-2</v>
      </c>
      <c r="L51" s="12">
        <f>LN(combined_data!L51/combined_data!L50)</f>
        <v>3.7663975602037145E-2</v>
      </c>
      <c r="M51" s="12">
        <f>LN(combined_data!M51/combined_data!M50)</f>
        <v>3.9163057666031974E-2</v>
      </c>
      <c r="N51" s="12">
        <f>LN(combined_data!N51/combined_data!N50)</f>
        <v>1.0374079677267036E-3</v>
      </c>
      <c r="O51" s="12">
        <f>LN(combined_data!O51/combined_data!O50)</f>
        <v>2.6006219991149493E-2</v>
      </c>
      <c r="P51" s="12">
        <f>LN(combined_data!P51/combined_data!P50)</f>
        <v>4.0565389630543409E-2</v>
      </c>
      <c r="Q51" s="12">
        <f>LN(combined_data!Q51/combined_data!Q50)</f>
        <v>-2.1562496948931503E-2</v>
      </c>
      <c r="R51" s="12">
        <f>LN(combined_data!R51/combined_data!R50)</f>
        <v>-1.1874275933645246E-2</v>
      </c>
      <c r="S51" s="12">
        <f>LN(combined_data!S51/combined_data!S50)</f>
        <v>7.9609086516068475E-2</v>
      </c>
      <c r="T51" s="12">
        <f t="array" ref="T51">VLOOKUP(A51,Rf!$A$4:$C$6951,3,FALSE)</f>
        <v>1.30186399878607E-4</v>
      </c>
      <c r="V51" s="13">
        <f t="shared" si="0"/>
        <v>-3.2649081009469673E-3</v>
      </c>
      <c r="W51" s="13">
        <f t="shared" si="1"/>
        <v>-4.0153744424626841E-3</v>
      </c>
      <c r="X51" s="13">
        <f t="shared" si="2"/>
        <v>-9.3062282028324983E-4</v>
      </c>
      <c r="Y51" s="13">
        <f t="shared" si="3"/>
        <v>3.6107912855054589E-2</v>
      </c>
      <c r="Z51" s="13">
        <f t="shared" si="4"/>
        <v>-4.0910867249507155E-2</v>
      </c>
      <c r="AA51" s="13">
        <f t="shared" si="5"/>
        <v>4.5752360530088368E-2</v>
      </c>
      <c r="AB51" s="13">
        <f t="shared" si="6"/>
        <v>4.9068174498392562E-2</v>
      </c>
      <c r="AC51" s="13">
        <f t="shared" si="7"/>
        <v>7.6033035254185768E-2</v>
      </c>
      <c r="AD51" s="13">
        <f t="shared" si="8"/>
        <v>-9.9016127424364736E-4</v>
      </c>
      <c r="AE51" s="13">
        <f t="shared" si="9"/>
        <v>3.4233525064173556E-2</v>
      </c>
      <c r="AF51" s="13">
        <f t="shared" si="10"/>
        <v>3.6941252691461687E-2</v>
      </c>
      <c r="AG51" s="13">
        <f t="shared" si="11"/>
        <v>3.8065884503025234E-2</v>
      </c>
      <c r="AH51" s="13">
        <f t="shared" si="12"/>
        <v>-4.5909827952189978E-4</v>
      </c>
      <c r="AI51" s="13">
        <f t="shared" si="13"/>
        <v>2.4566451060846154E-2</v>
      </c>
      <c r="AJ51" s="13">
        <f t="shared" si="14"/>
        <v>4.0666320444707728E-2</v>
      </c>
      <c r="AK51" s="13">
        <f t="shared" si="15"/>
        <v>-2.1736267568840843E-2</v>
      </c>
      <c r="AL51" s="13">
        <f t="shared" si="16"/>
        <v>-1.3070646457837419E-2</v>
      </c>
      <c r="AM51" s="13">
        <f t="shared" si="17"/>
        <v>7.8496367480217155E-2</v>
      </c>
      <c r="AN51" s="13">
        <f t="shared" si="18"/>
        <v>-1.4106038606954226E-5</v>
      </c>
    </row>
    <row r="52" spans="1:40" x14ac:dyDescent="0.2">
      <c r="A52" s="5">
        <v>43906</v>
      </c>
      <c r="B52" s="12">
        <f>LN(combined_data!B52/combined_data!B51)</f>
        <v>-1.3847094029424188E-3</v>
      </c>
      <c r="C52" s="12">
        <f>LN(combined_data!C52/combined_data!C51)</f>
        <v>-3.0027434381358877E-4</v>
      </c>
      <c r="D52" s="12">
        <f>LN(combined_data!D52/combined_data!D51)</f>
        <v>2.5399444283901482E-4</v>
      </c>
      <c r="E52" s="12">
        <f>LN(combined_data!E52/combined_data!E51)</f>
        <v>-7.8219883766548925E-2</v>
      </c>
      <c r="F52" s="12">
        <f>LN(combined_data!F52/combined_data!F51)</f>
        <v>-7.9216257415268762E-3</v>
      </c>
      <c r="G52" s="12">
        <f>LN(combined_data!G52/combined_data!G51)</f>
        <v>-6.7971857549927989E-2</v>
      </c>
      <c r="H52" s="12">
        <f>LN(combined_data!H52/combined_data!H51)</f>
        <v>-0.1043175695799298</v>
      </c>
      <c r="I52" s="12">
        <f>LN(combined_data!I52/combined_data!I51)</f>
        <v>-0.11191791620398532</v>
      </c>
      <c r="J52" s="12">
        <f>LN(combined_data!J52/combined_data!J51)</f>
        <v>-0.23795506122592344</v>
      </c>
      <c r="K52" s="12">
        <f>LN(combined_data!K52/combined_data!K51)</f>
        <v>-6.3340353317391615E-2</v>
      </c>
      <c r="L52" s="12">
        <f>LN(combined_data!L52/combined_data!L51)</f>
        <v>-5.7304346489107823E-2</v>
      </c>
      <c r="M52" s="12">
        <f>LN(combined_data!M52/combined_data!M51)</f>
        <v>-6.4954659494406028E-2</v>
      </c>
      <c r="N52" s="12">
        <f>LN(combined_data!N52/combined_data!N51)</f>
        <v>-3.570386902099363E-2</v>
      </c>
      <c r="O52" s="12">
        <f>LN(combined_data!O52/combined_data!O51)</f>
        <v>-4.2103227552536399E-2</v>
      </c>
      <c r="P52" s="12">
        <f>LN(combined_data!P52/combined_data!P51)</f>
        <v>-9.7006704037180064E-2</v>
      </c>
      <c r="Q52" s="12">
        <f>LN(combined_data!Q52/combined_data!Q51)</f>
        <v>-7.418516731811596E-2</v>
      </c>
      <c r="R52" s="12">
        <f>LN(combined_data!R52/combined_data!R51)</f>
        <v>-1.4516183694843516E-2</v>
      </c>
      <c r="S52" s="12">
        <f>LN(combined_data!S52/combined_data!S51)</f>
        <v>-4.1586864081704172E-2</v>
      </c>
      <c r="T52" s="12">
        <f t="array" ref="T52">VLOOKUP(A52,Rf!$A$4:$C$6951,3,FALSE)</f>
        <v>3.9061004733875699E-4</v>
      </c>
      <c r="V52" s="13">
        <f t="shared" si="0"/>
        <v>-1.4379710715704741E-3</v>
      </c>
      <c r="W52" s="13">
        <f t="shared" si="1"/>
        <v>-5.380844524983646E-4</v>
      </c>
      <c r="X52" s="13">
        <f t="shared" si="2"/>
        <v>1.9879736244043423E-5</v>
      </c>
      <c r="Y52" s="13">
        <f t="shared" si="3"/>
        <v>-7.8878293726784232E-2</v>
      </c>
      <c r="Z52" s="13">
        <f t="shared" si="4"/>
        <v>-8.368682746067448E-3</v>
      </c>
      <c r="AA52" s="13">
        <f t="shared" si="5"/>
        <v>-6.8615004154232606E-2</v>
      </c>
      <c r="AB52" s="13">
        <f t="shared" si="6"/>
        <v>-0.10463784915747724</v>
      </c>
      <c r="AC52" s="13">
        <f t="shared" si="7"/>
        <v>-0.11271151364015605</v>
      </c>
      <c r="AD52" s="13">
        <f t="shared" si="8"/>
        <v>-0.23628669990500531</v>
      </c>
      <c r="AE52" s="13">
        <f t="shared" si="9"/>
        <v>-6.3155503310666009E-2</v>
      </c>
      <c r="AF52" s="13">
        <f t="shared" si="10"/>
        <v>-5.802706939968328E-2</v>
      </c>
      <c r="AG52" s="13">
        <f t="shared" si="11"/>
        <v>-6.6051832657412768E-2</v>
      </c>
      <c r="AH52" s="13">
        <f t="shared" si="12"/>
        <v>-3.7200375268242235E-2</v>
      </c>
      <c r="AI52" s="13">
        <f t="shared" si="13"/>
        <v>-4.3542996482839734E-2</v>
      </c>
      <c r="AJ52" s="13">
        <f t="shared" si="14"/>
        <v>-9.6905773223015745E-2</v>
      </c>
      <c r="AK52" s="13">
        <f t="shared" si="15"/>
        <v>-7.4358937938025296E-2</v>
      </c>
      <c r="AL52" s="13">
        <f t="shared" si="16"/>
        <v>-1.5712554219035689E-2</v>
      </c>
      <c r="AM52" s="13">
        <f t="shared" si="17"/>
        <v>-4.2699583117555492E-2</v>
      </c>
      <c r="AN52" s="13">
        <f t="shared" si="18"/>
        <v>2.4631760885319575E-4</v>
      </c>
    </row>
    <row r="53" spans="1:40" x14ac:dyDescent="0.2">
      <c r="A53" s="5">
        <v>43907</v>
      </c>
      <c r="B53" s="12">
        <f>LN(combined_data!B53/combined_data!B52)</f>
        <v>-4.194355079617045E-3</v>
      </c>
      <c r="C53" s="12">
        <f>LN(combined_data!C53/combined_data!C52)</f>
        <v>-3.6194761649246182E-3</v>
      </c>
      <c r="D53" s="12">
        <f>LN(combined_data!D53/combined_data!D52)</f>
        <v>-3.3275733400749239E-4</v>
      </c>
      <c r="E53" s="12">
        <f>LN(combined_data!E53/combined_data!E52)</f>
        <v>-2.5508784024660808E-2</v>
      </c>
      <c r="F53" s="12">
        <f>LN(combined_data!F53/combined_data!F52)</f>
        <v>1.0318616058521498E-2</v>
      </c>
      <c r="G53" s="12">
        <f>LN(combined_data!G53/combined_data!G52)</f>
        <v>-2.4715190272321445E-2</v>
      </c>
      <c r="H53" s="12">
        <f>LN(combined_data!H53/combined_data!H52)</f>
        <v>-9.26455263056154E-2</v>
      </c>
      <c r="I53" s="12">
        <f>LN(combined_data!I53/combined_data!I52)</f>
        <v>-5.2085060066284661E-2</v>
      </c>
      <c r="J53" s="12">
        <f>LN(combined_data!J53/combined_data!J52)</f>
        <v>1.0384971318278188E-2</v>
      </c>
      <c r="K53" s="12">
        <f>LN(combined_data!K53/combined_data!K52)</f>
        <v>2.2320935824019224E-2</v>
      </c>
      <c r="L53" s="12">
        <f>LN(combined_data!L53/combined_data!L52)</f>
        <v>1.5437244902154651E-2</v>
      </c>
      <c r="M53" s="12">
        <f>LN(combined_data!M53/combined_data!M52)</f>
        <v>-4.1847135260056331E-2</v>
      </c>
      <c r="N53" s="12">
        <f>LN(combined_data!N53/combined_data!N52)</f>
        <v>-2.208226427458692E-2</v>
      </c>
      <c r="O53" s="12">
        <f>LN(combined_data!O53/combined_data!O52)</f>
        <v>-3.2992666913518952E-2</v>
      </c>
      <c r="P53" s="12">
        <f>LN(combined_data!P53/combined_data!P52)</f>
        <v>1.2820750511631507E-2</v>
      </c>
      <c r="Q53" s="12">
        <f>LN(combined_data!Q53/combined_data!Q52)</f>
        <v>2.8468251256465998E-2</v>
      </c>
      <c r="R53" s="12">
        <f>LN(combined_data!R53/combined_data!R52)</f>
        <v>-2.710573932549112E-2</v>
      </c>
      <c r="S53" s="12">
        <f>LN(combined_data!S53/combined_data!S52)</f>
        <v>4.3319182461063416E-3</v>
      </c>
      <c r="T53" s="12">
        <f t="array" ref="T53">VLOOKUP(A53,Rf!$A$4:$C$6951,3,FALSE)</f>
        <v>1.30186399878607E-4</v>
      </c>
      <c r="V53" s="13">
        <f t="shared" si="0"/>
        <v>-4.2476167482451005E-3</v>
      </c>
      <c r="W53" s="13">
        <f t="shared" si="1"/>
        <v>-3.857286273609394E-3</v>
      </c>
      <c r="X53" s="13">
        <f t="shared" si="2"/>
        <v>-5.6687204060246383E-4</v>
      </c>
      <c r="Y53" s="13">
        <f t="shared" si="3"/>
        <v>-2.6167193984896118E-2</v>
      </c>
      <c r="Z53" s="13">
        <f t="shared" si="4"/>
        <v>9.8715590539809259E-3</v>
      </c>
      <c r="AA53" s="13">
        <f t="shared" si="5"/>
        <v>-2.5358336876626066E-2</v>
      </c>
      <c r="AB53" s="13">
        <f t="shared" si="6"/>
        <v>-9.2965805883162847E-2</v>
      </c>
      <c r="AC53" s="13">
        <f t="shared" si="7"/>
        <v>-5.2878657502455399E-2</v>
      </c>
      <c r="AD53" s="13">
        <f t="shared" si="8"/>
        <v>1.2053332639196307E-2</v>
      </c>
      <c r="AE53" s="13">
        <f t="shared" si="9"/>
        <v>2.2505785830744834E-2</v>
      </c>
      <c r="AF53" s="13">
        <f t="shared" si="10"/>
        <v>1.4714521991579197E-2</v>
      </c>
      <c r="AG53" s="13">
        <f t="shared" si="11"/>
        <v>-4.2944308423063071E-2</v>
      </c>
      <c r="AH53" s="13">
        <f t="shared" si="12"/>
        <v>-2.3578770521835525E-2</v>
      </c>
      <c r="AI53" s="13">
        <f t="shared" si="13"/>
        <v>-3.4432435843822287E-2</v>
      </c>
      <c r="AJ53" s="13">
        <f t="shared" si="14"/>
        <v>1.2921681325795829E-2</v>
      </c>
      <c r="AK53" s="13">
        <f t="shared" si="15"/>
        <v>2.8294480636556658E-2</v>
      </c>
      <c r="AL53" s="13">
        <f t="shared" si="16"/>
        <v>-2.8302109849683291E-2</v>
      </c>
      <c r="AM53" s="13">
        <f t="shared" si="17"/>
        <v>3.2191992102550233E-3</v>
      </c>
      <c r="AN53" s="13">
        <f t="shared" si="18"/>
        <v>-1.4106038606954226E-5</v>
      </c>
    </row>
    <row r="54" spans="1:40" x14ac:dyDescent="0.2">
      <c r="A54" s="5">
        <v>43908</v>
      </c>
      <c r="B54" s="12">
        <f>LN(combined_data!B54/combined_data!B53)</f>
        <v>-3.8952001365300404E-3</v>
      </c>
      <c r="C54" s="12">
        <f>LN(combined_data!C54/combined_data!C53)</f>
        <v>-3.9901945536348366E-3</v>
      </c>
      <c r="D54" s="12">
        <f>LN(combined_data!D54/combined_data!D53)</f>
        <v>-1.2299276745674069E-3</v>
      </c>
      <c r="E54" s="12">
        <f>LN(combined_data!E54/combined_data!E53)</f>
        <v>-5.927223565365447E-2</v>
      </c>
      <c r="F54" s="12">
        <f>LN(combined_data!F54/combined_data!F53)</f>
        <v>-2.159301647836389E-2</v>
      </c>
      <c r="G54" s="12">
        <f>LN(combined_data!G54/combined_data!G53)</f>
        <v>-0.10614697907259585</v>
      </c>
      <c r="H54" s="12">
        <f>LN(combined_data!H54/combined_data!H53)</f>
        <v>-3.3784214668375598E-2</v>
      </c>
      <c r="I54" s="12">
        <f>LN(combined_data!I54/combined_data!I53)</f>
        <v>-5.7041938387018543E-2</v>
      </c>
      <c r="J54" s="12">
        <f>LN(combined_data!J54/combined_data!J53)</f>
        <v>1.4479839151073651E-2</v>
      </c>
      <c r="K54" s="12">
        <f>LN(combined_data!K54/combined_data!K53)</f>
        <v>-4.5879987859601769E-2</v>
      </c>
      <c r="L54" s="12">
        <f>LN(combined_data!L54/combined_data!L53)</f>
        <v>-5.8266280246576672E-2</v>
      </c>
      <c r="M54" s="12">
        <f>LN(combined_data!M54/combined_data!M53)</f>
        <v>-4.5909672570540627E-2</v>
      </c>
      <c r="N54" s="12">
        <f>LN(combined_data!N54/combined_data!N53)</f>
        <v>-1.0294500145950418E-2</v>
      </c>
      <c r="O54" s="12">
        <f>LN(combined_data!O54/combined_data!O53)</f>
        <v>-5.9603059879025574E-2</v>
      </c>
      <c r="P54" s="12">
        <f>LN(combined_data!P54/combined_data!P53)</f>
        <v>1.0338520969019667E-2</v>
      </c>
      <c r="Q54" s="12">
        <f>LN(combined_data!Q54/combined_data!Q53)</f>
        <v>-4.1135066361753765E-3</v>
      </c>
      <c r="R54" s="12">
        <f>LN(combined_data!R54/combined_data!R53)</f>
        <v>-3.6822979246376605E-2</v>
      </c>
      <c r="S54" s="12">
        <f>LN(combined_data!S54/combined_data!S53)</f>
        <v>-2.0194355141655893E-2</v>
      </c>
      <c r="T54" s="12">
        <f t="array" ref="T54">VLOOKUP(A54,Rf!$A$4:$C$6951,3,FALSE)</f>
        <v>1.3018639987882901E-4</v>
      </c>
      <c r="V54" s="13">
        <f t="shared" si="0"/>
        <v>-3.9484618051580959E-3</v>
      </c>
      <c r="W54" s="13">
        <f t="shared" si="1"/>
        <v>-4.2280046623196128E-3</v>
      </c>
      <c r="X54" s="13">
        <f t="shared" si="2"/>
        <v>-1.4640423811623784E-3</v>
      </c>
      <c r="Y54" s="13">
        <f t="shared" si="3"/>
        <v>-5.9930645613889784E-2</v>
      </c>
      <c r="Z54" s="13">
        <f t="shared" si="4"/>
        <v>-2.2040073482904463E-2</v>
      </c>
      <c r="AA54" s="13">
        <f t="shared" si="5"/>
        <v>-0.10679012567690047</v>
      </c>
      <c r="AB54" s="13">
        <f t="shared" si="6"/>
        <v>-3.4104494245923045E-2</v>
      </c>
      <c r="AC54" s="13">
        <f t="shared" si="7"/>
        <v>-5.7835535823189281E-2</v>
      </c>
      <c r="AD54" s="13">
        <f t="shared" si="8"/>
        <v>1.614820047199177E-2</v>
      </c>
      <c r="AE54" s="13">
        <f t="shared" si="9"/>
        <v>-4.5695137852876155E-2</v>
      </c>
      <c r="AF54" s="13">
        <f t="shared" si="10"/>
        <v>-5.898900315715213E-2</v>
      </c>
      <c r="AG54" s="13">
        <f t="shared" si="11"/>
        <v>-4.7006845733547367E-2</v>
      </c>
      <c r="AH54" s="13">
        <f t="shared" si="12"/>
        <v>-1.1791006393199022E-2</v>
      </c>
      <c r="AI54" s="13">
        <f t="shared" si="13"/>
        <v>-6.104282880932891E-2</v>
      </c>
      <c r="AJ54" s="13">
        <f t="shared" si="14"/>
        <v>1.0439451783183989E-2</v>
      </c>
      <c r="AK54" s="13">
        <f t="shared" si="15"/>
        <v>-4.2872772560847141E-3</v>
      </c>
      <c r="AL54" s="13">
        <f t="shared" si="16"/>
        <v>-3.8019349770568776E-2</v>
      </c>
      <c r="AM54" s="13">
        <f t="shared" si="17"/>
        <v>-2.1307074177507209E-2</v>
      </c>
      <c r="AN54" s="13">
        <f t="shared" si="18"/>
        <v>-1.4106038606732208E-5</v>
      </c>
    </row>
    <row r="55" spans="1:40" x14ac:dyDescent="0.2">
      <c r="A55" s="5">
        <v>43909</v>
      </c>
      <c r="B55" s="12">
        <f>LN(combined_data!B55/combined_data!B54)</f>
        <v>-8.7025894593450621E-3</v>
      </c>
      <c r="C55" s="12">
        <f>LN(combined_data!C55/combined_data!C54)</f>
        <v>-7.7881583418681101E-3</v>
      </c>
      <c r="D55" s="12">
        <f>LN(combined_data!D55/combined_data!D54)</f>
        <v>-4.7974413271744338E-3</v>
      </c>
      <c r="E55" s="12">
        <f>LN(combined_data!E55/combined_data!E54)</f>
        <v>-2.3049004153645761E-2</v>
      </c>
      <c r="F55" s="12">
        <f>LN(combined_data!F55/combined_data!F54)</f>
        <v>-6.6752959418390195E-3</v>
      </c>
      <c r="G55" s="12">
        <f>LN(combined_data!G55/combined_data!G54)</f>
        <v>2.1045021625188374E-2</v>
      </c>
      <c r="H55" s="12">
        <f>LN(combined_data!H55/combined_data!H54)</f>
        <v>-4.7586856928355431E-2</v>
      </c>
      <c r="I55" s="12">
        <f>LN(combined_data!I55/combined_data!I54)</f>
        <v>-0.14649314153881487</v>
      </c>
      <c r="J55" s="12">
        <f>LN(combined_data!J55/combined_data!J54)</f>
        <v>5.7607616222000627E-2</v>
      </c>
      <c r="K55" s="12">
        <f>LN(combined_data!K55/combined_data!K54)</f>
        <v>-0.10491114989392213</v>
      </c>
      <c r="L55" s="12">
        <f>LN(combined_data!L55/combined_data!L54)</f>
        <v>-4.1290400921765161E-4</v>
      </c>
      <c r="M55" s="12">
        <f>LN(combined_data!M55/combined_data!M54)</f>
        <v>-3.6450514400612831E-2</v>
      </c>
      <c r="N55" s="12">
        <f>LN(combined_data!N55/combined_data!N54)</f>
        <v>-5.6097951376423101E-2</v>
      </c>
      <c r="O55" s="12">
        <f>LN(combined_data!O55/combined_data!O54)</f>
        <v>-5.8651786691532572E-2</v>
      </c>
      <c r="P55" s="12">
        <f>LN(combined_data!P55/combined_data!P54)</f>
        <v>7.1378850219291939E-2</v>
      </c>
      <c r="Q55" s="12">
        <f>LN(combined_data!Q55/combined_data!Q54)</f>
        <v>-7.6780821478802747E-2</v>
      </c>
      <c r="R55" s="12">
        <f>LN(combined_data!R55/combined_data!R54)</f>
        <v>-5.9411624193936197E-2</v>
      </c>
      <c r="S55" s="12">
        <f>LN(combined_data!S55/combined_data!S54)</f>
        <v>-6.4994153451437076E-3</v>
      </c>
      <c r="T55" s="12">
        <f t="array" ref="T55">VLOOKUP(A55,Rf!$A$4:$C$6951,3,FALSE)</f>
        <v>1.2914438960587299E-4</v>
      </c>
      <c r="V55" s="13">
        <f t="shared" si="0"/>
        <v>-8.7558511279731167E-3</v>
      </c>
      <c r="W55" s="13">
        <f t="shared" si="1"/>
        <v>-8.0259684505528863E-3</v>
      </c>
      <c r="X55" s="13">
        <f t="shared" si="2"/>
        <v>-5.0315560337694052E-3</v>
      </c>
      <c r="Y55" s="13">
        <f t="shared" si="3"/>
        <v>-2.3707414113881071E-2</v>
      </c>
      <c r="Z55" s="13">
        <f t="shared" si="4"/>
        <v>-7.1223529463795921E-3</v>
      </c>
      <c r="AA55" s="13">
        <f t="shared" si="5"/>
        <v>2.0401875020883753E-2</v>
      </c>
      <c r="AB55" s="13">
        <f t="shared" si="6"/>
        <v>-4.7907136505902878E-2</v>
      </c>
      <c r="AC55" s="13">
        <f t="shared" si="7"/>
        <v>-0.14728673897498562</v>
      </c>
      <c r="AD55" s="13">
        <f t="shared" si="8"/>
        <v>5.9275977542918745E-2</v>
      </c>
      <c r="AE55" s="13">
        <f t="shared" si="9"/>
        <v>-0.10472629988719652</v>
      </c>
      <c r="AF55" s="13">
        <f t="shared" si="10"/>
        <v>-1.1356269197931063E-3</v>
      </c>
      <c r="AG55" s="13">
        <f t="shared" si="11"/>
        <v>-3.7547687563619571E-2</v>
      </c>
      <c r="AH55" s="13">
        <f t="shared" si="12"/>
        <v>-5.7594457623671706E-2</v>
      </c>
      <c r="AI55" s="13">
        <f t="shared" si="13"/>
        <v>-6.0091555621835907E-2</v>
      </c>
      <c r="AJ55" s="13">
        <f t="shared" si="14"/>
        <v>7.1479781033456258E-2</v>
      </c>
      <c r="AK55" s="13">
        <f t="shared" si="15"/>
        <v>-7.6954592098712082E-2</v>
      </c>
      <c r="AL55" s="13">
        <f t="shared" si="16"/>
        <v>-6.0607994718128368E-2</v>
      </c>
      <c r="AM55" s="13">
        <f t="shared" si="17"/>
        <v>-7.6121343809950259E-3</v>
      </c>
      <c r="AN55" s="13">
        <f t="shared" si="18"/>
        <v>-1.5148048879688232E-5</v>
      </c>
    </row>
    <row r="56" spans="1:40" x14ac:dyDescent="0.2">
      <c r="A56" s="5">
        <v>43910</v>
      </c>
      <c r="B56" s="12">
        <f>LN(combined_data!B56/combined_data!B55)</f>
        <v>3.8838233916705283E-3</v>
      </c>
      <c r="C56" s="12">
        <f>LN(combined_data!C56/combined_data!C55)</f>
        <v>4.334240778417286E-3</v>
      </c>
      <c r="D56" s="12">
        <f>LN(combined_data!D56/combined_data!D55)</f>
        <v>-1.1013435388786514E-4</v>
      </c>
      <c r="E56" s="12">
        <f>LN(combined_data!E56/combined_data!E55)</f>
        <v>5.5715885077234219E-2</v>
      </c>
      <c r="F56" s="12">
        <f>LN(combined_data!F56/combined_data!F55)</f>
        <v>2.5995292704624345E-2</v>
      </c>
      <c r="G56" s="12">
        <f>LN(combined_data!G56/combined_data!G55)</f>
        <v>-1.4282749617084809E-2</v>
      </c>
      <c r="H56" s="12">
        <f>LN(combined_data!H56/combined_data!H55)</f>
        <v>2.0899672405185494E-2</v>
      </c>
      <c r="I56" s="12">
        <f>LN(combined_data!I56/combined_data!I55)</f>
        <v>0</v>
      </c>
      <c r="J56" s="12">
        <f>LN(combined_data!J56/combined_data!J55)</f>
        <v>-2.8679926828003771E-2</v>
      </c>
      <c r="K56" s="12">
        <f>LN(combined_data!K56/combined_data!K55)</f>
        <v>5.247317495264274E-2</v>
      </c>
      <c r="L56" s="12">
        <f>LN(combined_data!L56/combined_data!L55)</f>
        <v>4.4691177292185379E-2</v>
      </c>
      <c r="M56" s="12">
        <f>LN(combined_data!M56/combined_data!M55)</f>
        <v>3.0279351208148158E-2</v>
      </c>
      <c r="N56" s="12">
        <f>LN(combined_data!N56/combined_data!N55)</f>
        <v>7.186850302300896E-3</v>
      </c>
      <c r="O56" s="12">
        <f>LN(combined_data!O56/combined_data!O55)</f>
        <v>1.7310430016148695E-2</v>
      </c>
      <c r="P56" s="12">
        <f>LN(combined_data!P56/combined_data!P55)</f>
        <v>8.0969134343826007E-2</v>
      </c>
      <c r="Q56" s="12">
        <f>LN(combined_data!Q56/combined_data!Q55)</f>
        <v>3.2686345375832988E-2</v>
      </c>
      <c r="R56" s="12">
        <f>LN(combined_data!R56/combined_data!R55)</f>
        <v>4.969543803373596E-2</v>
      </c>
      <c r="S56" s="12">
        <f>LN(combined_data!S56/combined_data!S55)</f>
        <v>1.3367463383540314E-2</v>
      </c>
      <c r="T56" s="12">
        <f t="array" ref="T56">VLOOKUP(A56,Rf!$A$4:$C$6951,3,FALSE)</f>
        <v>1.2914438960587299E-4</v>
      </c>
      <c r="V56" s="13">
        <f t="shared" si="0"/>
        <v>3.8305617230424728E-3</v>
      </c>
      <c r="W56" s="13">
        <f t="shared" si="1"/>
        <v>4.0964306697325098E-3</v>
      </c>
      <c r="X56" s="13">
        <f t="shared" si="2"/>
        <v>-3.4424906048283654E-4</v>
      </c>
      <c r="Y56" s="13">
        <f t="shared" si="3"/>
        <v>5.5057475116998905E-2</v>
      </c>
      <c r="Z56" s="13">
        <f t="shared" si="4"/>
        <v>2.5548235700083771E-2</v>
      </c>
      <c r="AA56" s="13">
        <f t="shared" si="5"/>
        <v>-1.4925896221389432E-2</v>
      </c>
      <c r="AB56" s="13">
        <f t="shared" si="6"/>
        <v>2.0579392827638047E-2</v>
      </c>
      <c r="AC56" s="13">
        <f t="shared" si="7"/>
        <v>-7.9359743617073543E-4</v>
      </c>
      <c r="AD56" s="13">
        <f t="shared" si="8"/>
        <v>-2.7011565507085653E-2</v>
      </c>
      <c r="AE56" s="13">
        <f t="shared" si="9"/>
        <v>5.2658024959368353E-2</v>
      </c>
      <c r="AF56" s="13">
        <f t="shared" si="10"/>
        <v>4.3968454381609921E-2</v>
      </c>
      <c r="AG56" s="13">
        <f t="shared" si="11"/>
        <v>2.9182178045141418E-2</v>
      </c>
      <c r="AH56" s="13">
        <f t="shared" si="12"/>
        <v>5.6903440550522925E-3</v>
      </c>
      <c r="AI56" s="13">
        <f t="shared" si="13"/>
        <v>1.5870661085845356E-2</v>
      </c>
      <c r="AJ56" s="13">
        <f t="shared" si="14"/>
        <v>8.1070065157990326E-2</v>
      </c>
      <c r="AK56" s="13">
        <f t="shared" si="15"/>
        <v>3.2512574755923652E-2</v>
      </c>
      <c r="AL56" s="13">
        <f t="shared" si="16"/>
        <v>4.8499067509543789E-2</v>
      </c>
      <c r="AM56" s="13">
        <f t="shared" si="17"/>
        <v>1.2254744347688995E-2</v>
      </c>
      <c r="AN56" s="13">
        <f t="shared" si="18"/>
        <v>-1.5148048879688232E-5</v>
      </c>
    </row>
    <row r="57" spans="1:40" x14ac:dyDescent="0.2">
      <c r="A57" s="5">
        <v>43913</v>
      </c>
      <c r="B57" s="12">
        <f>LN(combined_data!B57/combined_data!B56)</f>
        <v>-5.2149372588264249E-3</v>
      </c>
      <c r="C57" s="12">
        <f>LN(combined_data!C57/combined_data!C56)</f>
        <v>-5.1293518122536314E-3</v>
      </c>
      <c r="D57" s="12">
        <f>LN(combined_data!D57/combined_data!D56)</f>
        <v>-2.1083065082726639E-3</v>
      </c>
      <c r="E57" s="12">
        <f>LN(combined_data!E57/combined_data!E56)</f>
        <v>-0.13635495775506945</v>
      </c>
      <c r="F57" s="12">
        <f>LN(combined_data!F57/combined_data!F56)</f>
        <v>4.8504671396216184E-2</v>
      </c>
      <c r="G57" s="12">
        <f>LN(combined_data!G57/combined_data!G56)</f>
        <v>-0.13475386710893578</v>
      </c>
      <c r="H57" s="12">
        <f>LN(combined_data!H57/combined_data!H56)</f>
        <v>-0.19659721363623339</v>
      </c>
      <c r="I57" s="12">
        <f>LN(combined_data!I57/combined_data!I56)</f>
        <v>-0.12662051508467581</v>
      </c>
      <c r="J57" s="12">
        <f>LN(combined_data!J57/combined_data!J56)</f>
        <v>-0.18838627794677681</v>
      </c>
      <c r="K57" s="12">
        <f>LN(combined_data!K57/combined_data!K56)</f>
        <v>-0.18523573044650346</v>
      </c>
      <c r="L57" s="12">
        <f>LN(combined_data!L57/combined_data!L56)</f>
        <v>-0.13646963507896698</v>
      </c>
      <c r="M57" s="12">
        <f>LN(combined_data!M57/combined_data!M56)</f>
        <v>-0.15031268303772904</v>
      </c>
      <c r="N57" s="12">
        <f>LN(combined_data!N57/combined_data!N56)</f>
        <v>-0.12159468193460703</v>
      </c>
      <c r="O57" s="12">
        <f>LN(combined_data!O57/combined_data!O56)</f>
        <v>-8.81927389767235E-2</v>
      </c>
      <c r="P57" s="12">
        <f>LN(combined_data!P57/combined_data!P56)</f>
        <v>-0.12874009791887972</v>
      </c>
      <c r="Q57" s="12">
        <f>LN(combined_data!Q57/combined_data!Q56)</f>
        <v>-0.13964678130597041</v>
      </c>
      <c r="R57" s="12">
        <f>LN(combined_data!R57/combined_data!R56)</f>
        <v>-0.15894566148314179</v>
      </c>
      <c r="S57" s="12">
        <f>LN(combined_data!S57/combined_data!S56)</f>
        <v>-0.118296457879236</v>
      </c>
      <c r="T57" s="12">
        <f t="array" ref="T57">VLOOKUP(A57,Rf!$A$4:$C$6951,3,FALSE)</f>
        <v>3.87483205791739E-4</v>
      </c>
      <c r="V57" s="13">
        <f t="shared" si="0"/>
        <v>-5.2681989274544804E-3</v>
      </c>
      <c r="W57" s="13">
        <f t="shared" si="1"/>
        <v>-5.3671619209384076E-3</v>
      </c>
      <c r="X57" s="13">
        <f t="shared" si="2"/>
        <v>-2.3424212148676353E-3</v>
      </c>
      <c r="Y57" s="13">
        <f t="shared" si="3"/>
        <v>-0.13701336771530476</v>
      </c>
      <c r="Z57" s="13">
        <f t="shared" si="4"/>
        <v>4.8057614391675614E-2</v>
      </c>
      <c r="AA57" s="13">
        <f t="shared" si="5"/>
        <v>-0.13539701371324039</v>
      </c>
      <c r="AB57" s="13">
        <f t="shared" si="6"/>
        <v>-0.19691749321378085</v>
      </c>
      <c r="AC57" s="13">
        <f t="shared" si="7"/>
        <v>-0.12741411252084656</v>
      </c>
      <c r="AD57" s="13">
        <f t="shared" si="8"/>
        <v>-0.18671791662585868</v>
      </c>
      <c r="AE57" s="13">
        <f t="shared" si="9"/>
        <v>-0.18505088043977785</v>
      </c>
      <c r="AF57" s="13">
        <f t="shared" si="10"/>
        <v>-0.13719235798954243</v>
      </c>
      <c r="AG57" s="13">
        <f t="shared" si="11"/>
        <v>-0.15140985620073577</v>
      </c>
      <c r="AH57" s="13">
        <f t="shared" si="12"/>
        <v>-0.12309118818185563</v>
      </c>
      <c r="AI57" s="13">
        <f t="shared" si="13"/>
        <v>-8.9632507907026843E-2</v>
      </c>
      <c r="AJ57" s="13">
        <f t="shared" si="14"/>
        <v>-0.1286391671047154</v>
      </c>
      <c r="AK57" s="13">
        <f t="shared" si="15"/>
        <v>-0.13982055192587975</v>
      </c>
      <c r="AL57" s="13">
        <f t="shared" si="16"/>
        <v>-0.16014203200733396</v>
      </c>
      <c r="AM57" s="13">
        <f t="shared" si="17"/>
        <v>-0.11940917691508732</v>
      </c>
      <c r="AN57" s="13">
        <f t="shared" si="18"/>
        <v>2.4319076730617778E-4</v>
      </c>
    </row>
    <row r="58" spans="1:40" x14ac:dyDescent="0.2">
      <c r="A58" s="5">
        <v>43914</v>
      </c>
      <c r="B58" s="12">
        <f>LN(combined_data!B58/combined_data!B57)</f>
        <v>-1.5400613780131101E-4</v>
      </c>
      <c r="C58" s="12">
        <f>LN(combined_data!C58/combined_data!C57)</f>
        <v>2.1270791122420823E-4</v>
      </c>
      <c r="D58" s="12">
        <f>LN(combined_data!D58/combined_data!D57)</f>
        <v>-2.0544058557896141E-3</v>
      </c>
      <c r="E58" s="12">
        <f>LN(combined_data!E58/combined_data!E57)</f>
        <v>2.4838031645073939E-2</v>
      </c>
      <c r="F58" s="12">
        <f>LN(combined_data!F58/combined_data!F57)</f>
        <v>4.7588422101896212E-2</v>
      </c>
      <c r="G58" s="12">
        <f>LN(combined_data!G58/combined_data!G57)</f>
        <v>-5.0023898643521787E-3</v>
      </c>
      <c r="H58" s="12">
        <f>LN(combined_data!H58/combined_data!H57)</f>
        <v>4.3072987603496933E-2</v>
      </c>
      <c r="I58" s="12">
        <f>LN(combined_data!I58/combined_data!I57)</f>
        <v>5.1017774341724588E-2</v>
      </c>
      <c r="J58" s="12">
        <f>LN(combined_data!J58/combined_data!J57)</f>
        <v>9.3310807306353855E-2</v>
      </c>
      <c r="K58" s="12">
        <f>LN(combined_data!K58/combined_data!K57)</f>
        <v>6.1143892352077449E-2</v>
      </c>
      <c r="L58" s="12">
        <f>LN(combined_data!L58/combined_data!L57)</f>
        <v>2.4004024937975016E-2</v>
      </c>
      <c r="M58" s="12">
        <f>LN(combined_data!M58/combined_data!M57)</f>
        <v>2.7098470378701275E-2</v>
      </c>
      <c r="N58" s="12">
        <f>LN(combined_data!N58/combined_data!N57)</f>
        <v>-5.1518346375101144E-2</v>
      </c>
      <c r="O58" s="12">
        <f>LN(combined_data!O58/combined_data!O57)</f>
        <v>2.0242927176623189E-3</v>
      </c>
      <c r="P58" s="12">
        <f>LN(combined_data!P58/combined_data!P57)</f>
        <v>-3.0265553879505712E-2</v>
      </c>
      <c r="Q58" s="12">
        <f>LN(combined_data!Q58/combined_data!Q57)</f>
        <v>2.3677882496113984E-2</v>
      </c>
      <c r="R58" s="12">
        <f>LN(combined_data!R58/combined_data!R57)</f>
        <v>1.9541364610938493E-2</v>
      </c>
      <c r="S58" s="12">
        <f>LN(combined_data!S58/combined_data!S57)</f>
        <v>3.2292620557026371E-2</v>
      </c>
      <c r="T58" s="12">
        <f t="array" ref="T58">VLOOKUP(A58,Rf!$A$4:$C$6951,3,FALSE)</f>
        <v>1.2914438960587299E-4</v>
      </c>
      <c r="V58" s="13">
        <f t="shared" si="0"/>
        <v>-2.0726780642936628E-4</v>
      </c>
      <c r="W58" s="13">
        <f t="shared" si="1"/>
        <v>-2.5102197460567582E-5</v>
      </c>
      <c r="X58" s="13">
        <f t="shared" si="2"/>
        <v>-2.2885205623845856E-3</v>
      </c>
      <c r="Y58" s="13">
        <f t="shared" si="3"/>
        <v>2.4179621684838629E-2</v>
      </c>
      <c r="Z58" s="13">
        <f t="shared" si="4"/>
        <v>4.7141365097355642E-2</v>
      </c>
      <c r="AA58" s="13">
        <f t="shared" si="5"/>
        <v>-5.6455364686568013E-3</v>
      </c>
      <c r="AB58" s="13">
        <f t="shared" si="6"/>
        <v>4.2752708025949486E-2</v>
      </c>
      <c r="AC58" s="13">
        <f t="shared" si="7"/>
        <v>5.022417690555385E-2</v>
      </c>
      <c r="AD58" s="13">
        <f t="shared" si="8"/>
        <v>9.4979168627271973E-2</v>
      </c>
      <c r="AE58" s="13">
        <f t="shared" si="9"/>
        <v>6.1328742358803062E-2</v>
      </c>
      <c r="AF58" s="13">
        <f t="shared" si="10"/>
        <v>2.3281302027399562E-2</v>
      </c>
      <c r="AG58" s="13">
        <f t="shared" si="11"/>
        <v>2.6001297215694535E-2</v>
      </c>
      <c r="AH58" s="13">
        <f t="shared" si="12"/>
        <v>-5.3014852622349749E-2</v>
      </c>
      <c r="AI58" s="13">
        <f t="shared" si="13"/>
        <v>5.845237873589816E-4</v>
      </c>
      <c r="AJ58" s="13">
        <f t="shared" si="14"/>
        <v>-3.016462306534139E-2</v>
      </c>
      <c r="AK58" s="13">
        <f t="shared" si="15"/>
        <v>2.3504111876204645E-2</v>
      </c>
      <c r="AL58" s="13">
        <f t="shared" si="16"/>
        <v>1.8344994086746322E-2</v>
      </c>
      <c r="AM58" s="13">
        <f t="shared" si="17"/>
        <v>3.1179901521175054E-2</v>
      </c>
      <c r="AN58" s="13">
        <f t="shared" si="18"/>
        <v>-1.5148048879688232E-5</v>
      </c>
    </row>
    <row r="59" spans="1:40" x14ac:dyDescent="0.2">
      <c r="A59" s="5">
        <v>43916</v>
      </c>
      <c r="B59" s="12">
        <f>LN(combined_data!B59/combined_data!B58)</f>
        <v>2.1611628730109299E-3</v>
      </c>
      <c r="C59" s="12">
        <f>LN(combined_data!C59/combined_data!C58)</f>
        <v>2.6780947982929923E-3</v>
      </c>
      <c r="D59" s="12">
        <f>LN(combined_data!D59/combined_data!D58)</f>
        <v>2.1392374986430804E-3</v>
      </c>
      <c r="E59" s="12">
        <f>LN(combined_data!E59/combined_data!E58)</f>
        <v>0.10006094398995063</v>
      </c>
      <c r="F59" s="12">
        <f>LN(combined_data!F59/combined_data!F58)</f>
        <v>-1.9008752934744085E-2</v>
      </c>
      <c r="G59" s="12">
        <f>LN(combined_data!G59/combined_data!G58)</f>
        <v>0.16021720851791244</v>
      </c>
      <c r="H59" s="12">
        <f>LN(combined_data!H59/combined_data!H58)</f>
        <v>0.10780277038929517</v>
      </c>
      <c r="I59" s="12">
        <f>LN(combined_data!I59/combined_data!I58)</f>
        <v>0.12992542248210881</v>
      </c>
      <c r="J59" s="12">
        <f>LN(combined_data!J59/combined_data!J58)</f>
        <v>6.3771678579538152E-2</v>
      </c>
      <c r="K59" s="12">
        <f>LN(combined_data!K59/combined_data!K58)</f>
        <v>8.367353040470088E-2</v>
      </c>
      <c r="L59" s="12">
        <f>LN(combined_data!L59/combined_data!L58)</f>
        <v>-5.1541359890061263E-2</v>
      </c>
      <c r="M59" s="12">
        <f>LN(combined_data!M59/combined_data!M58)</f>
        <v>4.785011813749708E-2</v>
      </c>
      <c r="N59" s="12">
        <f>LN(combined_data!N59/combined_data!N58)</f>
        <v>0.11535444225652998</v>
      </c>
      <c r="O59" s="12">
        <f>LN(combined_data!O59/combined_data!O58)</f>
        <v>9.0334128897988267E-2</v>
      </c>
      <c r="P59" s="12">
        <f>LN(combined_data!P59/combined_data!P58)</f>
        <v>4.378338999417053E-2</v>
      </c>
      <c r="Q59" s="12">
        <f>LN(combined_data!Q59/combined_data!Q58)</f>
        <v>0.11886988020451733</v>
      </c>
      <c r="R59" s="12">
        <f>LN(combined_data!R59/combined_data!R58)</f>
        <v>0.10698474044482043</v>
      </c>
      <c r="S59" s="12">
        <f>LN(combined_data!S59/combined_data!S58)</f>
        <v>9.3549206050729562E-3</v>
      </c>
      <c r="T59" s="12">
        <f t="array" ref="T59">VLOOKUP(A59,Rf!$A$4:$C$6951,3,FALSE)</f>
        <v>1.4095935648850101E-4</v>
      </c>
      <c r="V59" s="13">
        <f t="shared" si="0"/>
        <v>2.1079012043828745E-3</v>
      </c>
      <c r="W59" s="13">
        <f t="shared" si="1"/>
        <v>2.4402846896082165E-3</v>
      </c>
      <c r="X59" s="13">
        <f t="shared" si="2"/>
        <v>1.9051227920481089E-3</v>
      </c>
      <c r="Y59" s="13">
        <f t="shared" si="3"/>
        <v>9.9402534029715328E-2</v>
      </c>
      <c r="Z59" s="13">
        <f t="shared" si="4"/>
        <v>-1.9455809939284658E-2</v>
      </c>
      <c r="AA59" s="13">
        <f t="shared" si="5"/>
        <v>0.15957406191360782</v>
      </c>
      <c r="AB59" s="13">
        <f t="shared" si="6"/>
        <v>0.10748249081174772</v>
      </c>
      <c r="AC59" s="13">
        <f t="shared" si="7"/>
        <v>0.12913182504593806</v>
      </c>
      <c r="AD59" s="13">
        <f t="shared" si="8"/>
        <v>6.5440039900456271E-2</v>
      </c>
      <c r="AE59" s="13">
        <f t="shared" si="9"/>
        <v>8.3858380411426486E-2</v>
      </c>
      <c r="AF59" s="13">
        <f t="shared" si="10"/>
        <v>-5.226408280063672E-2</v>
      </c>
      <c r="AG59" s="13">
        <f t="shared" si="11"/>
        <v>4.675294497449034E-2</v>
      </c>
      <c r="AH59" s="13">
        <f t="shared" si="12"/>
        <v>0.11385793600928137</v>
      </c>
      <c r="AI59" s="13">
        <f t="shared" si="13"/>
        <v>8.8894359967684924E-2</v>
      </c>
      <c r="AJ59" s="13">
        <f t="shared" si="14"/>
        <v>4.3884320808334848E-2</v>
      </c>
      <c r="AK59" s="13">
        <f t="shared" si="15"/>
        <v>0.11869610958460799</v>
      </c>
      <c r="AL59" s="13">
        <f t="shared" si="16"/>
        <v>0.10578836992062825</v>
      </c>
      <c r="AM59" s="13">
        <f t="shared" si="17"/>
        <v>8.2422015692216379E-3</v>
      </c>
      <c r="AN59" s="13">
        <f t="shared" si="18"/>
        <v>-3.333081997060214E-6</v>
      </c>
    </row>
    <row r="60" spans="1:40" x14ac:dyDescent="0.2">
      <c r="A60" s="5">
        <v>43917</v>
      </c>
      <c r="B60" s="12">
        <f>LN(combined_data!B60/combined_data!B59)</f>
        <v>2.6716878610446457E-2</v>
      </c>
      <c r="C60" s="12">
        <f>LN(combined_data!C60/combined_data!C59)</f>
        <v>2.0682713094918662E-2</v>
      </c>
      <c r="D60" s="12">
        <f>LN(combined_data!D60/combined_data!D59)</f>
        <v>1.1071559804154908E-2</v>
      </c>
      <c r="E60" s="12">
        <f>LN(combined_data!E60/combined_data!E59)</f>
        <v>2.0520518641333994E-3</v>
      </c>
      <c r="F60" s="12">
        <f>LN(combined_data!F60/combined_data!F59)</f>
        <v>5.4610546034836172E-3</v>
      </c>
      <c r="G60" s="12">
        <f>LN(combined_data!G60/combined_data!G59)</f>
        <v>3.71080090761664E-3</v>
      </c>
      <c r="H60" s="12">
        <f>LN(combined_data!H60/combined_data!H59)</f>
        <v>2.8654455324017156E-2</v>
      </c>
      <c r="I60" s="12">
        <f>LN(combined_data!I60/combined_data!I59)</f>
        <v>2.9447201326301055E-2</v>
      </c>
      <c r="J60" s="12">
        <f>LN(combined_data!J60/combined_data!J59)</f>
        <v>-2.9816291466913405E-2</v>
      </c>
      <c r="K60" s="12">
        <f>LN(combined_data!K60/combined_data!K59)</f>
        <v>-4.8707253843071022E-2</v>
      </c>
      <c r="L60" s="12">
        <f>LN(combined_data!L60/combined_data!L59)</f>
        <v>-5.877463901802716E-2</v>
      </c>
      <c r="M60" s="12">
        <f>LN(combined_data!M60/combined_data!M59)</f>
        <v>2.4241825496209611E-3</v>
      </c>
      <c r="N60" s="12">
        <f>LN(combined_data!N60/combined_data!N59)</f>
        <v>-4.6635396272633946E-2</v>
      </c>
      <c r="O60" s="12">
        <f>LN(combined_data!O60/combined_data!O59)</f>
        <v>2.0119587227158345E-2</v>
      </c>
      <c r="P60" s="12">
        <f>LN(combined_data!P60/combined_data!P59)</f>
        <v>4.2559636021265251E-2</v>
      </c>
      <c r="Q60" s="12">
        <f>LN(combined_data!Q60/combined_data!Q59)</f>
        <v>-2.1999528872758117E-3</v>
      </c>
      <c r="R60" s="12">
        <f>LN(combined_data!R60/combined_data!R59)</f>
        <v>4.2052434040586451E-2</v>
      </c>
      <c r="S60" s="12">
        <f>LN(combined_data!S60/combined_data!S59)</f>
        <v>-1.478119240526785E-4</v>
      </c>
      <c r="T60" s="12">
        <f t="array" ref="T60">VLOOKUP(A60,Rf!$A$4:$C$6951,3,FALSE)</f>
        <v>1.40959356488723E-4</v>
      </c>
      <c r="V60" s="13">
        <f t="shared" si="0"/>
        <v>2.6663616941818402E-2</v>
      </c>
      <c r="W60" s="13">
        <f t="shared" si="1"/>
        <v>2.0444902986233887E-2</v>
      </c>
      <c r="X60" s="13">
        <f t="shared" si="2"/>
        <v>1.0837445097559937E-2</v>
      </c>
      <c r="Y60" s="13">
        <f t="shared" si="3"/>
        <v>1.3936419038980889E-3</v>
      </c>
      <c r="Z60" s="13">
        <f t="shared" si="4"/>
        <v>5.0139975989430445E-3</v>
      </c>
      <c r="AA60" s="13">
        <f t="shared" si="5"/>
        <v>3.0676543033120174E-3</v>
      </c>
      <c r="AB60" s="13">
        <f t="shared" si="6"/>
        <v>2.8334175746469709E-2</v>
      </c>
      <c r="AC60" s="13">
        <f t="shared" si="7"/>
        <v>2.865360389013032E-2</v>
      </c>
      <c r="AD60" s="13">
        <f t="shared" si="8"/>
        <v>-2.8147930145995287E-2</v>
      </c>
      <c r="AE60" s="13">
        <f t="shared" si="9"/>
        <v>-4.8522403836345408E-2</v>
      </c>
      <c r="AF60" s="13">
        <f t="shared" si="10"/>
        <v>-5.9497361928602617E-2</v>
      </c>
      <c r="AG60" s="13">
        <f t="shared" si="11"/>
        <v>1.3270093866142225E-3</v>
      </c>
      <c r="AH60" s="13">
        <f t="shared" si="12"/>
        <v>-4.8131902519882551E-2</v>
      </c>
      <c r="AI60" s="13">
        <f t="shared" si="13"/>
        <v>1.8679818296855007E-2</v>
      </c>
      <c r="AJ60" s="13">
        <f t="shared" si="14"/>
        <v>4.266056683542957E-2</v>
      </c>
      <c r="AK60" s="13">
        <f t="shared" si="15"/>
        <v>-2.3737235071851492E-3</v>
      </c>
      <c r="AL60" s="13">
        <f t="shared" si="16"/>
        <v>4.085606351639428E-2</v>
      </c>
      <c r="AM60" s="13">
        <f t="shared" si="17"/>
        <v>-1.2605309599039965E-3</v>
      </c>
      <c r="AN60" s="13">
        <f t="shared" si="18"/>
        <v>-3.3330819968382236E-6</v>
      </c>
    </row>
    <row r="61" spans="1:40" x14ac:dyDescent="0.2">
      <c r="A61" s="5">
        <v>43920</v>
      </c>
      <c r="B61" s="12">
        <f>LN(combined_data!B61/combined_data!B60)</f>
        <v>-5.2953110442305437E-4</v>
      </c>
      <c r="C61" s="12">
        <f>LN(combined_data!C61/combined_data!C60)</f>
        <v>-4.5178546380700014E-4</v>
      </c>
      <c r="D61" s="12">
        <f>LN(combined_data!D61/combined_data!D60)</f>
        <v>1.8389071901748523E-3</v>
      </c>
      <c r="E61" s="12">
        <f>LN(combined_data!E61/combined_data!E60)</f>
        <v>-4.3960906089643183E-2</v>
      </c>
      <c r="F61" s="12">
        <f>LN(combined_data!F61/combined_data!F60)</f>
        <v>-3.2174324248835737E-3</v>
      </c>
      <c r="G61" s="12">
        <f>LN(combined_data!G61/combined_data!G60)</f>
        <v>-8.3915307450906057E-2</v>
      </c>
      <c r="H61" s="12">
        <f>LN(combined_data!H61/combined_data!H60)</f>
        <v>-8.102408488035942E-2</v>
      </c>
      <c r="I61" s="12">
        <f>LN(combined_data!I61/combined_data!I60)</f>
        <v>-6.4538521137571053E-2</v>
      </c>
      <c r="J61" s="12">
        <f>LN(combined_data!J61/combined_data!J60)</f>
        <v>-6.5433317188012846E-2</v>
      </c>
      <c r="K61" s="12">
        <f>LN(combined_data!K61/combined_data!K60)</f>
        <v>-7.0818717554049962E-2</v>
      </c>
      <c r="L61" s="12">
        <f>LN(combined_data!L61/combined_data!L60)</f>
        <v>-3.7373449889875954E-2</v>
      </c>
      <c r="M61" s="12">
        <f>LN(combined_data!M61/combined_data!M60)</f>
        <v>-1.2180376050331461E-2</v>
      </c>
      <c r="N61" s="12">
        <f>LN(combined_data!N61/combined_data!N60)</f>
        <v>-2.5915452734332285E-3</v>
      </c>
      <c r="O61" s="12">
        <f>LN(combined_data!O61/combined_data!O60)</f>
        <v>-5.5375970111295379E-2</v>
      </c>
      <c r="P61" s="12">
        <f>LN(combined_data!P61/combined_data!P60)</f>
        <v>-2.4815161486747957E-2</v>
      </c>
      <c r="Q61" s="12">
        <f>LN(combined_data!Q61/combined_data!Q60)</f>
        <v>-1.2795511606589875E-2</v>
      </c>
      <c r="R61" s="12">
        <f>LN(combined_data!R61/combined_data!R60)</f>
        <v>-6.1879569639096297E-3</v>
      </c>
      <c r="S61" s="12">
        <f>LN(combined_data!S61/combined_data!S60)</f>
        <v>-1.6543994221065395E-2</v>
      </c>
      <c r="T61" s="12">
        <f t="array" ref="T61">VLOOKUP(A61,Rf!$A$4:$C$6951,3,FALSE)</f>
        <v>4.2293768088730305E-4</v>
      </c>
      <c r="V61" s="13">
        <f t="shared" si="0"/>
        <v>-5.8279277305110962E-4</v>
      </c>
      <c r="W61" s="13">
        <f t="shared" si="1"/>
        <v>-6.8959557249177598E-4</v>
      </c>
      <c r="X61" s="13">
        <f t="shared" si="2"/>
        <v>1.6047924835798809E-3</v>
      </c>
      <c r="Y61" s="13">
        <f t="shared" si="3"/>
        <v>-4.4619316049878496E-2</v>
      </c>
      <c r="Z61" s="13">
        <f t="shared" si="4"/>
        <v>-3.6644894294241464E-3</v>
      </c>
      <c r="AA61" s="13">
        <f t="shared" si="5"/>
        <v>-8.4558454055210674E-2</v>
      </c>
      <c r="AB61" s="13">
        <f t="shared" si="6"/>
        <v>-8.1344364457906868E-2</v>
      </c>
      <c r="AC61" s="13">
        <f t="shared" si="7"/>
        <v>-6.5332118573741785E-2</v>
      </c>
      <c r="AD61" s="13">
        <f t="shared" si="8"/>
        <v>-6.3764955867094728E-2</v>
      </c>
      <c r="AE61" s="13">
        <f t="shared" si="9"/>
        <v>-7.0633867547324355E-2</v>
      </c>
      <c r="AF61" s="13">
        <f t="shared" si="10"/>
        <v>-3.8096172800451411E-2</v>
      </c>
      <c r="AG61" s="13">
        <f t="shared" si="11"/>
        <v>-1.3277549213338199E-2</v>
      </c>
      <c r="AH61" s="13">
        <f t="shared" si="12"/>
        <v>-4.0880515206818315E-3</v>
      </c>
      <c r="AI61" s="13">
        <f t="shared" si="13"/>
        <v>-5.6815739041598715E-2</v>
      </c>
      <c r="AJ61" s="13">
        <f t="shared" si="14"/>
        <v>-2.4714230672583635E-2</v>
      </c>
      <c r="AK61" s="13">
        <f t="shared" si="15"/>
        <v>-1.2969282226499212E-2</v>
      </c>
      <c r="AL61" s="13">
        <f t="shared" si="16"/>
        <v>-7.3843274881018016E-3</v>
      </c>
      <c r="AM61" s="13">
        <f t="shared" si="17"/>
        <v>-1.7656713256916711E-2</v>
      </c>
      <c r="AN61" s="13">
        <f t="shared" si="18"/>
        <v>2.786452424017418E-4</v>
      </c>
    </row>
    <row r="62" spans="1:40" x14ac:dyDescent="0.2">
      <c r="A62" s="5">
        <v>43921</v>
      </c>
      <c r="B62" s="12">
        <f>LN(combined_data!B62/combined_data!B61)</f>
        <v>5.2953110442294574E-4</v>
      </c>
      <c r="C62" s="12">
        <f>LN(combined_data!C62/combined_data!C61)</f>
        <v>2.6265330892692893E-3</v>
      </c>
      <c r="D62" s="12">
        <f>LN(combined_data!D62/combined_data!D61)</f>
        <v>2.6980282217415247E-4</v>
      </c>
      <c r="E62" s="12">
        <f>LN(combined_data!E62/combined_data!E61)</f>
        <v>3.6326085357651743E-2</v>
      </c>
      <c r="F62" s="12">
        <f>LN(combined_data!F62/combined_data!F61)</f>
        <v>-3.2300552350924445E-2</v>
      </c>
      <c r="G62" s="12">
        <f>LN(combined_data!G62/combined_data!G61)</f>
        <v>3.5727541144236041E-2</v>
      </c>
      <c r="H62" s="12">
        <f>LN(combined_data!H62/combined_data!H61)</f>
        <v>3.2491333262091672E-2</v>
      </c>
      <c r="I62" s="12">
        <f>LN(combined_data!I62/combined_data!I61)</f>
        <v>4.7506027585977988E-3</v>
      </c>
      <c r="J62" s="12">
        <f>LN(combined_data!J62/combined_data!J61)</f>
        <v>-0.10233013829301098</v>
      </c>
      <c r="K62" s="12">
        <f>LN(combined_data!K62/combined_data!K61)</f>
        <v>-9.3191051294273103E-3</v>
      </c>
      <c r="L62" s="12">
        <f>LN(combined_data!L62/combined_data!L61)</f>
        <v>1.6092445498098958E-2</v>
      </c>
      <c r="M62" s="12">
        <f>LN(combined_data!M62/combined_data!M61)</f>
        <v>-2.7330845862832041E-2</v>
      </c>
      <c r="N62" s="12">
        <f>LN(combined_data!N62/combined_data!N61)</f>
        <v>8.091904148023836E-2</v>
      </c>
      <c r="O62" s="12">
        <f>LN(combined_data!O62/combined_data!O61)</f>
        <v>3.7102253754157488E-2</v>
      </c>
      <c r="P62" s="12">
        <f>LN(combined_data!P62/combined_data!P61)</f>
        <v>7.5587614342230977E-2</v>
      </c>
      <c r="Q62" s="12">
        <f>LN(combined_data!Q62/combined_data!Q61)</f>
        <v>5.4750040953933585E-2</v>
      </c>
      <c r="R62" s="12">
        <f>LN(combined_data!R62/combined_data!R61)</f>
        <v>4.7697078403251877E-3</v>
      </c>
      <c r="S62" s="12">
        <f>LN(combined_data!S62/combined_data!S61)</f>
        <v>5.7241747911008375E-2</v>
      </c>
      <c r="T62" s="12">
        <f t="array" ref="T62">VLOOKUP(A62,Rf!$A$4:$C$6951,3,FALSE)</f>
        <v>1.16834978435731E-4</v>
      </c>
      <c r="V62" s="13">
        <f t="shared" si="0"/>
        <v>4.7626943579489049E-4</v>
      </c>
      <c r="W62" s="13">
        <f t="shared" si="1"/>
        <v>2.3887229805845136E-3</v>
      </c>
      <c r="X62" s="13">
        <f t="shared" si="2"/>
        <v>3.5688115579181074E-5</v>
      </c>
      <c r="Y62" s="13">
        <f t="shared" si="3"/>
        <v>3.5667675397416429E-2</v>
      </c>
      <c r="Z62" s="13">
        <f t="shared" si="4"/>
        <v>-3.2747609355465016E-2</v>
      </c>
      <c r="AA62" s="13">
        <f t="shared" si="5"/>
        <v>3.5084394539931417E-2</v>
      </c>
      <c r="AB62" s="13">
        <f t="shared" si="6"/>
        <v>3.2171053684544225E-2</v>
      </c>
      <c r="AC62" s="13">
        <f t="shared" si="7"/>
        <v>3.9570053224270638E-3</v>
      </c>
      <c r="AD62" s="13">
        <f t="shared" si="8"/>
        <v>-0.10066177697209286</v>
      </c>
      <c r="AE62" s="13">
        <f t="shared" si="9"/>
        <v>-9.1342551227017003E-3</v>
      </c>
      <c r="AF62" s="13">
        <f t="shared" si="10"/>
        <v>1.5369722587523504E-2</v>
      </c>
      <c r="AG62" s="13">
        <f t="shared" si="11"/>
        <v>-2.8428019025838781E-2</v>
      </c>
      <c r="AH62" s="13">
        <f t="shared" si="12"/>
        <v>7.9422535232989755E-2</v>
      </c>
      <c r="AI62" s="13">
        <f t="shared" si="13"/>
        <v>3.5662484823854153E-2</v>
      </c>
      <c r="AJ62" s="13">
        <f t="shared" si="14"/>
        <v>7.5688545156395295E-2</v>
      </c>
      <c r="AK62" s="13">
        <f t="shared" si="15"/>
        <v>5.4576270334024249E-2</v>
      </c>
      <c r="AL62" s="13">
        <f t="shared" si="16"/>
        <v>3.5733373161330154E-3</v>
      </c>
      <c r="AM62" s="13">
        <f t="shared" si="17"/>
        <v>5.6129028875157055E-2</v>
      </c>
      <c r="AN62" s="13">
        <f t="shared" si="18"/>
        <v>-2.7457460049830226E-5</v>
      </c>
    </row>
    <row r="63" spans="1:40" x14ac:dyDescent="0.2">
      <c r="A63" s="5">
        <v>43924</v>
      </c>
      <c r="B63" s="12">
        <f>LN(combined_data!B63/combined_data!B62)</f>
        <v>-7.3905357353847847E-4</v>
      </c>
      <c r="C63" s="12">
        <f>LN(combined_data!C63/combined_data!C62)</f>
        <v>-2.0934479140314417E-3</v>
      </c>
      <c r="D63" s="12">
        <f>LN(combined_data!D63/combined_data!D62)</f>
        <v>8.0839969039777097E-4</v>
      </c>
      <c r="E63" s="12">
        <f>LN(combined_data!E63/combined_data!E62)</f>
        <v>-6.0830600161026163E-2</v>
      </c>
      <c r="F63" s="12">
        <f>LN(combined_data!F63/combined_data!F62)</f>
        <v>4.080340934227205E-2</v>
      </c>
      <c r="G63" s="12">
        <f>LN(combined_data!G63/combined_data!G62)</f>
        <v>-5.7363220387498332E-2</v>
      </c>
      <c r="H63" s="12">
        <f>LN(combined_data!H63/combined_data!H62)</f>
        <v>-0.1217097604819999</v>
      </c>
      <c r="I63" s="12">
        <f>LN(combined_data!I63/combined_data!I62)</f>
        <v>-7.1195702166750682E-2</v>
      </c>
      <c r="J63" s="12">
        <f>LN(combined_data!J63/combined_data!J62)</f>
        <v>-0.19989201798035991</v>
      </c>
      <c r="K63" s="12">
        <f>LN(combined_data!K63/combined_data!K62)</f>
        <v>-6.6725073507595073E-2</v>
      </c>
      <c r="L63" s="12">
        <f>LN(combined_data!L63/combined_data!L62)</f>
        <v>-0.16239046771784976</v>
      </c>
      <c r="M63" s="12">
        <f>LN(combined_data!M63/combined_data!M62)</f>
        <v>-1.2036984869744121E-2</v>
      </c>
      <c r="N63" s="12">
        <f>LN(combined_data!N63/combined_data!N62)</f>
        <v>6.602003938263005E-3</v>
      </c>
      <c r="O63" s="12">
        <f>LN(combined_data!O63/combined_data!O62)</f>
        <v>-3.5667757572294574E-2</v>
      </c>
      <c r="P63" s="12">
        <f>LN(combined_data!P63/combined_data!P62)</f>
        <v>3.5472763227733281E-2</v>
      </c>
      <c r="Q63" s="12">
        <f>LN(combined_data!Q63/combined_data!Q62)</f>
        <v>2.0147096207393939E-2</v>
      </c>
      <c r="R63" s="12">
        <f>LN(combined_data!R63/combined_data!R62)</f>
        <v>2.6677781389511735E-3</v>
      </c>
      <c r="S63" s="12">
        <f>LN(combined_data!S63/combined_data!S62)</f>
        <v>6.4973136932065689E-2</v>
      </c>
      <c r="T63" s="12">
        <f t="array" ref="T63">VLOOKUP(A63,Rf!$A$4:$C$6951,3,FALSE)</f>
        <v>2.3368360728359699E-4</v>
      </c>
      <c r="V63" s="13">
        <f t="shared" si="0"/>
        <v>-7.9231524216653371E-4</v>
      </c>
      <c r="W63" s="13">
        <f t="shared" si="1"/>
        <v>-2.3312580227162175E-3</v>
      </c>
      <c r="X63" s="13">
        <f t="shared" si="2"/>
        <v>5.7428498380279963E-4</v>
      </c>
      <c r="Y63" s="13">
        <f t="shared" si="3"/>
        <v>-6.1489010121261477E-2</v>
      </c>
      <c r="Z63" s="13">
        <f t="shared" si="4"/>
        <v>4.035635233773148E-2</v>
      </c>
      <c r="AA63" s="13">
        <f t="shared" si="5"/>
        <v>-5.8006366991802956E-2</v>
      </c>
      <c r="AB63" s="13">
        <f t="shared" si="6"/>
        <v>-0.12203004005954735</v>
      </c>
      <c r="AC63" s="13">
        <f t="shared" si="7"/>
        <v>-7.1989299602921414E-2</v>
      </c>
      <c r="AD63" s="13">
        <f t="shared" si="8"/>
        <v>-0.19822365665944178</v>
      </c>
      <c r="AE63" s="13">
        <f t="shared" si="9"/>
        <v>-6.6540223500869466E-2</v>
      </c>
      <c r="AF63" s="13">
        <f t="shared" si="10"/>
        <v>-0.16311319062842522</v>
      </c>
      <c r="AG63" s="13">
        <f t="shared" si="11"/>
        <v>-1.3134158032750859E-2</v>
      </c>
      <c r="AH63" s="13">
        <f t="shared" si="12"/>
        <v>5.1054976910144016E-3</v>
      </c>
      <c r="AI63" s="13">
        <f t="shared" si="13"/>
        <v>-3.710752650259791E-2</v>
      </c>
      <c r="AJ63" s="13">
        <f t="shared" si="14"/>
        <v>3.5573694041897599E-2</v>
      </c>
      <c r="AK63" s="13">
        <f t="shared" si="15"/>
        <v>1.9973325587484599E-2</v>
      </c>
      <c r="AL63" s="13">
        <f t="shared" si="16"/>
        <v>1.4714076147590012E-3</v>
      </c>
      <c r="AM63" s="13">
        <f t="shared" si="17"/>
        <v>6.3860417896214369E-2</v>
      </c>
      <c r="AN63" s="13">
        <f t="shared" si="18"/>
        <v>8.9391168798035769E-5</v>
      </c>
    </row>
    <row r="64" spans="1:40" x14ac:dyDescent="0.2">
      <c r="A64" s="5">
        <v>43928</v>
      </c>
      <c r="B64" s="12">
        <f>LN(combined_data!B64/combined_data!B63)</f>
        <v>-3.0055680434237712E-3</v>
      </c>
      <c r="C64" s="12">
        <f>LN(combined_data!C64/combined_data!C63)</f>
        <v>-3.5925202088552539E-3</v>
      </c>
      <c r="D64" s="12">
        <f>LN(combined_data!D64/combined_data!D63)</f>
        <v>1.3392145112385502E-3</v>
      </c>
      <c r="E64" s="12">
        <f>LN(combined_data!E64/combined_data!E63)</f>
        <v>8.3324333332612591E-2</v>
      </c>
      <c r="F64" s="12">
        <f>LN(combined_data!F64/combined_data!F63)</f>
        <v>9.7893229190639634E-3</v>
      </c>
      <c r="G64" s="12">
        <f>LN(combined_data!G64/combined_data!G63)</f>
        <v>9.6275926380726434E-2</v>
      </c>
      <c r="H64" s="12">
        <f>LN(combined_data!H64/combined_data!H63)</f>
        <v>0.12894213724155112</v>
      </c>
      <c r="I64" s="12">
        <f>LN(combined_data!I64/combined_data!I63)</f>
        <v>3.9905593073295012E-2</v>
      </c>
      <c r="J64" s="12">
        <f>LN(combined_data!J64/combined_data!J63)</f>
        <v>4.6233196260858901E-2</v>
      </c>
      <c r="K64" s="12">
        <f>LN(combined_data!K64/combined_data!K63)</f>
        <v>0.126763761713655</v>
      </c>
      <c r="L64" s="12">
        <f>LN(combined_data!L64/combined_data!L63)</f>
        <v>4.4271331226659855E-2</v>
      </c>
      <c r="M64" s="12">
        <f>LN(combined_data!M64/combined_data!M63)</f>
        <v>6.2385196178021046E-2</v>
      </c>
      <c r="N64" s="12">
        <f>LN(combined_data!N64/combined_data!N63)</f>
        <v>0.10832342121027413</v>
      </c>
      <c r="O64" s="12">
        <f>LN(combined_data!O64/combined_data!O63)</f>
        <v>7.5438071000326623E-2</v>
      </c>
      <c r="P64" s="12">
        <f>LN(combined_data!P64/combined_data!P63)</f>
        <v>2.0309530330036196E-2</v>
      </c>
      <c r="Q64" s="12">
        <f>LN(combined_data!Q64/combined_data!Q63)</f>
        <v>5.0271915326960161E-2</v>
      </c>
      <c r="R64" s="12">
        <f>LN(combined_data!R64/combined_data!R63)</f>
        <v>3.4450828178702632E-2</v>
      </c>
      <c r="S64" s="12">
        <f>LN(combined_data!S64/combined_data!S63)</f>
        <v>0.10446911980593315</v>
      </c>
      <c r="T64" s="12">
        <f t="array" ref="T64">VLOOKUP(A64,Rf!$A$4:$C$6951,3,FALSE)</f>
        <v>4.6742182259529303E-4</v>
      </c>
      <c r="V64" s="13">
        <f t="shared" si="0"/>
        <v>-3.0588297120518267E-3</v>
      </c>
      <c r="W64" s="13">
        <f t="shared" si="1"/>
        <v>-3.8303303175400297E-3</v>
      </c>
      <c r="X64" s="13">
        <f t="shared" si="2"/>
        <v>1.1050998046435788E-3</v>
      </c>
      <c r="Y64" s="13">
        <f t="shared" si="3"/>
        <v>8.2665923372377284E-2</v>
      </c>
      <c r="Z64" s="13">
        <f t="shared" si="4"/>
        <v>9.3422659145233917E-3</v>
      </c>
      <c r="AA64" s="13">
        <f t="shared" si="5"/>
        <v>9.5632779776421817E-2</v>
      </c>
      <c r="AB64" s="13">
        <f t="shared" si="6"/>
        <v>0.12862185766400366</v>
      </c>
      <c r="AC64" s="13">
        <f t="shared" si="7"/>
        <v>3.9111995637124274E-2</v>
      </c>
      <c r="AD64" s="13">
        <f t="shared" si="8"/>
        <v>4.790155758177702E-2</v>
      </c>
      <c r="AE64" s="13">
        <f t="shared" si="9"/>
        <v>0.12694861172038061</v>
      </c>
      <c r="AF64" s="13">
        <f t="shared" si="10"/>
        <v>4.3548608316084397E-2</v>
      </c>
      <c r="AG64" s="13">
        <f t="shared" si="11"/>
        <v>6.1288023015014306E-2</v>
      </c>
      <c r="AH64" s="13">
        <f t="shared" si="12"/>
        <v>0.10682691496302553</v>
      </c>
      <c r="AI64" s="13">
        <f t="shared" si="13"/>
        <v>7.3998302070023281E-2</v>
      </c>
      <c r="AJ64" s="13">
        <f t="shared" si="14"/>
        <v>2.0410461144200517E-2</v>
      </c>
      <c r="AK64" s="13">
        <f t="shared" si="15"/>
        <v>5.0098144707050825E-2</v>
      </c>
      <c r="AL64" s="13">
        <f t="shared" si="16"/>
        <v>3.3254457654510461E-2</v>
      </c>
      <c r="AM64" s="13">
        <f t="shared" si="17"/>
        <v>0.10335640077008183</v>
      </c>
      <c r="AN64" s="13">
        <f t="shared" si="18"/>
        <v>3.2312938410973178E-4</v>
      </c>
    </row>
    <row r="65" spans="1:40" x14ac:dyDescent="0.2">
      <c r="A65" s="5">
        <v>43929</v>
      </c>
      <c r="B65" s="12">
        <f>LN(combined_data!B65/combined_data!B64)</f>
        <v>-2.6387668465321277E-3</v>
      </c>
      <c r="C65" s="12">
        <f>LN(combined_data!C65/combined_data!C64)</f>
        <v>-3.9785682419706623E-3</v>
      </c>
      <c r="D65" s="12">
        <f>LN(combined_data!D65/combined_data!D64)</f>
        <v>-3.096233042850277E-4</v>
      </c>
      <c r="E65" s="12">
        <f>LN(combined_data!E65/combined_data!E64)</f>
        <v>-5.0401387611792069E-3</v>
      </c>
      <c r="F65" s="12">
        <f>LN(combined_data!F65/combined_data!F64)</f>
        <v>3.0070869575145073E-3</v>
      </c>
      <c r="G65" s="12">
        <f>LN(combined_data!G65/combined_data!G64)</f>
        <v>-8.0672378765261864E-3</v>
      </c>
      <c r="H65" s="12">
        <f>LN(combined_data!H65/combined_data!H64)</f>
        <v>-2.2169666257305584E-2</v>
      </c>
      <c r="I65" s="12">
        <f>LN(combined_data!I65/combined_data!I64)</f>
        <v>4.8779608918768395E-3</v>
      </c>
      <c r="J65" s="12">
        <f>LN(combined_data!J65/combined_data!J64)</f>
        <v>4.1303815443515232E-2</v>
      </c>
      <c r="K65" s="12">
        <f>LN(combined_data!K65/combined_data!K64)</f>
        <v>3.1229156254684545E-2</v>
      </c>
      <c r="L65" s="12">
        <f>LN(combined_data!L65/combined_data!L64)</f>
        <v>7.8178857348644243E-2</v>
      </c>
      <c r="M65" s="12">
        <f>LN(combined_data!M65/combined_data!M64)</f>
        <v>-1.1982427464615729E-3</v>
      </c>
      <c r="N65" s="12">
        <f>LN(combined_data!N65/combined_data!N64)</f>
        <v>5.4017008923622767E-2</v>
      </c>
      <c r="O65" s="12">
        <f>LN(combined_data!O65/combined_data!O64)</f>
        <v>7.0639095886141567E-3</v>
      </c>
      <c r="P65" s="12">
        <f>LN(combined_data!P65/combined_data!P64)</f>
        <v>-1.610248574551568E-2</v>
      </c>
      <c r="Q65" s="12">
        <f>LN(combined_data!Q65/combined_data!Q64)</f>
        <v>7.1048597329860991E-2</v>
      </c>
      <c r="R65" s="12">
        <f>LN(combined_data!R65/combined_data!R64)</f>
        <v>-5.6465559686680522E-3</v>
      </c>
      <c r="S65" s="12">
        <f>LN(combined_data!S65/combined_data!S64)</f>
        <v>4.5321189151483171E-2</v>
      </c>
      <c r="T65" s="12">
        <f t="array" ref="T65">VLOOKUP(A65,Rf!$A$4:$C$6951,3,FALSE)</f>
        <v>1.16834978435731E-4</v>
      </c>
      <c r="V65" s="13">
        <f t="shared" si="0"/>
        <v>-2.6920285151601831E-3</v>
      </c>
      <c r="W65" s="13">
        <f t="shared" si="1"/>
        <v>-4.2163783506554385E-3</v>
      </c>
      <c r="X65" s="13">
        <f t="shared" si="2"/>
        <v>-5.4373801087999915E-4</v>
      </c>
      <c r="Y65" s="13">
        <f t="shared" si="3"/>
        <v>-5.6985487214145179E-3</v>
      </c>
      <c r="Z65" s="13">
        <f t="shared" si="4"/>
        <v>2.5600299529739347E-3</v>
      </c>
      <c r="AA65" s="13">
        <f t="shared" si="5"/>
        <v>-8.710384480830809E-3</v>
      </c>
      <c r="AB65" s="13">
        <f t="shared" si="6"/>
        <v>-2.2489945834853031E-2</v>
      </c>
      <c r="AC65" s="13">
        <f t="shared" si="7"/>
        <v>4.0843634557061036E-3</v>
      </c>
      <c r="AD65" s="13">
        <f t="shared" si="8"/>
        <v>4.2972176764433351E-2</v>
      </c>
      <c r="AE65" s="13">
        <f t="shared" si="9"/>
        <v>3.1414006261410159E-2</v>
      </c>
      <c r="AF65" s="13">
        <f t="shared" si="10"/>
        <v>7.7456134438068786E-2</v>
      </c>
      <c r="AG65" s="13">
        <f t="shared" si="11"/>
        <v>-2.2954159094683117E-3</v>
      </c>
      <c r="AH65" s="13">
        <f t="shared" si="12"/>
        <v>5.2520502676374162E-2</v>
      </c>
      <c r="AI65" s="13">
        <f t="shared" si="13"/>
        <v>5.6241406583108196E-3</v>
      </c>
      <c r="AJ65" s="13">
        <f t="shared" si="14"/>
        <v>-1.6001554931351358E-2</v>
      </c>
      <c r="AK65" s="13">
        <f t="shared" si="15"/>
        <v>7.0874826709951655E-2</v>
      </c>
      <c r="AL65" s="13">
        <f t="shared" si="16"/>
        <v>-6.842926492860224E-3</v>
      </c>
      <c r="AM65" s="13">
        <f t="shared" si="17"/>
        <v>4.4208470115631851E-2</v>
      </c>
      <c r="AN65" s="13">
        <f t="shared" si="18"/>
        <v>-2.7457460049830226E-5</v>
      </c>
    </row>
    <row r="66" spans="1:40" x14ac:dyDescent="0.2">
      <c r="A66" s="5">
        <v>43930</v>
      </c>
      <c r="B66" s="12">
        <f>LN(combined_data!B66/combined_data!B65)</f>
        <v>-2.1784091586418808E-4</v>
      </c>
      <c r="C66" s="12">
        <f>LN(combined_data!C66/combined_data!C65)</f>
        <v>-3.732345367199079E-4</v>
      </c>
      <c r="D66" s="12">
        <f>LN(combined_data!D66/combined_data!D65)</f>
        <v>-6.0771195561991657E-4</v>
      </c>
      <c r="E66" s="12">
        <f>LN(combined_data!E66/combined_data!E65)</f>
        <v>4.0523803313345971E-2</v>
      </c>
      <c r="F66" s="12">
        <f>LN(combined_data!F66/combined_data!F65)</f>
        <v>2.7864345417684289E-2</v>
      </c>
      <c r="G66" s="12">
        <f>LN(combined_data!G66/combined_data!G65)</f>
        <v>3.9863028720054657E-2</v>
      </c>
      <c r="H66" s="12">
        <f>LN(combined_data!H66/combined_data!H65)</f>
        <v>7.1821151166283348E-2</v>
      </c>
      <c r="I66" s="12">
        <f>LN(combined_data!I66/combined_data!I65)</f>
        <v>7.0451664260938116E-2</v>
      </c>
      <c r="J66" s="12">
        <f>LN(combined_data!J66/combined_data!J65)</f>
        <v>-2.0665434437193656E-3</v>
      </c>
      <c r="K66" s="12">
        <f>LN(combined_data!K66/combined_data!K65)</f>
        <v>0.12556436178708894</v>
      </c>
      <c r="L66" s="12">
        <f>LN(combined_data!L66/combined_data!L65)</f>
        <v>6.7289366089902339E-2</v>
      </c>
      <c r="M66" s="12">
        <f>LN(combined_data!M66/combined_data!M65)</f>
        <v>7.3936589765243907E-2</v>
      </c>
      <c r="N66" s="12">
        <f>LN(combined_data!N66/combined_data!N65)</f>
        <v>1.5257829862916326E-2</v>
      </c>
      <c r="O66" s="12">
        <f>LN(combined_data!O66/combined_data!O65)</f>
        <v>5.2282752153942368E-2</v>
      </c>
      <c r="P66" s="12">
        <f>LN(combined_data!P66/combined_data!P65)</f>
        <v>3.6277599933863619E-2</v>
      </c>
      <c r="Q66" s="12">
        <f>LN(combined_data!Q66/combined_data!Q65)</f>
        <v>-8.2002368946972898E-3</v>
      </c>
      <c r="R66" s="12">
        <f>LN(combined_data!R66/combined_data!R65)</f>
        <v>5.6465559686681016E-3</v>
      </c>
      <c r="S66" s="12">
        <f>LN(combined_data!S66/combined_data!S65)</f>
        <v>3.9841457662827144E-2</v>
      </c>
      <c r="T66" s="12">
        <f t="array" ref="T66">VLOOKUP(A66,Rf!$A$4:$C$6951,3,FALSE)</f>
        <v>1.1519987256081201E-4</v>
      </c>
      <c r="V66" s="13">
        <f t="shared" si="0"/>
        <v>-2.7110258449224335E-4</v>
      </c>
      <c r="W66" s="13">
        <f t="shared" si="1"/>
        <v>-6.1104464540468373E-4</v>
      </c>
      <c r="X66" s="13">
        <f t="shared" si="2"/>
        <v>-8.4182666221488791E-4</v>
      </c>
      <c r="Y66" s="13">
        <f t="shared" si="3"/>
        <v>3.9865393353110658E-2</v>
      </c>
      <c r="Z66" s="13">
        <f t="shared" si="4"/>
        <v>2.7417288413143715E-2</v>
      </c>
      <c r="AA66" s="13">
        <f t="shared" si="5"/>
        <v>3.9219882115750032E-2</v>
      </c>
      <c r="AB66" s="13">
        <f t="shared" si="6"/>
        <v>7.1500871588735901E-2</v>
      </c>
      <c r="AC66" s="13">
        <f t="shared" si="7"/>
        <v>6.9658066824767384E-2</v>
      </c>
      <c r="AD66" s="13">
        <f t="shared" si="8"/>
        <v>-3.9818212280124678E-4</v>
      </c>
      <c r="AE66" s="13">
        <f t="shared" si="9"/>
        <v>0.12574921179381454</v>
      </c>
      <c r="AF66" s="13">
        <f t="shared" si="10"/>
        <v>6.6566643179326881E-2</v>
      </c>
      <c r="AG66" s="13">
        <f t="shared" si="11"/>
        <v>7.2839416602237167E-2</v>
      </c>
      <c r="AH66" s="13">
        <f t="shared" si="12"/>
        <v>1.3761323615667722E-2</v>
      </c>
      <c r="AI66" s="13">
        <f t="shared" si="13"/>
        <v>5.0842983223639032E-2</v>
      </c>
      <c r="AJ66" s="13">
        <f t="shared" si="14"/>
        <v>3.6378530748027937E-2</v>
      </c>
      <c r="AK66" s="13">
        <f t="shared" si="15"/>
        <v>-8.3740075146066274E-3</v>
      </c>
      <c r="AL66" s="13">
        <f t="shared" si="16"/>
        <v>4.4501854444759289E-3</v>
      </c>
      <c r="AM66" s="13">
        <f t="shared" si="17"/>
        <v>3.8728738626975824E-2</v>
      </c>
      <c r="AN66" s="13">
        <f t="shared" si="18"/>
        <v>-2.9092565924749214E-5</v>
      </c>
    </row>
    <row r="67" spans="1:40" x14ac:dyDescent="0.2">
      <c r="A67" s="5">
        <v>43934</v>
      </c>
      <c r="B67" s="12">
        <f>LN(combined_data!B67/combined_data!B66)</f>
        <v>3.8170711932837721E-4</v>
      </c>
      <c r="C67" s="12">
        <f>LN(combined_data!C67/combined_data!C66)</f>
        <v>8.8279332444037668E-4</v>
      </c>
      <c r="D67" s="12">
        <f>LN(combined_data!D67/combined_data!D66)</f>
        <v>3.9330118798568364E-4</v>
      </c>
      <c r="E67" s="12">
        <f>LN(combined_data!E67/combined_data!E66)</f>
        <v>-1.3077296988890647E-2</v>
      </c>
      <c r="F67" s="12">
        <f>LN(combined_data!F67/combined_data!F66)</f>
        <v>1.6687323773612747E-2</v>
      </c>
      <c r="G67" s="12">
        <f>LN(combined_data!G67/combined_data!G66)</f>
        <v>-3.2633073003160637E-2</v>
      </c>
      <c r="H67" s="12">
        <f>LN(combined_data!H67/combined_data!H66)</f>
        <v>-3.5795091922021148E-2</v>
      </c>
      <c r="I67" s="12">
        <f>LN(combined_data!I67/combined_data!I66)</f>
        <v>6.779777381897824E-3</v>
      </c>
      <c r="J67" s="12">
        <f>LN(combined_data!J67/combined_data!J66)</f>
        <v>-2.726107214232671E-2</v>
      </c>
      <c r="K67" s="12">
        <f>LN(combined_data!K67/combined_data!K66)</f>
        <v>-8.2000542302385036E-3</v>
      </c>
      <c r="L67" s="12">
        <f>LN(combined_data!L67/combined_data!L66)</f>
        <v>-5.3740332209504513E-2</v>
      </c>
      <c r="M67" s="12">
        <f>LN(combined_data!M67/combined_data!M66)</f>
        <v>-4.5565913506603474E-2</v>
      </c>
      <c r="N67" s="12">
        <f>LN(combined_data!N67/combined_data!N66)</f>
        <v>-3.2365771373857155E-2</v>
      </c>
      <c r="O67" s="12">
        <f>LN(combined_data!O67/combined_data!O66)</f>
        <v>8.3472921767440496E-4</v>
      </c>
      <c r="P67" s="12">
        <f>LN(combined_data!P67/combined_data!P66)</f>
        <v>-1.9899627903107515E-2</v>
      </c>
      <c r="Q67" s="12">
        <f>LN(combined_data!Q67/combined_data!Q66)</f>
        <v>-6.6253927484330816E-2</v>
      </c>
      <c r="R67" s="12">
        <f>LN(combined_data!R67/combined_data!R66)</f>
        <v>-3.5453667263327421E-3</v>
      </c>
      <c r="S67" s="12">
        <f>LN(combined_data!S67/combined_data!S66)</f>
        <v>1.7234323574412277E-2</v>
      </c>
      <c r="T67" s="12">
        <f t="array" ref="T67">VLOOKUP(A67,Rf!$A$4:$C$6951,3,FALSE)</f>
        <v>4.6087912242343004E-4</v>
      </c>
      <c r="V67" s="13">
        <f t="shared" ref="V67:V130" si="19">B67-B$308</f>
        <v>3.2844545070032197E-4</v>
      </c>
      <c r="W67" s="13">
        <f t="shared" ref="W67:W130" si="20">C67-C$308</f>
        <v>6.449832157556009E-4</v>
      </c>
      <c r="X67" s="13">
        <f t="shared" ref="X67:X130" si="21">D67-D$308</f>
        <v>1.5918648139071225E-4</v>
      </c>
      <c r="Y67" s="13">
        <f t="shared" ref="Y67:Y130" si="22">E67-E$308</f>
        <v>-1.3735706949125957E-2</v>
      </c>
      <c r="Z67" s="13">
        <f t="shared" ref="Z67:Z130" si="23">F67-F$308</f>
        <v>1.6240266769072174E-2</v>
      </c>
      <c r="AA67" s="13">
        <f t="shared" ref="AA67:AA130" si="24">G67-G$308</f>
        <v>-3.3276219607465261E-2</v>
      </c>
      <c r="AB67" s="13">
        <f t="shared" ref="AB67:AB130" si="25">H67-H$308</f>
        <v>-3.6115371499568595E-2</v>
      </c>
      <c r="AC67" s="13">
        <f t="shared" ref="AC67:AC130" si="26">I67-I$308</f>
        <v>5.9861799457270881E-3</v>
      </c>
      <c r="AD67" s="13">
        <f t="shared" ref="AD67:AD130" si="27">J67-J$308</f>
        <v>-2.5592710821408592E-2</v>
      </c>
      <c r="AE67" s="13">
        <f t="shared" ref="AE67:AE130" si="28">K67-K$308</f>
        <v>-8.0152042235128937E-3</v>
      </c>
      <c r="AF67" s="13">
        <f t="shared" ref="AF67:AF130" si="29">L67-L$308</f>
        <v>-5.446305512007997E-2</v>
      </c>
      <c r="AG67" s="13">
        <f t="shared" ref="AG67:AG130" si="30">M67-M$308</f>
        <v>-4.6663086669610214E-2</v>
      </c>
      <c r="AH67" s="13">
        <f t="shared" ref="AH67:AH130" si="31">N67-N$308</f>
        <v>-3.386227762110576E-2</v>
      </c>
      <c r="AI67" s="13">
        <f t="shared" ref="AI67:AI130" si="32">O67-O$308</f>
        <v>-6.0503971262893235E-4</v>
      </c>
      <c r="AJ67" s="13">
        <f t="shared" ref="AJ67:AJ130" si="33">P67-P$308</f>
        <v>-1.9798697088943194E-2</v>
      </c>
      <c r="AK67" s="13">
        <f t="shared" ref="AK67:AK130" si="34">Q67-Q$308</f>
        <v>-6.6427698104240152E-2</v>
      </c>
      <c r="AL67" s="13">
        <f t="shared" ref="AL67:AL130" si="35">R67-R$308</f>
        <v>-4.7417372505249144E-3</v>
      </c>
      <c r="AM67" s="13">
        <f t="shared" ref="AM67:AM130" si="36">S67-S$308</f>
        <v>1.6121604538560961E-2</v>
      </c>
      <c r="AN67" s="13">
        <f t="shared" ref="AN67:AN130" si="37">T67-T$308</f>
        <v>3.1658668393786879E-4</v>
      </c>
    </row>
    <row r="68" spans="1:40" x14ac:dyDescent="0.2">
      <c r="A68" s="5">
        <v>43936</v>
      </c>
      <c r="B68" s="12">
        <f>LN(combined_data!B68/combined_data!B67)</f>
        <v>8.2974466578642804E-4</v>
      </c>
      <c r="C68" s="12">
        <f>LN(combined_data!C68/combined_data!C67)</f>
        <v>2.571127578755667E-3</v>
      </c>
      <c r="D68" s="12">
        <f>LN(combined_data!D68/combined_data!D67)</f>
        <v>8.2053283885553745E-5</v>
      </c>
      <c r="E68" s="12">
        <f>LN(combined_data!E68/combined_data!E67)</f>
        <v>-7.6829001395227262E-3</v>
      </c>
      <c r="F68" s="12">
        <f>LN(combined_data!F68/combined_data!F67)</f>
        <v>5.902154654182425E-3</v>
      </c>
      <c r="G68" s="12">
        <f>LN(combined_data!G68/combined_data!G67)</f>
        <v>-3.6452442706891873E-2</v>
      </c>
      <c r="H68" s="12">
        <f>LN(combined_data!H68/combined_data!H67)</f>
        <v>-1.0030426476031673E-2</v>
      </c>
      <c r="I68" s="12">
        <f>LN(combined_data!I68/combined_data!I67)</f>
        <v>1.7857572354962499E-2</v>
      </c>
      <c r="J68" s="12">
        <f>LN(combined_data!J68/combined_data!J67)</f>
        <v>2.4360734472985986E-2</v>
      </c>
      <c r="K68" s="12">
        <f>LN(combined_data!K68/combined_data!K67)</f>
        <v>-3.6400340412116108E-2</v>
      </c>
      <c r="L68" s="12">
        <f>LN(combined_data!L68/combined_data!L67)</f>
        <v>-4.7703792201753463E-2</v>
      </c>
      <c r="M68" s="12">
        <f>LN(combined_data!M68/combined_data!M67)</f>
        <v>2.7020926219900432E-2</v>
      </c>
      <c r="N68" s="12">
        <f>LN(combined_data!N68/combined_data!N67)</f>
        <v>2.8305363307254063E-2</v>
      </c>
      <c r="O68" s="12">
        <f>LN(combined_data!O68/combined_data!O67)</f>
        <v>7.3183860518374153E-2</v>
      </c>
      <c r="P68" s="12">
        <f>LN(combined_data!P68/combined_data!P67)</f>
        <v>4.1790467982244846E-2</v>
      </c>
      <c r="Q68" s="12">
        <f>LN(combined_data!Q68/combined_data!Q67)</f>
        <v>2.6051467134591003E-2</v>
      </c>
      <c r="R68" s="12">
        <f>LN(combined_data!R68/combined_data!R67)</f>
        <v>-8.7563667484125939E-3</v>
      </c>
      <c r="S68" s="12">
        <f>LN(combined_data!S68/combined_data!S67)</f>
        <v>-2.88540460528912E-2</v>
      </c>
      <c r="T68" s="12">
        <f t="array" ref="T68">VLOOKUP(A68,Rf!$A$4:$C$6951,3,FALSE)</f>
        <v>2.3041301613258E-4</v>
      </c>
      <c r="V68" s="13">
        <f t="shared" si="19"/>
        <v>7.764829971583728E-4</v>
      </c>
      <c r="W68" s="13">
        <f t="shared" si="20"/>
        <v>2.3333174700708912E-3</v>
      </c>
      <c r="X68" s="13">
        <f t="shared" si="21"/>
        <v>-1.5206142270941765E-4</v>
      </c>
      <c r="Y68" s="13">
        <f t="shared" si="22"/>
        <v>-8.3413100997580363E-3</v>
      </c>
      <c r="Z68" s="13">
        <f t="shared" si="23"/>
        <v>5.4550976496418524E-3</v>
      </c>
      <c r="AA68" s="13">
        <f t="shared" si="24"/>
        <v>-3.7095589311196497E-2</v>
      </c>
      <c r="AB68" s="13">
        <f t="shared" si="25"/>
        <v>-1.0350706053579121E-2</v>
      </c>
      <c r="AC68" s="13">
        <f t="shared" si="26"/>
        <v>1.7063974918791764E-2</v>
      </c>
      <c r="AD68" s="13">
        <f t="shared" si="27"/>
        <v>2.6029095793904104E-2</v>
      </c>
      <c r="AE68" s="13">
        <f t="shared" si="28"/>
        <v>-3.6215490405390495E-2</v>
      </c>
      <c r="AF68" s="13">
        <f t="shared" si="29"/>
        <v>-4.842651511232892E-2</v>
      </c>
      <c r="AG68" s="13">
        <f t="shared" si="30"/>
        <v>2.5923753056893692E-2</v>
      </c>
      <c r="AH68" s="13">
        <f t="shared" si="31"/>
        <v>2.6808857060005457E-2</v>
      </c>
      <c r="AI68" s="13">
        <f t="shared" si="32"/>
        <v>7.174409158807081E-2</v>
      </c>
      <c r="AJ68" s="13">
        <f t="shared" si="33"/>
        <v>4.1891398796409164E-2</v>
      </c>
      <c r="AK68" s="13">
        <f t="shared" si="34"/>
        <v>2.5877696514681664E-2</v>
      </c>
      <c r="AL68" s="13">
        <f t="shared" si="35"/>
        <v>-9.9527372726047666E-3</v>
      </c>
      <c r="AM68" s="13">
        <f t="shared" si="36"/>
        <v>-2.9966765088742516E-2</v>
      </c>
      <c r="AN68" s="13">
        <f t="shared" si="37"/>
        <v>8.6120577647018782E-5</v>
      </c>
    </row>
    <row r="69" spans="1:40" x14ac:dyDescent="0.2">
      <c r="A69" s="5">
        <v>43937</v>
      </c>
      <c r="B69" s="12">
        <f>LN(combined_data!B69/combined_data!B68)</f>
        <v>2.0078166186939957E-3</v>
      </c>
      <c r="C69" s="12">
        <f>LN(combined_data!C69/combined_data!C68)</f>
        <v>1.6862645990956815E-3</v>
      </c>
      <c r="D69" s="12">
        <f>LN(combined_data!D69/combined_data!D68)</f>
        <v>5.1363263451825503E-5</v>
      </c>
      <c r="E69" s="12">
        <f>LN(combined_data!E69/combined_data!E68)</f>
        <v>7.4326035173175996E-3</v>
      </c>
      <c r="F69" s="12">
        <f>LN(combined_data!F69/combined_data!F68)</f>
        <v>3.4275368614071428E-3</v>
      </c>
      <c r="G69" s="12">
        <f>LN(combined_data!G69/combined_data!G68)</f>
        <v>1.887551779898056E-2</v>
      </c>
      <c r="H69" s="12">
        <f>LN(combined_data!H69/combined_data!H68)</f>
        <v>4.3780667235724845E-2</v>
      </c>
      <c r="I69" s="12">
        <f>LN(combined_data!I69/combined_data!I68)</f>
        <v>6.6334473820341341E-2</v>
      </c>
      <c r="J69" s="12">
        <f>LN(combined_data!J69/combined_data!J68)</f>
        <v>2.9034981390896941E-2</v>
      </c>
      <c r="K69" s="12">
        <f>LN(combined_data!K69/combined_data!K68)</f>
        <v>7.1393532877047769E-3</v>
      </c>
      <c r="L69" s="12">
        <f>LN(combined_data!L69/combined_data!L68)</f>
        <v>-3.6187551048873717E-4</v>
      </c>
      <c r="M69" s="12">
        <f>LN(combined_data!M69/combined_data!M68)</f>
        <v>6.42547560743566E-2</v>
      </c>
      <c r="N69" s="12">
        <f>LN(combined_data!N69/combined_data!N68)</f>
        <v>3.7200911690477276E-2</v>
      </c>
      <c r="O69" s="12">
        <f>LN(combined_data!O69/combined_data!O68)</f>
        <v>4.7700058031061372E-2</v>
      </c>
      <c r="P69" s="12">
        <f>LN(combined_data!P69/combined_data!P68)</f>
        <v>-1.5970453779071907E-2</v>
      </c>
      <c r="Q69" s="12">
        <f>LN(combined_data!Q69/combined_data!Q68)</f>
        <v>-1.2763695470017969E-2</v>
      </c>
      <c r="R69" s="12">
        <f>LN(combined_data!R69/combined_data!R68)</f>
        <v>-1.6006952406960848E-2</v>
      </c>
      <c r="S69" s="12">
        <f>LN(combined_data!S69/combined_data!S68)</f>
        <v>3.1769689096035607E-2</v>
      </c>
      <c r="T69" s="12">
        <f t="array" ref="T69">VLOOKUP(A69,Rf!$A$4:$C$6951,3,FALSE)</f>
        <v>1.11314232261517E-4</v>
      </c>
      <c r="V69" s="13">
        <f t="shared" si="19"/>
        <v>1.9545549500659403E-3</v>
      </c>
      <c r="W69" s="13">
        <f t="shared" si="20"/>
        <v>1.4484544904109057E-3</v>
      </c>
      <c r="X69" s="13">
        <f t="shared" si="21"/>
        <v>-1.8275144314314589E-4</v>
      </c>
      <c r="Y69" s="13">
        <f t="shared" si="22"/>
        <v>6.7741935570822887E-3</v>
      </c>
      <c r="Z69" s="13">
        <f t="shared" si="23"/>
        <v>2.9804798568665702E-3</v>
      </c>
      <c r="AA69" s="13">
        <f t="shared" si="24"/>
        <v>1.8232371194675939E-2</v>
      </c>
      <c r="AB69" s="13">
        <f t="shared" si="25"/>
        <v>4.3460387658177398E-2</v>
      </c>
      <c r="AC69" s="13">
        <f t="shared" si="26"/>
        <v>6.554087638417061E-2</v>
      </c>
      <c r="AD69" s="13">
        <f t="shared" si="27"/>
        <v>3.070334271181506E-2</v>
      </c>
      <c r="AE69" s="13">
        <f t="shared" si="28"/>
        <v>7.3242032944303877E-3</v>
      </c>
      <c r="AF69" s="13">
        <f t="shared" si="29"/>
        <v>-1.0845984210641917E-3</v>
      </c>
      <c r="AG69" s="13">
        <f t="shared" si="30"/>
        <v>6.315758291134986E-2</v>
      </c>
      <c r="AH69" s="13">
        <f t="shared" si="31"/>
        <v>3.5704405443228671E-2</v>
      </c>
      <c r="AI69" s="13">
        <f t="shared" si="32"/>
        <v>4.6260289100758037E-2</v>
      </c>
      <c r="AJ69" s="13">
        <f t="shared" si="33"/>
        <v>-1.5869522964907585E-2</v>
      </c>
      <c r="AK69" s="13">
        <f t="shared" si="34"/>
        <v>-1.2937466089927307E-2</v>
      </c>
      <c r="AL69" s="13">
        <f t="shared" si="35"/>
        <v>-1.7203322931153019E-2</v>
      </c>
      <c r="AM69" s="13">
        <f t="shared" si="36"/>
        <v>3.065697006018429E-2</v>
      </c>
      <c r="AN69" s="13">
        <f t="shared" si="37"/>
        <v>-3.2978206224044225E-5</v>
      </c>
    </row>
    <row r="70" spans="1:40" x14ac:dyDescent="0.2">
      <c r="A70" s="5">
        <v>43938</v>
      </c>
      <c r="B70" s="12">
        <f>LN(combined_data!B70/combined_data!B69)</f>
        <v>3.3819609755496713E-3</v>
      </c>
      <c r="C70" s="12">
        <f>LN(combined_data!C70/combined_data!C69)</f>
        <v>5.969681720356757E-3</v>
      </c>
      <c r="D70" s="12">
        <f>LN(combined_data!D70/combined_data!D69)</f>
        <v>1.5314899605920434E-3</v>
      </c>
      <c r="E70" s="12">
        <f>LN(combined_data!E70/combined_data!E69)</f>
        <v>2.9845657610575754E-2</v>
      </c>
      <c r="F70" s="12">
        <f>LN(combined_data!F70/combined_data!F69)</f>
        <v>-2.2239759797498711E-2</v>
      </c>
      <c r="G70" s="12">
        <f>LN(combined_data!G70/combined_data!G69)</f>
        <v>3.4136424334491003E-2</v>
      </c>
      <c r="H70" s="12">
        <f>LN(combined_data!H70/combined_data!H69)</f>
        <v>9.3580882527790843E-2</v>
      </c>
      <c r="I70" s="12">
        <f>LN(combined_data!I70/combined_data!I69)</f>
        <v>8.9079630053688852E-2</v>
      </c>
      <c r="J70" s="12">
        <f>LN(combined_data!J70/combined_data!J69)</f>
        <v>3.1345529598010513E-2</v>
      </c>
      <c r="K70" s="12">
        <f>LN(combined_data!K70/combined_data!K69)</f>
        <v>7.0395264528404541E-2</v>
      </c>
      <c r="L70" s="12">
        <f>LN(combined_data!L70/combined_data!L69)</f>
        <v>8.5818795541198922E-2</v>
      </c>
      <c r="M70" s="12">
        <f>LN(combined_data!M70/combined_data!M69)</f>
        <v>4.3711408699019787E-2</v>
      </c>
      <c r="N70" s="12">
        <f>LN(combined_data!N70/combined_data!N69)</f>
        <v>-2.5104288900986507E-2</v>
      </c>
      <c r="O70" s="12">
        <f>LN(combined_data!O70/combined_data!O69)</f>
        <v>-4.4602881139426558E-2</v>
      </c>
      <c r="P70" s="12">
        <f>LN(combined_data!P70/combined_data!P69)</f>
        <v>9.3472297466696275E-3</v>
      </c>
      <c r="Q70" s="12">
        <f>LN(combined_data!Q70/combined_data!Q69)</f>
        <v>-2.0857442764135668E-2</v>
      </c>
      <c r="R70" s="12">
        <f>LN(combined_data!R70/combined_data!R69)</f>
        <v>7.994383099710756E-3</v>
      </c>
      <c r="S70" s="12">
        <f>LN(combined_data!S70/combined_data!S69)</f>
        <v>-1.4335685203310519E-2</v>
      </c>
      <c r="T70" s="12">
        <f t="array" ref="T70">VLOOKUP(A70,Rf!$A$4:$C$6951,3,FALSE)</f>
        <v>1.11314232261517E-4</v>
      </c>
      <c r="V70" s="13">
        <f t="shared" si="19"/>
        <v>3.3286993069216158E-3</v>
      </c>
      <c r="W70" s="13">
        <f t="shared" si="20"/>
        <v>5.7318716116719808E-3</v>
      </c>
      <c r="X70" s="13">
        <f t="shared" si="21"/>
        <v>1.297375253997072E-3</v>
      </c>
      <c r="Y70" s="13">
        <f t="shared" si="22"/>
        <v>2.9187247650340444E-2</v>
      </c>
      <c r="Z70" s="13">
        <f t="shared" si="23"/>
        <v>-2.2686816802039284E-2</v>
      </c>
      <c r="AA70" s="13">
        <f t="shared" si="24"/>
        <v>3.3493277730186378E-2</v>
      </c>
      <c r="AB70" s="13">
        <f t="shared" si="25"/>
        <v>9.3260602950243396E-2</v>
      </c>
      <c r="AC70" s="13">
        <f t="shared" si="26"/>
        <v>8.828603261751812E-2</v>
      </c>
      <c r="AD70" s="13">
        <f t="shared" si="27"/>
        <v>3.3013890918928632E-2</v>
      </c>
      <c r="AE70" s="13">
        <f t="shared" si="28"/>
        <v>7.0580114535130148E-2</v>
      </c>
      <c r="AF70" s="13">
        <f t="shared" si="29"/>
        <v>8.5096072630623465E-2</v>
      </c>
      <c r="AG70" s="13">
        <f t="shared" si="30"/>
        <v>4.2614235536013047E-2</v>
      </c>
      <c r="AH70" s="13">
        <f t="shared" si="31"/>
        <v>-2.6600795148235108E-2</v>
      </c>
      <c r="AI70" s="13">
        <f t="shared" si="32"/>
        <v>-4.6042650069729893E-2</v>
      </c>
      <c r="AJ70" s="13">
        <f t="shared" si="33"/>
        <v>9.4481605608339493E-3</v>
      </c>
      <c r="AK70" s="13">
        <f t="shared" si="34"/>
        <v>-2.1031213384045008E-2</v>
      </c>
      <c r="AL70" s="13">
        <f t="shared" si="35"/>
        <v>6.7980125755185833E-3</v>
      </c>
      <c r="AM70" s="13">
        <f t="shared" si="36"/>
        <v>-1.5448404239161837E-2</v>
      </c>
      <c r="AN70" s="13">
        <f t="shared" si="37"/>
        <v>-3.2978206224044225E-5</v>
      </c>
    </row>
    <row r="71" spans="1:40" x14ac:dyDescent="0.2">
      <c r="A71" s="5">
        <v>43941</v>
      </c>
      <c r="B71" s="12">
        <f>LN(combined_data!B71/combined_data!B70)</f>
        <v>0</v>
      </c>
      <c r="C71" s="12">
        <f>LN(combined_data!C71/combined_data!C70)</f>
        <v>3.9002871306491344E-3</v>
      </c>
      <c r="D71" s="12">
        <f>LN(combined_data!D71/combined_data!D70)</f>
        <v>8.4729088129345152E-4</v>
      </c>
      <c r="E71" s="12">
        <f>LN(combined_data!E71/combined_data!E70)</f>
        <v>-5.1620294326909662E-4</v>
      </c>
      <c r="F71" s="12">
        <f>LN(combined_data!F71/combined_data!F70)</f>
        <v>6.6955044047387093E-3</v>
      </c>
      <c r="G71" s="12">
        <f>LN(combined_data!G71/combined_data!G70)</f>
        <v>3.7251980982736931E-2</v>
      </c>
      <c r="H71" s="12">
        <f>LN(combined_data!H71/combined_data!H70)</f>
        <v>-3.8682941639764205E-2</v>
      </c>
      <c r="I71" s="12">
        <f>LN(combined_data!I71/combined_data!I70)</f>
        <v>-6.050625760963263E-2</v>
      </c>
      <c r="J71" s="12">
        <f>LN(combined_data!J71/combined_data!J70)</f>
        <v>-6.7877439125493974E-2</v>
      </c>
      <c r="K71" s="12">
        <f>LN(combined_data!K71/combined_data!K70)</f>
        <v>-3.2052195364650607E-2</v>
      </c>
      <c r="L71" s="12">
        <f>LN(combined_data!L71/combined_data!L70)</f>
        <v>2.1693594741246203E-2</v>
      </c>
      <c r="M71" s="12">
        <f>LN(combined_data!M71/combined_data!M70)</f>
        <v>-8.6934709451101811E-3</v>
      </c>
      <c r="N71" s="12">
        <f>LN(combined_data!N71/combined_data!N70)</f>
        <v>1.6332134527570121E-2</v>
      </c>
      <c r="O71" s="12">
        <f>LN(combined_data!O71/combined_data!O70)</f>
        <v>2.4815104291672045E-2</v>
      </c>
      <c r="P71" s="12">
        <f>LN(combined_data!P71/combined_data!P70)</f>
        <v>-4.0135633207295102E-2</v>
      </c>
      <c r="Q71" s="12">
        <f>LN(combined_data!Q71/combined_data!Q70)</f>
        <v>-2.7697984262315841E-2</v>
      </c>
      <c r="R71" s="12">
        <f>LN(combined_data!R71/combined_data!R70)</f>
        <v>-2.4656783027809624E-3</v>
      </c>
      <c r="S71" s="12">
        <f>LN(combined_data!S71/combined_data!S70)</f>
        <v>3.5038494061077854E-2</v>
      </c>
      <c r="T71" s="12">
        <f t="array" ref="T71">VLOOKUP(A71,Rf!$A$4:$C$6951,3,FALSE)</f>
        <v>3.3397987073846601E-4</v>
      </c>
      <c r="V71" s="13">
        <f t="shared" si="19"/>
        <v>-5.3261668628055257E-5</v>
      </c>
      <c r="W71" s="13">
        <f t="shared" si="20"/>
        <v>3.6624770219643586E-3</v>
      </c>
      <c r="X71" s="13">
        <f t="shared" si="21"/>
        <v>6.1317617469848007E-4</v>
      </c>
      <c r="Y71" s="13">
        <f t="shared" si="22"/>
        <v>-1.1746129035044074E-3</v>
      </c>
      <c r="Z71" s="13">
        <f t="shared" si="23"/>
        <v>6.2484474001981366E-3</v>
      </c>
      <c r="AA71" s="13">
        <f t="shared" si="24"/>
        <v>3.6608834378432306E-2</v>
      </c>
      <c r="AB71" s="13">
        <f t="shared" si="25"/>
        <v>-3.9003221217311652E-2</v>
      </c>
      <c r="AC71" s="13">
        <f t="shared" si="26"/>
        <v>-6.1299855045803368E-2</v>
      </c>
      <c r="AD71" s="13">
        <f t="shared" si="27"/>
        <v>-6.6209077804575855E-2</v>
      </c>
      <c r="AE71" s="13">
        <f t="shared" si="28"/>
        <v>-3.1867345357924994E-2</v>
      </c>
      <c r="AF71" s="13">
        <f t="shared" si="29"/>
        <v>2.097087183067075E-2</v>
      </c>
      <c r="AG71" s="13">
        <f t="shared" si="30"/>
        <v>-9.7906441081169193E-3</v>
      </c>
      <c r="AH71" s="13">
        <f t="shared" si="31"/>
        <v>1.4835628280321518E-2</v>
      </c>
      <c r="AI71" s="13">
        <f t="shared" si="32"/>
        <v>2.3375335361368706E-2</v>
      </c>
      <c r="AJ71" s="13">
        <f t="shared" si="33"/>
        <v>-4.0034702393130783E-2</v>
      </c>
      <c r="AK71" s="13">
        <f t="shared" si="34"/>
        <v>-2.787175488222518E-2</v>
      </c>
      <c r="AL71" s="13">
        <f t="shared" si="35"/>
        <v>-3.6620488269731347E-3</v>
      </c>
      <c r="AM71" s="13">
        <f t="shared" si="36"/>
        <v>3.3925775025226534E-2</v>
      </c>
      <c r="AN71" s="13">
        <f t="shared" si="37"/>
        <v>1.8968743225290479E-4</v>
      </c>
    </row>
    <row r="72" spans="1:40" x14ac:dyDescent="0.2">
      <c r="A72" s="5">
        <v>43942</v>
      </c>
      <c r="B72" s="12">
        <f>LN(combined_data!B72/combined_data!B71)</f>
        <v>0</v>
      </c>
      <c r="C72" s="12">
        <f>LN(combined_data!C72/combined_data!C71)</f>
        <v>7.172893942493585E-4</v>
      </c>
      <c r="D72" s="12">
        <f>LN(combined_data!D72/combined_data!D71)</f>
        <v>6.0547431009789034E-4</v>
      </c>
      <c r="E72" s="12">
        <f>LN(combined_data!E72/combined_data!E71)</f>
        <v>-3.0263283910437488E-2</v>
      </c>
      <c r="F72" s="12">
        <f>LN(combined_data!F72/combined_data!F71)</f>
        <v>-2.2349038121066074E-4</v>
      </c>
      <c r="G72" s="12">
        <f>LN(combined_data!G72/combined_data!G71)</f>
        <v>-2.4860652228789797E-2</v>
      </c>
      <c r="H72" s="12">
        <f>LN(combined_data!H72/combined_data!H71)</f>
        <v>-8.5025528013941379E-2</v>
      </c>
      <c r="I72" s="12">
        <f>LN(combined_data!I72/combined_data!I71)</f>
        <v>-4.738266220746034E-2</v>
      </c>
      <c r="J72" s="12">
        <f>LN(combined_data!J72/combined_data!J71)</f>
        <v>-9.1429723474762331E-2</v>
      </c>
      <c r="K72" s="12">
        <f>LN(combined_data!K72/combined_data!K71)</f>
        <v>-6.3946606072263143E-2</v>
      </c>
      <c r="L72" s="12">
        <f>LN(combined_data!L72/combined_data!L71)</f>
        <v>1.1315812975683886E-2</v>
      </c>
      <c r="M72" s="12">
        <f>LN(combined_data!M72/combined_data!M71)</f>
        <v>-5.7067741550100921E-2</v>
      </c>
      <c r="N72" s="12">
        <f>LN(combined_data!N72/combined_data!N71)</f>
        <v>-2.8999986541016119E-2</v>
      </c>
      <c r="O72" s="12">
        <f>LN(combined_data!O72/combined_data!O71)</f>
        <v>-4.1183439206591836E-2</v>
      </c>
      <c r="P72" s="12">
        <f>LN(combined_data!P72/combined_data!P71)</f>
        <v>-6.1061636482909621E-3</v>
      </c>
      <c r="Q72" s="12">
        <f>LN(combined_data!Q72/combined_data!Q71)</f>
        <v>-1.4708281287327461E-2</v>
      </c>
      <c r="R72" s="12">
        <f>LN(combined_data!R72/combined_data!R71)</f>
        <v>-1.3837855448076206E-2</v>
      </c>
      <c r="S72" s="12">
        <f>LN(combined_data!S72/combined_data!S71)</f>
        <v>-5.2818704983977559E-4</v>
      </c>
      <c r="T72" s="12">
        <f t="array" ref="T72">VLOOKUP(A72,Rf!$A$4:$C$6951,3,FALSE)</f>
        <v>1.11314232261517E-4</v>
      </c>
      <c r="V72" s="13">
        <f t="shared" si="19"/>
        <v>-5.3261668628055257E-5</v>
      </c>
      <c r="W72" s="13">
        <f t="shared" si="20"/>
        <v>4.7947928556458272E-4</v>
      </c>
      <c r="X72" s="13">
        <f t="shared" si="21"/>
        <v>3.7135960350291895E-4</v>
      </c>
      <c r="Y72" s="13">
        <f t="shared" si="22"/>
        <v>-3.0921693870672798E-2</v>
      </c>
      <c r="Z72" s="13">
        <f t="shared" si="23"/>
        <v>-6.7054738575123322E-4</v>
      </c>
      <c r="AA72" s="13">
        <f t="shared" si="24"/>
        <v>-2.5503798833094418E-2</v>
      </c>
      <c r="AB72" s="13">
        <f t="shared" si="25"/>
        <v>-8.5345807591488826E-2</v>
      </c>
      <c r="AC72" s="13">
        <f t="shared" si="26"/>
        <v>-4.8176259643631078E-2</v>
      </c>
      <c r="AD72" s="13">
        <f t="shared" si="27"/>
        <v>-8.9761362153844212E-2</v>
      </c>
      <c r="AE72" s="13">
        <f t="shared" si="28"/>
        <v>-6.3761756065537536E-2</v>
      </c>
      <c r="AF72" s="13">
        <f t="shared" si="29"/>
        <v>1.0593090065108432E-2</v>
      </c>
      <c r="AG72" s="13">
        <f t="shared" si="30"/>
        <v>-5.8164914713107661E-2</v>
      </c>
      <c r="AH72" s="13">
        <f t="shared" si="31"/>
        <v>-3.0496492788264724E-2</v>
      </c>
      <c r="AI72" s="13">
        <f t="shared" si="32"/>
        <v>-4.2623208136895172E-2</v>
      </c>
      <c r="AJ72" s="13">
        <f t="shared" si="33"/>
        <v>-6.0052328341266403E-3</v>
      </c>
      <c r="AK72" s="13">
        <f t="shared" si="34"/>
        <v>-1.4882051907236798E-2</v>
      </c>
      <c r="AL72" s="13">
        <f t="shared" si="35"/>
        <v>-1.5034225972268379E-2</v>
      </c>
      <c r="AM72" s="13">
        <f t="shared" si="36"/>
        <v>-1.6409060856910937E-3</v>
      </c>
      <c r="AN72" s="13">
        <f t="shared" si="37"/>
        <v>-3.2978206224044225E-5</v>
      </c>
    </row>
    <row r="73" spans="1:40" x14ac:dyDescent="0.2">
      <c r="A73" s="5">
        <v>43943</v>
      </c>
      <c r="B73" s="12">
        <f>LN(combined_data!B73/combined_data!B72)</f>
        <v>0</v>
      </c>
      <c r="C73" s="12">
        <f>LN(combined_data!C73/combined_data!C72)</f>
        <v>1.3345815291744086E-3</v>
      </c>
      <c r="D73" s="12">
        <f>LN(combined_data!D73/combined_data!D72)</f>
        <v>8.13880650445844E-4</v>
      </c>
      <c r="E73" s="12">
        <f>LN(combined_data!E73/combined_data!E72)</f>
        <v>2.2366539474231249E-2</v>
      </c>
      <c r="F73" s="12">
        <f>LN(combined_data!F73/combined_data!F72)</f>
        <v>9.1682173549363991E-3</v>
      </c>
      <c r="G73" s="12">
        <f>LN(combined_data!G73/combined_data!G72)</f>
        <v>7.5125346283699077E-3</v>
      </c>
      <c r="H73" s="12">
        <f>LN(combined_data!H73/combined_data!H72)</f>
        <v>1.227932374079703E-2</v>
      </c>
      <c r="I73" s="12">
        <f>LN(combined_data!I73/combined_data!I72)</f>
        <v>1.0493275275399404E-2</v>
      </c>
      <c r="J73" s="12">
        <f>LN(combined_data!J73/combined_data!J72)</f>
        <v>-3.7335180150205247E-2</v>
      </c>
      <c r="K73" s="12">
        <f>LN(combined_data!K73/combined_data!K72)</f>
        <v>3.5311203429887188E-2</v>
      </c>
      <c r="L73" s="12">
        <f>LN(combined_data!L73/combined_data!L72)</f>
        <v>-2.7706973102667409E-2</v>
      </c>
      <c r="M73" s="12">
        <f>LN(combined_data!M73/combined_data!M72)</f>
        <v>2.5766303996173152E-2</v>
      </c>
      <c r="N73" s="12">
        <f>LN(combined_data!N73/combined_data!N72)</f>
        <v>5.3161083893383594E-2</v>
      </c>
      <c r="O73" s="12">
        <f>LN(combined_data!O73/combined_data!O72)</f>
        <v>6.6575326707776451E-3</v>
      </c>
      <c r="P73" s="12">
        <f>LN(combined_data!P73/combined_data!P72)</f>
        <v>1.4647269328257349E-2</v>
      </c>
      <c r="Q73" s="12">
        <f>LN(combined_data!Q73/combined_data!Q72)</f>
        <v>2.5449582230850612E-3</v>
      </c>
      <c r="R73" s="12">
        <f>LN(combined_data!R73/combined_data!R72)</f>
        <v>2.6756012029553976E-2</v>
      </c>
      <c r="S73" s="12">
        <f>LN(combined_data!S73/combined_data!S72)</f>
        <v>2.533002768315537E-3</v>
      </c>
      <c r="T73" s="12">
        <f t="array" ref="T73">VLOOKUP(A73,Rf!$A$4:$C$6951,3,FALSE)</f>
        <v>1.11314232261517E-4</v>
      </c>
      <c r="V73" s="13">
        <f t="shared" si="19"/>
        <v>-5.3261668628055257E-5</v>
      </c>
      <c r="W73" s="13">
        <f t="shared" si="20"/>
        <v>1.0967714204896328E-3</v>
      </c>
      <c r="X73" s="13">
        <f t="shared" si="21"/>
        <v>5.7976594385087256E-4</v>
      </c>
      <c r="Y73" s="13">
        <f t="shared" si="22"/>
        <v>2.1708129513995939E-2</v>
      </c>
      <c r="Z73" s="13">
        <f t="shared" si="23"/>
        <v>8.7211603503958273E-3</v>
      </c>
      <c r="AA73" s="13">
        <f t="shared" si="24"/>
        <v>6.8693880240652851E-3</v>
      </c>
      <c r="AB73" s="13">
        <f t="shared" si="25"/>
        <v>1.1959044163249581E-2</v>
      </c>
      <c r="AC73" s="13">
        <f t="shared" si="26"/>
        <v>9.6996778392286695E-3</v>
      </c>
      <c r="AD73" s="13">
        <f t="shared" si="27"/>
        <v>-3.5666818829287128E-2</v>
      </c>
      <c r="AE73" s="13">
        <f t="shared" si="28"/>
        <v>3.5496053436612801E-2</v>
      </c>
      <c r="AF73" s="13">
        <f t="shared" si="29"/>
        <v>-2.8429696013242862E-2</v>
      </c>
      <c r="AG73" s="13">
        <f t="shared" si="30"/>
        <v>2.4669130833166412E-2</v>
      </c>
      <c r="AH73" s="13">
        <f t="shared" si="31"/>
        <v>5.1664577646134989E-2</v>
      </c>
      <c r="AI73" s="13">
        <f t="shared" si="32"/>
        <v>5.217763740474308E-3</v>
      </c>
      <c r="AJ73" s="13">
        <f t="shared" si="33"/>
        <v>1.4748200142421671E-2</v>
      </c>
      <c r="AK73" s="13">
        <f t="shared" si="34"/>
        <v>2.3711876031757236E-3</v>
      </c>
      <c r="AL73" s="13">
        <f t="shared" si="35"/>
        <v>2.5559641505361805E-2</v>
      </c>
      <c r="AM73" s="13">
        <f t="shared" si="36"/>
        <v>1.4202837324642189E-3</v>
      </c>
      <c r="AN73" s="13">
        <f t="shared" si="37"/>
        <v>-3.2978206224044225E-5</v>
      </c>
    </row>
    <row r="74" spans="1:40" x14ac:dyDescent="0.2">
      <c r="A74" s="5">
        <v>43944</v>
      </c>
      <c r="B74" s="12">
        <f>LN(combined_data!B74/combined_data!B73)</f>
        <v>0</v>
      </c>
      <c r="C74" s="12">
        <f>LN(combined_data!C74/combined_data!C73)</f>
        <v>2.8066555782070043E-3</v>
      </c>
      <c r="D74" s="12">
        <f>LN(combined_data!D74/combined_data!D73)</f>
        <v>1.3582839180382067E-3</v>
      </c>
      <c r="E74" s="12">
        <f>LN(combined_data!E74/combined_data!E73)</f>
        <v>1.3511654068477975E-2</v>
      </c>
      <c r="F74" s="12">
        <f>LN(combined_data!F74/combined_data!F73)</f>
        <v>2.8674292113609798E-3</v>
      </c>
      <c r="G74" s="12">
        <f>LN(combined_data!G74/combined_data!G73)</f>
        <v>2.7980943040006995E-2</v>
      </c>
      <c r="H74" s="12">
        <f>LN(combined_data!H74/combined_data!H73)</f>
        <v>4.9364024898097526E-2</v>
      </c>
      <c r="I74" s="12">
        <f>LN(combined_data!I74/combined_data!I73)</f>
        <v>-1.0493275275399361E-2</v>
      </c>
      <c r="J74" s="12">
        <f>LN(combined_data!J74/combined_data!J73)</f>
        <v>1.1817674535380818E-2</v>
      </c>
      <c r="K74" s="12">
        <f>LN(combined_data!K74/combined_data!K73)</f>
        <v>-4.7401291760803734E-3</v>
      </c>
      <c r="L74" s="12">
        <f>LN(combined_data!L74/combined_data!L73)</f>
        <v>-1.2304784783122606E-2</v>
      </c>
      <c r="M74" s="12">
        <f>LN(combined_data!M74/combined_data!M73)</f>
        <v>-1.17271932522696E-2</v>
      </c>
      <c r="N74" s="12">
        <f>LN(combined_data!N74/combined_data!N73)</f>
        <v>2.4582810116458225E-2</v>
      </c>
      <c r="O74" s="12">
        <f>LN(combined_data!O74/combined_data!O73)</f>
        <v>7.8027422579750251E-4</v>
      </c>
      <c r="P74" s="12">
        <f>LN(combined_data!P74/combined_data!P73)</f>
        <v>-9.3715265980371595E-3</v>
      </c>
      <c r="Q74" s="12">
        <f>LN(combined_data!Q74/combined_data!Q73)</f>
        <v>1.5505611831230438E-2</v>
      </c>
      <c r="R74" s="12">
        <f>LN(combined_data!R74/combined_data!R73)</f>
        <v>2.4373346773278308E-4</v>
      </c>
      <c r="S74" s="12">
        <f>LN(combined_data!S74/combined_data!S73)</f>
        <v>6.5139558921652272E-3</v>
      </c>
      <c r="T74" s="12">
        <f t="array" ref="T74">VLOOKUP(A74,Rf!$A$4:$C$6951,3,FALSE)</f>
        <v>1.0026044347721801E-4</v>
      </c>
      <c r="V74" s="13">
        <f t="shared" si="19"/>
        <v>-5.3261668628055257E-5</v>
      </c>
      <c r="W74" s="13">
        <f t="shared" si="20"/>
        <v>2.5688454695222285E-3</v>
      </c>
      <c r="X74" s="13">
        <f t="shared" si="21"/>
        <v>1.1241692114432353E-3</v>
      </c>
      <c r="Y74" s="13">
        <f t="shared" si="22"/>
        <v>1.2853244108242665E-2</v>
      </c>
      <c r="Z74" s="13">
        <f t="shared" si="23"/>
        <v>2.4203722068204072E-3</v>
      </c>
      <c r="AA74" s="13">
        <f t="shared" si="24"/>
        <v>2.7337796435702374E-2</v>
      </c>
      <c r="AB74" s="13">
        <f t="shared" si="25"/>
        <v>4.9043745320550079E-2</v>
      </c>
      <c r="AC74" s="13">
        <f t="shared" si="26"/>
        <v>-1.1286872711570096E-2</v>
      </c>
      <c r="AD74" s="13">
        <f t="shared" si="27"/>
        <v>1.3486035856298937E-2</v>
      </c>
      <c r="AE74" s="13">
        <f t="shared" si="28"/>
        <v>-4.5552791693547626E-3</v>
      </c>
      <c r="AF74" s="13">
        <f t="shared" si="29"/>
        <v>-1.302750769369806E-2</v>
      </c>
      <c r="AG74" s="13">
        <f t="shared" si="30"/>
        <v>-1.2824366415276338E-2</v>
      </c>
      <c r="AH74" s="13">
        <f t="shared" si="31"/>
        <v>2.3086303869209623E-2</v>
      </c>
      <c r="AI74" s="13">
        <f t="shared" si="32"/>
        <v>-6.594947045058348E-4</v>
      </c>
      <c r="AJ74" s="13">
        <f t="shared" si="33"/>
        <v>-9.2705957838728377E-3</v>
      </c>
      <c r="AK74" s="13">
        <f t="shared" si="34"/>
        <v>1.53318412113211E-2</v>
      </c>
      <c r="AL74" s="13">
        <f t="shared" si="35"/>
        <v>-9.5263705645938924E-4</v>
      </c>
      <c r="AM74" s="13">
        <f t="shared" si="36"/>
        <v>5.4012368563139089E-3</v>
      </c>
      <c r="AN74" s="13">
        <f t="shared" si="37"/>
        <v>-4.4031995008343214E-5</v>
      </c>
    </row>
    <row r="75" spans="1:40" x14ac:dyDescent="0.2">
      <c r="A75" s="5">
        <v>43945</v>
      </c>
      <c r="B75" s="12">
        <f>LN(combined_data!B75/combined_data!B74)</f>
        <v>-5.3963656224689438E-3</v>
      </c>
      <c r="C75" s="12">
        <f>LN(combined_data!C75/combined_data!C74)</f>
        <v>-4.7329637111017796E-3</v>
      </c>
      <c r="D75" s="12">
        <f>LN(combined_data!D75/combined_data!D74)</f>
        <v>-4.2992050072525339E-4</v>
      </c>
      <c r="E75" s="12">
        <f>LN(combined_data!E75/combined_data!E74)</f>
        <v>-1.6955452267515419E-2</v>
      </c>
      <c r="F75" s="12">
        <f>LN(combined_data!F75/combined_data!F74)</f>
        <v>3.3223253364058048E-3</v>
      </c>
      <c r="G75" s="12">
        <f>LN(combined_data!G75/combined_data!G74)</f>
        <v>-1.7855749945523899E-2</v>
      </c>
      <c r="H75" s="12">
        <f>LN(combined_data!H75/combined_data!H74)</f>
        <v>-5.2643768947643978E-2</v>
      </c>
      <c r="I75" s="12">
        <f>LN(combined_data!I75/combined_data!I74)</f>
        <v>-6.5382756411899598E-2</v>
      </c>
      <c r="J75" s="12">
        <f>LN(combined_data!J75/combined_data!J74)</f>
        <v>7.0241448804718781E-3</v>
      </c>
      <c r="K75" s="12">
        <f>LN(combined_data!K75/combined_data!K74)</f>
        <v>-2.1702519327228161E-2</v>
      </c>
      <c r="L75" s="12">
        <f>LN(combined_data!L75/combined_data!L74)</f>
        <v>-6.2096400253556245E-3</v>
      </c>
      <c r="M75" s="12">
        <f>LN(combined_data!M75/combined_data!M74)</f>
        <v>-3.6030115445841185E-2</v>
      </c>
      <c r="N75" s="12">
        <f>LN(combined_data!N75/combined_data!N74)</f>
        <v>-2.1607575599804519E-2</v>
      </c>
      <c r="O75" s="12">
        <f>LN(combined_data!O75/combined_data!O74)</f>
        <v>3.1153912033810246E-3</v>
      </c>
      <c r="P75" s="12">
        <f>LN(combined_data!P75/combined_data!P74)</f>
        <v>-2.7731958654795804E-3</v>
      </c>
      <c r="Q75" s="12">
        <f>LN(combined_data!Q75/combined_data!Q74)</f>
        <v>-9.4054571096132342E-3</v>
      </c>
      <c r="R75" s="12">
        <f>LN(combined_data!R75/combined_data!R74)</f>
        <v>-1.8938927247579417E-2</v>
      </c>
      <c r="S75" s="12">
        <f>LN(combined_data!S75/combined_data!S74)</f>
        <v>1.682274918614483E-2</v>
      </c>
      <c r="T75" s="12">
        <f t="array" ref="T75">VLOOKUP(A75,Rf!$A$4:$C$6951,3,FALSE)</f>
        <v>1.0026044347721801E-4</v>
      </c>
      <c r="V75" s="13">
        <f t="shared" si="19"/>
        <v>-5.4496272910969992E-3</v>
      </c>
      <c r="W75" s="13">
        <f t="shared" si="20"/>
        <v>-4.9707738197865559E-3</v>
      </c>
      <c r="X75" s="13">
        <f t="shared" si="21"/>
        <v>-6.6403520732022478E-4</v>
      </c>
      <c r="Y75" s="13">
        <f t="shared" si="22"/>
        <v>-1.7613862227750729E-2</v>
      </c>
      <c r="Z75" s="13">
        <f t="shared" si="23"/>
        <v>2.8752683318652322E-3</v>
      </c>
      <c r="AA75" s="13">
        <f t="shared" si="24"/>
        <v>-1.849889654982852E-2</v>
      </c>
      <c r="AB75" s="13">
        <f t="shared" si="25"/>
        <v>-5.2964048525191425E-2</v>
      </c>
      <c r="AC75" s="13">
        <f t="shared" si="26"/>
        <v>-6.6176353848070329E-2</v>
      </c>
      <c r="AD75" s="13">
        <f t="shared" si="27"/>
        <v>8.6925062013899976E-3</v>
      </c>
      <c r="AE75" s="13">
        <f t="shared" si="28"/>
        <v>-2.1517669320502551E-2</v>
      </c>
      <c r="AF75" s="13">
        <f t="shared" si="29"/>
        <v>-6.9323629359310792E-3</v>
      </c>
      <c r="AG75" s="13">
        <f t="shared" si="30"/>
        <v>-3.7127288608847925E-2</v>
      </c>
      <c r="AH75" s="13">
        <f t="shared" si="31"/>
        <v>-2.3104081847053121E-2</v>
      </c>
      <c r="AI75" s="13">
        <f t="shared" si="32"/>
        <v>1.6756222730776873E-3</v>
      </c>
      <c r="AJ75" s="13">
        <f t="shared" si="33"/>
        <v>-2.6722650513152585E-3</v>
      </c>
      <c r="AK75" s="13">
        <f t="shared" si="34"/>
        <v>-9.5792277295225717E-3</v>
      </c>
      <c r="AL75" s="13">
        <f t="shared" si="35"/>
        <v>-2.0135297771771588E-2</v>
      </c>
      <c r="AM75" s="13">
        <f t="shared" si="36"/>
        <v>1.5710030150293514E-2</v>
      </c>
      <c r="AN75" s="13">
        <f t="shared" si="37"/>
        <v>-4.4031995008343214E-5</v>
      </c>
    </row>
    <row r="76" spans="1:40" x14ac:dyDescent="0.2">
      <c r="A76" s="5">
        <v>43948</v>
      </c>
      <c r="B76" s="12">
        <f>LN(combined_data!B76/combined_data!B75)</f>
        <v>1.1381014630019088E-3</v>
      </c>
      <c r="C76" s="12">
        <f>LN(combined_data!C76/combined_data!C75)</f>
        <v>4.4830987929186987E-4</v>
      </c>
      <c r="D76" s="12">
        <f>LN(combined_data!D76/combined_data!D75)</f>
        <v>-1.9880827028197865E-4</v>
      </c>
      <c r="E76" s="12">
        <f>LN(combined_data!E76/combined_data!E75)</f>
        <v>1.3552310324436908E-2</v>
      </c>
      <c r="F76" s="12">
        <f>LN(combined_data!F76/combined_data!F75)</f>
        <v>-8.2768554212048883E-3</v>
      </c>
      <c r="G76" s="12">
        <f>LN(combined_data!G76/combined_data!G75)</f>
        <v>-8.9413485014816912E-3</v>
      </c>
      <c r="H76" s="12">
        <f>LN(combined_data!H76/combined_data!H75)</f>
        <v>3.8232361753477564E-2</v>
      </c>
      <c r="I76" s="12">
        <f>LN(combined_data!I76/combined_data!I75)</f>
        <v>-4.5147253995706446E-3</v>
      </c>
      <c r="J76" s="12">
        <f>LN(combined_data!J76/combined_data!J75)</f>
        <v>8.5376773000560999E-2</v>
      </c>
      <c r="K76" s="12">
        <f>LN(combined_data!K76/combined_data!K75)</f>
        <v>2.1183446200965881E-3</v>
      </c>
      <c r="L76" s="12">
        <f>LN(combined_data!L76/combined_data!L75)</f>
        <v>7.7142532408568752E-3</v>
      </c>
      <c r="M76" s="12">
        <f>LN(combined_data!M76/combined_data!M75)</f>
        <v>-2.7831844963411476E-3</v>
      </c>
      <c r="N76" s="12">
        <f>LN(combined_data!N76/combined_data!N75)</f>
        <v>1.4944548166484632E-2</v>
      </c>
      <c r="O76" s="12">
        <f>LN(combined_data!O76/combined_data!O75)</f>
        <v>8.902694018984485E-3</v>
      </c>
      <c r="P76" s="12">
        <f>LN(combined_data!P76/combined_data!P75)</f>
        <v>-1.1114134086656498E-3</v>
      </c>
      <c r="Q76" s="12">
        <f>LN(combined_data!Q76/combined_data!Q75)</f>
        <v>4.7603355200600897E-3</v>
      </c>
      <c r="R76" s="12">
        <f>LN(combined_data!R76/combined_data!R75)</f>
        <v>-2.237161094610553E-3</v>
      </c>
      <c r="S76" s="12">
        <f>LN(combined_data!S76/combined_data!S75)</f>
        <v>8.9190672593250902E-3</v>
      </c>
      <c r="T76" s="12">
        <f t="array" ref="T76">VLOOKUP(A76,Rf!$A$4:$C$6951,3,FALSE)</f>
        <v>3.0081148790927998E-4</v>
      </c>
      <c r="V76" s="13">
        <f t="shared" si="19"/>
        <v>1.0848397943738536E-3</v>
      </c>
      <c r="W76" s="13">
        <f t="shared" si="20"/>
        <v>2.1049977060709406E-4</v>
      </c>
      <c r="X76" s="13">
        <f t="shared" si="21"/>
        <v>-4.3292297687695007E-4</v>
      </c>
      <c r="Y76" s="13">
        <f t="shared" si="22"/>
        <v>1.2893900364201598E-2</v>
      </c>
      <c r="Z76" s="13">
        <f t="shared" si="23"/>
        <v>-8.7239124257454601E-3</v>
      </c>
      <c r="AA76" s="13">
        <f t="shared" si="24"/>
        <v>-9.5844951057863139E-3</v>
      </c>
      <c r="AB76" s="13">
        <f t="shared" si="25"/>
        <v>3.7912082175930117E-2</v>
      </c>
      <c r="AC76" s="13">
        <f t="shared" si="26"/>
        <v>-5.3083228357413796E-3</v>
      </c>
      <c r="AD76" s="13">
        <f t="shared" si="27"/>
        <v>8.7045134321479117E-2</v>
      </c>
      <c r="AE76" s="13">
        <f t="shared" si="28"/>
        <v>2.3031946268221989E-3</v>
      </c>
      <c r="AF76" s="13">
        <f t="shared" si="29"/>
        <v>6.9915303302814204E-3</v>
      </c>
      <c r="AG76" s="13">
        <f t="shared" si="30"/>
        <v>-3.8803576593478863E-3</v>
      </c>
      <c r="AH76" s="13">
        <f t="shared" si="31"/>
        <v>1.3448041919236028E-2</v>
      </c>
      <c r="AI76" s="13">
        <f t="shared" si="32"/>
        <v>7.462925088681148E-3</v>
      </c>
      <c r="AJ76" s="13">
        <f t="shared" si="33"/>
        <v>-1.0104825945013282E-3</v>
      </c>
      <c r="AK76" s="13">
        <f t="shared" si="34"/>
        <v>4.5865649001507521E-3</v>
      </c>
      <c r="AL76" s="13">
        <f t="shared" si="35"/>
        <v>-3.4335316188027253E-3</v>
      </c>
      <c r="AM76" s="13">
        <f t="shared" si="36"/>
        <v>7.8063482234737719E-3</v>
      </c>
      <c r="AN76" s="13">
        <f t="shared" si="37"/>
        <v>1.5651904942371876E-4</v>
      </c>
    </row>
    <row r="77" spans="1:40" x14ac:dyDescent="0.2">
      <c r="A77" s="5">
        <v>43949</v>
      </c>
      <c r="B77" s="12">
        <f>LN(combined_data!B77/combined_data!B76)</f>
        <v>-6.3222787263626291E-4</v>
      </c>
      <c r="C77" s="12">
        <f>LN(combined_data!C77/combined_data!C76)</f>
        <v>-1.1570493844022774E-3</v>
      </c>
      <c r="D77" s="12">
        <f>LN(combined_data!D77/combined_data!D76)</f>
        <v>-8.5563004727074626E-4</v>
      </c>
      <c r="E77" s="12">
        <f>LN(combined_data!E77/combined_data!E76)</f>
        <v>1.0489377767907463E-2</v>
      </c>
      <c r="F77" s="12">
        <f>LN(combined_data!F77/combined_data!F76)</f>
        <v>-6.0873524610194482E-3</v>
      </c>
      <c r="G77" s="12">
        <f>LN(combined_data!G77/combined_data!G76)</f>
        <v>1.8269420274488921E-3</v>
      </c>
      <c r="H77" s="12">
        <f>LN(combined_data!H77/combined_data!H76)</f>
        <v>3.3772252851468031E-2</v>
      </c>
      <c r="I77" s="12">
        <f>LN(combined_data!I77/combined_data!I76)</f>
        <v>6.7644000885420628E-3</v>
      </c>
      <c r="J77" s="12">
        <f>LN(combined_data!J77/combined_data!J76)</f>
        <v>7.8657554569900201E-2</v>
      </c>
      <c r="K77" s="12">
        <f>LN(combined_data!K77/combined_data!K76)</f>
        <v>-7.2207873395041717E-4</v>
      </c>
      <c r="L77" s="12">
        <f>LN(combined_data!L77/combined_data!L76)</f>
        <v>-1.007400380565656E-2</v>
      </c>
      <c r="M77" s="12">
        <f>LN(combined_data!M77/combined_data!M76)</f>
        <v>-2.2320875131798244E-3</v>
      </c>
      <c r="N77" s="12">
        <f>LN(combined_data!N77/combined_data!N76)</f>
        <v>-9.2553953972273652E-3</v>
      </c>
      <c r="O77" s="12">
        <f>LN(combined_data!O77/combined_data!O76)</f>
        <v>0</v>
      </c>
      <c r="P77" s="12">
        <f>LN(combined_data!P77/combined_data!P76)</f>
        <v>-2.2266426983192458E-3</v>
      </c>
      <c r="Q77" s="12">
        <f>LN(combined_data!Q77/combined_data!Q76)</f>
        <v>-5.8837881625810641E-3</v>
      </c>
      <c r="R77" s="12">
        <f>LN(combined_data!R77/combined_data!R76)</f>
        <v>1.0808289367472784E-2</v>
      </c>
      <c r="S77" s="12">
        <f>LN(combined_data!S77/combined_data!S76)</f>
        <v>-3.3099416234737708E-2</v>
      </c>
      <c r="T77" s="12">
        <f t="array" ref="T77">VLOOKUP(A77,Rf!$A$4:$C$6951,3,FALSE)</f>
        <v>1.0026044347699599E-4</v>
      </c>
      <c r="V77" s="13">
        <f t="shared" si="19"/>
        <v>-6.8548954126431815E-4</v>
      </c>
      <c r="W77" s="13">
        <f t="shared" si="20"/>
        <v>-1.3948594930870532E-3</v>
      </c>
      <c r="X77" s="13">
        <f t="shared" si="21"/>
        <v>-1.0897447538657176E-3</v>
      </c>
      <c r="Y77" s="13">
        <f t="shared" si="22"/>
        <v>9.8309678076721526E-3</v>
      </c>
      <c r="Z77" s="13">
        <f t="shared" si="23"/>
        <v>-6.5344094655600208E-3</v>
      </c>
      <c r="AA77" s="13">
        <f t="shared" si="24"/>
        <v>1.1837954231442697E-3</v>
      </c>
      <c r="AB77" s="13">
        <f t="shared" si="25"/>
        <v>3.3451973273920584E-2</v>
      </c>
      <c r="AC77" s="13">
        <f t="shared" si="26"/>
        <v>5.9708026523713278E-3</v>
      </c>
      <c r="AD77" s="13">
        <f t="shared" si="27"/>
        <v>8.032591589081832E-2</v>
      </c>
      <c r="AE77" s="13">
        <f t="shared" si="28"/>
        <v>-5.3722872722480647E-4</v>
      </c>
      <c r="AF77" s="13">
        <f t="shared" si="29"/>
        <v>-1.0796726716232014E-2</v>
      </c>
      <c r="AG77" s="13">
        <f t="shared" si="30"/>
        <v>-3.329260676186563E-3</v>
      </c>
      <c r="AH77" s="13">
        <f t="shared" si="31"/>
        <v>-1.0751901644475969E-2</v>
      </c>
      <c r="AI77" s="13">
        <f t="shared" si="32"/>
        <v>-1.4397689303033373E-3</v>
      </c>
      <c r="AJ77" s="13">
        <f t="shared" si="33"/>
        <v>-2.1257118841549239E-3</v>
      </c>
      <c r="AK77" s="13">
        <f t="shared" si="34"/>
        <v>-6.0575587824904017E-3</v>
      </c>
      <c r="AL77" s="13">
        <f t="shared" si="35"/>
        <v>9.6119188432806108E-3</v>
      </c>
      <c r="AM77" s="13">
        <f t="shared" si="36"/>
        <v>-3.4212135270589028E-2</v>
      </c>
      <c r="AN77" s="13">
        <f t="shared" si="37"/>
        <v>-4.4031995008565232E-5</v>
      </c>
    </row>
    <row r="78" spans="1:40" x14ac:dyDescent="0.2">
      <c r="A78" s="5">
        <v>43950</v>
      </c>
      <c r="B78" s="12">
        <f>LN(combined_data!B78/combined_data!B77)</f>
        <v>3.4254322265415607E-4</v>
      </c>
      <c r="C78" s="12">
        <f>LN(combined_data!C78/combined_data!C77)</f>
        <v>1.8844813020996799E-4</v>
      </c>
      <c r="D78" s="12">
        <f>LN(combined_data!D78/combined_data!D77)</f>
        <v>1.1268968988133868E-4</v>
      </c>
      <c r="E78" s="12">
        <f>LN(combined_data!E78/combined_data!E77)</f>
        <v>1.8187113193100096E-2</v>
      </c>
      <c r="F78" s="12">
        <f>LN(combined_data!F78/combined_data!F77)</f>
        <v>-5.3192641412125579E-3</v>
      </c>
      <c r="G78" s="12">
        <f>LN(combined_data!G78/combined_data!G77)</f>
        <v>4.7900131745695865E-2</v>
      </c>
      <c r="H78" s="12">
        <f>LN(combined_data!H78/combined_data!H77)</f>
        <v>2.9031218205415509E-2</v>
      </c>
      <c r="I78" s="12">
        <f>LN(combined_data!I78/combined_data!I77)</f>
        <v>-1.1299555253933394E-2</v>
      </c>
      <c r="J78" s="12">
        <f>LN(combined_data!J78/combined_data!J77)</f>
        <v>-3.1733624660793009E-3</v>
      </c>
      <c r="K78" s="12">
        <f>LN(combined_data!K78/combined_data!K77)</f>
        <v>3.1122839624277364E-3</v>
      </c>
      <c r="L78" s="12">
        <f>LN(combined_data!L78/combined_data!L77)</f>
        <v>3.8402595455867286E-2</v>
      </c>
      <c r="M78" s="12">
        <f>LN(combined_data!M78/combined_data!M77)</f>
        <v>6.6457008195484543E-2</v>
      </c>
      <c r="N78" s="12">
        <f>LN(combined_data!N78/combined_data!N77)</f>
        <v>2.3389925441221739E-2</v>
      </c>
      <c r="O78" s="12">
        <f>LN(combined_data!O78/combined_data!O77)</f>
        <v>1.2256069205606632E-2</v>
      </c>
      <c r="P78" s="12">
        <f>LN(combined_data!P78/combined_data!P77)</f>
        <v>1.4933886638876022E-2</v>
      </c>
      <c r="Q78" s="12">
        <f>LN(combined_data!Q78/combined_data!Q77)</f>
        <v>4.9521689619407006E-3</v>
      </c>
      <c r="R78" s="12">
        <f>LN(combined_data!R78/combined_data!R77)</f>
        <v>9.0674653666979119E-3</v>
      </c>
      <c r="S78" s="12">
        <f>LN(combined_data!S78/combined_data!S77)</f>
        <v>7.7763530626723974E-3</v>
      </c>
      <c r="T78" s="12">
        <f t="array" ref="T78">VLOOKUP(A78,Rf!$A$4:$C$6951,3,FALSE)</f>
        <v>1.0026044347721801E-4</v>
      </c>
      <c r="V78" s="13">
        <f t="shared" si="19"/>
        <v>2.8928155402610083E-4</v>
      </c>
      <c r="W78" s="13">
        <f t="shared" si="20"/>
        <v>-4.9361978474807814E-5</v>
      </c>
      <c r="X78" s="13">
        <f t="shared" si="21"/>
        <v>-1.2142501671363271E-4</v>
      </c>
      <c r="Y78" s="13">
        <f t="shared" si="22"/>
        <v>1.7528703232864786E-2</v>
      </c>
      <c r="Z78" s="13">
        <f t="shared" si="23"/>
        <v>-5.7663211457531305E-3</v>
      </c>
      <c r="AA78" s="13">
        <f t="shared" si="24"/>
        <v>4.725698514139124E-2</v>
      </c>
      <c r="AB78" s="13">
        <f t="shared" si="25"/>
        <v>2.8710938627868061E-2</v>
      </c>
      <c r="AC78" s="13">
        <f t="shared" si="26"/>
        <v>-1.2093152690104129E-2</v>
      </c>
      <c r="AD78" s="13">
        <f t="shared" si="27"/>
        <v>-1.5050011451611821E-3</v>
      </c>
      <c r="AE78" s="13">
        <f t="shared" si="28"/>
        <v>3.2971339691533473E-3</v>
      </c>
      <c r="AF78" s="13">
        <f t="shared" si="29"/>
        <v>3.7679872545291829E-2</v>
      </c>
      <c r="AG78" s="13">
        <f t="shared" si="30"/>
        <v>6.5359835032477803E-2</v>
      </c>
      <c r="AH78" s="13">
        <f t="shared" si="31"/>
        <v>2.1893419193973133E-2</v>
      </c>
      <c r="AI78" s="13">
        <f t="shared" si="32"/>
        <v>1.0816300275303295E-2</v>
      </c>
      <c r="AJ78" s="13">
        <f t="shared" si="33"/>
        <v>1.5034817453040344E-2</v>
      </c>
      <c r="AK78" s="13">
        <f t="shared" si="34"/>
        <v>4.778398342031363E-3</v>
      </c>
      <c r="AL78" s="13">
        <f t="shared" si="35"/>
        <v>7.8710948425057391E-3</v>
      </c>
      <c r="AM78" s="13">
        <f t="shared" si="36"/>
        <v>6.6636340268210791E-3</v>
      </c>
      <c r="AN78" s="13">
        <f t="shared" si="37"/>
        <v>-4.4031995008343214E-5</v>
      </c>
    </row>
    <row r="79" spans="1:40" x14ac:dyDescent="0.2">
      <c r="A79" s="5">
        <v>43951</v>
      </c>
      <c r="B79" s="12">
        <f>LN(combined_data!B79/combined_data!B78)</f>
        <v>5.1300575788778841E-4</v>
      </c>
      <c r="C79" s="12">
        <f>LN(combined_data!C79/combined_data!C78)</f>
        <v>7.2653888160583379E-4</v>
      </c>
      <c r="D79" s="12">
        <f>LN(combined_data!D79/combined_data!D78)</f>
        <v>4.1571225869749473E-4</v>
      </c>
      <c r="E79" s="12">
        <f>LN(combined_data!E79/combined_data!E78)</f>
        <v>3.1327115387253211E-2</v>
      </c>
      <c r="F79" s="12">
        <f>LN(combined_data!F79/combined_data!F78)</f>
        <v>-2.0465772390512466E-2</v>
      </c>
      <c r="G79" s="12">
        <f>LN(combined_data!G79/combined_data!G78)</f>
        <v>2.496461611489588E-2</v>
      </c>
      <c r="H79" s="12">
        <f>LN(combined_data!H79/combined_data!H78)</f>
        <v>2.584741614250357E-2</v>
      </c>
      <c r="I79" s="12">
        <f>LN(combined_data!I79/combined_data!I78)</f>
        <v>-4.5558165358608018E-3</v>
      </c>
      <c r="J79" s="12">
        <f>LN(combined_data!J79/combined_data!J78)</f>
        <v>4.8846889957956052E-2</v>
      </c>
      <c r="K79" s="12">
        <f>LN(combined_data!K79/combined_data!K78)</f>
        <v>5.5704958618338012E-2</v>
      </c>
      <c r="L79" s="12">
        <f>LN(combined_data!L79/combined_data!L78)</f>
        <v>6.4305093106696923E-2</v>
      </c>
      <c r="M79" s="12">
        <f>LN(combined_data!M79/combined_data!M78)</f>
        <v>6.7727479276378675E-3</v>
      </c>
      <c r="N79" s="12">
        <f>LN(combined_data!N79/combined_data!N78)</f>
        <v>4.1620598956397033E-2</v>
      </c>
      <c r="O79" s="12">
        <f>LN(combined_data!O79/combined_data!O78)</f>
        <v>-1.4184745134008404E-2</v>
      </c>
      <c r="P79" s="12">
        <f>LN(combined_data!P79/combined_data!P78)</f>
        <v>-5.4900248912874547E-4</v>
      </c>
      <c r="Q79" s="12">
        <f>LN(combined_data!Q79/combined_data!Q78)</f>
        <v>1.2504214883762358E-2</v>
      </c>
      <c r="R79" s="12">
        <f>LN(combined_data!R79/combined_data!R78)</f>
        <v>3.3505833943383308E-2</v>
      </c>
      <c r="S79" s="12">
        <f>LN(combined_data!S79/combined_data!S78)</f>
        <v>-2.8024295354751726E-2</v>
      </c>
      <c r="T79" s="12">
        <f t="array" ref="T79">VLOOKUP(A79,Rf!$A$4:$C$6951,3,FALSE)</f>
        <v>9.7962966665976494E-5</v>
      </c>
      <c r="V79" s="13">
        <f t="shared" si="19"/>
        <v>4.5974408925973317E-4</v>
      </c>
      <c r="W79" s="13">
        <f t="shared" si="20"/>
        <v>4.8872877292105801E-4</v>
      </c>
      <c r="X79" s="13">
        <f t="shared" si="21"/>
        <v>1.8159755210252334E-4</v>
      </c>
      <c r="Y79" s="13">
        <f t="shared" si="22"/>
        <v>3.0668705427017901E-2</v>
      </c>
      <c r="Z79" s="13">
        <f t="shared" si="23"/>
        <v>-2.091282939505304E-2</v>
      </c>
      <c r="AA79" s="13">
        <f t="shared" si="24"/>
        <v>2.4321469510591259E-2</v>
      </c>
      <c r="AB79" s="13">
        <f t="shared" si="25"/>
        <v>2.5527136564956122E-2</v>
      </c>
      <c r="AC79" s="13">
        <f t="shared" si="26"/>
        <v>-5.3494139720315376E-3</v>
      </c>
      <c r="AD79" s="13">
        <f t="shared" si="27"/>
        <v>5.0515251278874171E-2</v>
      </c>
      <c r="AE79" s="13">
        <f t="shared" si="28"/>
        <v>5.5889808625063625E-2</v>
      </c>
      <c r="AF79" s="13">
        <f t="shared" si="29"/>
        <v>6.3582370196121465E-2</v>
      </c>
      <c r="AG79" s="13">
        <f t="shared" si="30"/>
        <v>5.6755747646311284E-3</v>
      </c>
      <c r="AH79" s="13">
        <f t="shared" si="31"/>
        <v>4.0124092709148428E-2</v>
      </c>
      <c r="AI79" s="13">
        <f t="shared" si="32"/>
        <v>-1.5624514064311741E-2</v>
      </c>
      <c r="AJ79" s="13">
        <f t="shared" si="33"/>
        <v>-4.4807167496442379E-4</v>
      </c>
      <c r="AK79" s="13">
        <f t="shared" si="34"/>
        <v>1.233044426385302E-2</v>
      </c>
      <c r="AL79" s="13">
        <f t="shared" si="35"/>
        <v>3.2309463419191137E-2</v>
      </c>
      <c r="AM79" s="13">
        <f t="shared" si="36"/>
        <v>-2.9137014390603042E-2</v>
      </c>
      <c r="AN79" s="13">
        <f t="shared" si="37"/>
        <v>-4.6329471819584728E-5</v>
      </c>
    </row>
    <row r="80" spans="1:40" x14ac:dyDescent="0.2">
      <c r="A80" s="5">
        <v>43955</v>
      </c>
      <c r="B80" s="12">
        <f>LN(combined_data!B80/combined_data!B79)</f>
        <v>1.7971262009490079E-3</v>
      </c>
      <c r="C80" s="12">
        <f>LN(combined_data!C80/combined_data!C79)</f>
        <v>2.0869822030568546E-3</v>
      </c>
      <c r="D80" s="12">
        <f>LN(combined_data!D80/combined_data!D79)</f>
        <v>7.7240513361968247E-4</v>
      </c>
      <c r="E80" s="12">
        <f>LN(combined_data!E80/combined_data!E79)</f>
        <v>-5.8553086293024789E-2</v>
      </c>
      <c r="F80" s="12">
        <f>LN(combined_data!F80/combined_data!F79)</f>
        <v>1.6346917208017661E-2</v>
      </c>
      <c r="G80" s="12">
        <f>LN(combined_data!G80/combined_data!G79)</f>
        <v>-8.1924373410373022E-2</v>
      </c>
      <c r="H80" s="12">
        <f>LN(combined_data!H80/combined_data!H79)</f>
        <v>-0.11737217671070602</v>
      </c>
      <c r="I80" s="12">
        <f>LN(combined_data!I80/combined_data!I79)</f>
        <v>-6.1195561026919559E-2</v>
      </c>
      <c r="J80" s="12">
        <f>LN(combined_data!J80/combined_data!J79)</f>
        <v>-8.7733887480131181E-2</v>
      </c>
      <c r="K80" s="12">
        <f>LN(combined_data!K80/combined_data!K79)</f>
        <v>-9.2304710836431422E-2</v>
      </c>
      <c r="L80" s="12">
        <f>LN(combined_data!L80/combined_data!L79)</f>
        <v>-5.6057121848480294E-2</v>
      </c>
      <c r="M80" s="12">
        <f>LN(combined_data!M80/combined_data!M79)</f>
        <v>-8.1644920151990319E-2</v>
      </c>
      <c r="N80" s="12">
        <f>LN(combined_data!N80/combined_data!N79)</f>
        <v>-4.8299638670303832E-2</v>
      </c>
      <c r="O80" s="12">
        <f>LN(combined_data!O80/combined_data!O79)</f>
        <v>-1.6349097177932915E-2</v>
      </c>
      <c r="P80" s="12">
        <f>LN(combined_data!P80/combined_data!P79)</f>
        <v>-4.4938847252627805E-2</v>
      </c>
      <c r="Q80" s="12">
        <f>LN(combined_data!Q80/combined_data!Q79)</f>
        <v>-3.1606228776747992E-2</v>
      </c>
      <c r="R80" s="12">
        <f>LN(combined_data!R80/combined_data!R79)</f>
        <v>-4.5038267808008091E-2</v>
      </c>
      <c r="S80" s="12">
        <f>LN(combined_data!S80/combined_data!S79)</f>
        <v>2.1507764070920836E-3</v>
      </c>
      <c r="T80" s="12">
        <f t="array" ref="T80">VLOOKUP(A80,Rf!$A$4:$C$6951,3,FALSE)</f>
        <v>3.9190945088063401E-4</v>
      </c>
      <c r="V80" s="13">
        <f t="shared" si="19"/>
        <v>1.7438645323209526E-3</v>
      </c>
      <c r="W80" s="13">
        <f t="shared" si="20"/>
        <v>1.8491720943720788E-3</v>
      </c>
      <c r="X80" s="13">
        <f t="shared" si="21"/>
        <v>5.3829042702471103E-4</v>
      </c>
      <c r="Y80" s="13">
        <f t="shared" si="22"/>
        <v>-5.9211496253260103E-2</v>
      </c>
      <c r="Z80" s="13">
        <f t="shared" si="23"/>
        <v>1.5899860203477088E-2</v>
      </c>
      <c r="AA80" s="13">
        <f t="shared" si="24"/>
        <v>-8.2567520014677639E-2</v>
      </c>
      <c r="AB80" s="13">
        <f t="shared" si="25"/>
        <v>-0.11769245628825346</v>
      </c>
      <c r="AC80" s="13">
        <f t="shared" si="26"/>
        <v>-6.1989158463090298E-2</v>
      </c>
      <c r="AD80" s="13">
        <f t="shared" si="27"/>
        <v>-8.6065526159213063E-2</v>
      </c>
      <c r="AE80" s="13">
        <f t="shared" si="28"/>
        <v>-9.2119860829705816E-2</v>
      </c>
      <c r="AF80" s="13">
        <f t="shared" si="29"/>
        <v>-5.6779844759055752E-2</v>
      </c>
      <c r="AG80" s="13">
        <f t="shared" si="30"/>
        <v>-8.2742093314997059E-2</v>
      </c>
      <c r="AH80" s="13">
        <f t="shared" si="31"/>
        <v>-4.9796144917552437E-2</v>
      </c>
      <c r="AI80" s="13">
        <f t="shared" si="32"/>
        <v>-1.7788866108236254E-2</v>
      </c>
      <c r="AJ80" s="13">
        <f t="shared" si="33"/>
        <v>-4.4837916438463486E-2</v>
      </c>
      <c r="AK80" s="13">
        <f t="shared" si="34"/>
        <v>-3.1779999396657328E-2</v>
      </c>
      <c r="AL80" s="13">
        <f t="shared" si="35"/>
        <v>-4.6234638332200262E-2</v>
      </c>
      <c r="AM80" s="13">
        <f t="shared" si="36"/>
        <v>1.0380573712407656E-3</v>
      </c>
      <c r="AN80" s="13">
        <f t="shared" si="37"/>
        <v>2.4761701239507281E-4</v>
      </c>
    </row>
    <row r="81" spans="1:40" x14ac:dyDescent="0.2">
      <c r="A81" s="5">
        <v>43956</v>
      </c>
      <c r="B81" s="12">
        <f>LN(combined_data!B81/combined_data!B80)</f>
        <v>1.0805657258928108E-3</v>
      </c>
      <c r="C81" s="12">
        <f>LN(combined_data!C81/combined_data!C80)</f>
        <v>1.8951081502917345E-3</v>
      </c>
      <c r="D81" s="12">
        <f>LN(combined_data!D81/combined_data!D80)</f>
        <v>7.5181752005986616E-4</v>
      </c>
      <c r="E81" s="12">
        <f>LN(combined_data!E81/combined_data!E80)</f>
        <v>-9.3695480354016158E-3</v>
      </c>
      <c r="F81" s="12">
        <f>LN(combined_data!F81/combined_data!F80)</f>
        <v>3.2127669046840804E-3</v>
      </c>
      <c r="G81" s="12">
        <f>LN(combined_data!G81/combined_data!G80)</f>
        <v>-1.2592487260932698E-2</v>
      </c>
      <c r="H81" s="12">
        <f>LN(combined_data!H81/combined_data!H80)</f>
        <v>-2.1528572121876515E-2</v>
      </c>
      <c r="I81" s="12">
        <f>LN(combined_data!I81/combined_data!I80)</f>
        <v>2.4242436115062545E-3</v>
      </c>
      <c r="J81" s="12">
        <f>LN(combined_data!J81/combined_data!J80)</f>
        <v>1.4353331975794572E-2</v>
      </c>
      <c r="K81" s="12">
        <f>LN(combined_data!K81/combined_data!K80)</f>
        <v>-1.1619821100620958E-2</v>
      </c>
      <c r="L81" s="12">
        <f>LN(combined_data!L81/combined_data!L80)</f>
        <v>-6.7874485027150612E-3</v>
      </c>
      <c r="M81" s="12">
        <f>LN(combined_data!M81/combined_data!M80)</f>
        <v>-3.4970721745257213E-2</v>
      </c>
      <c r="N81" s="12">
        <f>LN(combined_data!N81/combined_data!N80)</f>
        <v>7.5641754211046497E-3</v>
      </c>
      <c r="O81" s="12">
        <f>LN(combined_data!O81/combined_data!O80)</f>
        <v>6.6497199283860452E-3</v>
      </c>
      <c r="P81" s="12">
        <f>LN(combined_data!P81/combined_data!P80)</f>
        <v>-8.6216287866716537E-4</v>
      </c>
      <c r="Q81" s="12">
        <f>LN(combined_data!Q81/combined_data!Q80)</f>
        <v>-2.3064640110863992E-2</v>
      </c>
      <c r="R81" s="12">
        <f>LN(combined_data!R81/combined_data!R80)</f>
        <v>-2.3059306195766321E-3</v>
      </c>
      <c r="S81" s="12">
        <f>LN(combined_data!S81/combined_data!S80)</f>
        <v>-1.9854257642914874E-2</v>
      </c>
      <c r="T81" s="12">
        <f t="array" ref="T81">VLOOKUP(A81,Rf!$A$4:$C$6951,3,FALSE)</f>
        <v>9.7962966665754396E-5</v>
      </c>
      <c r="V81" s="13">
        <f t="shared" si="19"/>
        <v>1.0273040572647556E-3</v>
      </c>
      <c r="W81" s="13">
        <f t="shared" si="20"/>
        <v>1.6572980416069587E-3</v>
      </c>
      <c r="X81" s="13">
        <f t="shared" si="21"/>
        <v>5.1770281346489471E-4</v>
      </c>
      <c r="Y81" s="13">
        <f t="shared" si="22"/>
        <v>-1.0027957995636926E-2</v>
      </c>
      <c r="Z81" s="13">
        <f t="shared" si="23"/>
        <v>2.7657099001435078E-3</v>
      </c>
      <c r="AA81" s="13">
        <f t="shared" si="24"/>
        <v>-1.3235633865237321E-2</v>
      </c>
      <c r="AB81" s="13">
        <f t="shared" si="25"/>
        <v>-2.1848851699423962E-2</v>
      </c>
      <c r="AC81" s="13">
        <f t="shared" si="26"/>
        <v>1.630646175335519E-3</v>
      </c>
      <c r="AD81" s="13">
        <f t="shared" si="27"/>
        <v>1.6021693296712693E-2</v>
      </c>
      <c r="AE81" s="13">
        <f t="shared" si="28"/>
        <v>-1.1434971093895348E-2</v>
      </c>
      <c r="AF81" s="13">
        <f t="shared" si="29"/>
        <v>-7.5101714132905159E-3</v>
      </c>
      <c r="AG81" s="13">
        <f t="shared" si="30"/>
        <v>-3.6067894908263953E-2</v>
      </c>
      <c r="AH81" s="13">
        <f t="shared" si="31"/>
        <v>6.0676691738560462E-3</v>
      </c>
      <c r="AI81" s="13">
        <f t="shared" si="32"/>
        <v>5.2099509980827081E-3</v>
      </c>
      <c r="AJ81" s="13">
        <f t="shared" si="33"/>
        <v>-7.6123206450284375E-4</v>
      </c>
      <c r="AK81" s="13">
        <f t="shared" si="34"/>
        <v>-2.3238410730773332E-2</v>
      </c>
      <c r="AL81" s="13">
        <f t="shared" si="35"/>
        <v>-3.5023011437688044E-3</v>
      </c>
      <c r="AM81" s="13">
        <f t="shared" si="36"/>
        <v>-2.0966976678766191E-2</v>
      </c>
      <c r="AN81" s="13">
        <f t="shared" si="37"/>
        <v>-4.6329471819806826E-5</v>
      </c>
    </row>
    <row r="82" spans="1:40" x14ac:dyDescent="0.2">
      <c r="A82" s="5">
        <v>43957</v>
      </c>
      <c r="B82" s="12">
        <f>LN(combined_data!B82/combined_data!B81)</f>
        <v>1.1572511247197222E-3</v>
      </c>
      <c r="C82" s="12">
        <f>LN(combined_data!C82/combined_data!C81)</f>
        <v>2.7468869555498324E-3</v>
      </c>
      <c r="D82" s="12">
        <f>LN(combined_data!D82/combined_data!D81)</f>
        <v>6.3261656108887015E-4</v>
      </c>
      <c r="E82" s="12">
        <f>LN(combined_data!E82/combined_data!E81)</f>
        <v>6.8899880850838875E-3</v>
      </c>
      <c r="F82" s="12">
        <f>LN(combined_data!F82/combined_data!F81)</f>
        <v>-7.0365059736837285E-3</v>
      </c>
      <c r="G82" s="12">
        <f>LN(combined_data!G82/combined_data!G81)</f>
        <v>3.762862805997233E-2</v>
      </c>
      <c r="H82" s="12">
        <f>LN(combined_data!H82/combined_data!H81)</f>
        <v>3.1389620830408416E-2</v>
      </c>
      <c r="I82" s="12">
        <f>LN(combined_data!I82/combined_data!I81)</f>
        <v>1.4423374693800744E-2</v>
      </c>
      <c r="J82" s="12">
        <f>LN(combined_data!J82/combined_data!J81)</f>
        <v>7.300221680540564E-2</v>
      </c>
      <c r="K82" s="12">
        <f>LN(combined_data!K82/combined_data!K81)</f>
        <v>2.7705245090326237E-3</v>
      </c>
      <c r="L82" s="12">
        <f>LN(combined_data!L82/combined_data!L81)</f>
        <v>4.7654459955380493E-2</v>
      </c>
      <c r="M82" s="12">
        <f>LN(combined_data!M82/combined_data!M81)</f>
        <v>1.6204080863266544E-2</v>
      </c>
      <c r="N82" s="12">
        <f>LN(combined_data!N82/combined_data!N81)</f>
        <v>1.2211221137709356E-2</v>
      </c>
      <c r="O82" s="12">
        <f>LN(combined_data!O82/combined_data!O81)</f>
        <v>1.0856982030453459E-2</v>
      </c>
      <c r="P82" s="12">
        <f>LN(combined_data!P82/combined_data!P81)</f>
        <v>-5.9223860057028892E-2</v>
      </c>
      <c r="Q82" s="12">
        <f>LN(combined_data!Q82/combined_data!Q81)</f>
        <v>-1.3901302665863117E-2</v>
      </c>
      <c r="R82" s="12">
        <f>LN(combined_data!R82/combined_data!R81)</f>
        <v>-1.8156994841400382E-3</v>
      </c>
      <c r="S82" s="12">
        <f>LN(combined_data!S82/combined_data!S81)</f>
        <v>-4.1726252024789912E-3</v>
      </c>
      <c r="T82" s="12">
        <f t="array" ref="T82">VLOOKUP(A82,Rf!$A$4:$C$6951,3,FALSE)</f>
        <v>9.7962966665976494E-5</v>
      </c>
      <c r="V82" s="13">
        <f t="shared" si="19"/>
        <v>1.1039894560916669E-3</v>
      </c>
      <c r="W82" s="13">
        <f t="shared" si="20"/>
        <v>2.5090768468650567E-3</v>
      </c>
      <c r="X82" s="13">
        <f t="shared" si="21"/>
        <v>3.9850185449389876E-4</v>
      </c>
      <c r="Y82" s="13">
        <f t="shared" si="22"/>
        <v>6.2315781248485766E-3</v>
      </c>
      <c r="Z82" s="13">
        <f t="shared" si="23"/>
        <v>-7.4835629782243011E-3</v>
      </c>
      <c r="AA82" s="13">
        <f t="shared" si="24"/>
        <v>3.6985481455667706E-2</v>
      </c>
      <c r="AB82" s="13">
        <f t="shared" si="25"/>
        <v>3.1069341252860969E-2</v>
      </c>
      <c r="AC82" s="13">
        <f t="shared" si="26"/>
        <v>1.3629777257630009E-2</v>
      </c>
      <c r="AD82" s="13">
        <f t="shared" si="27"/>
        <v>7.4670578126323758E-2</v>
      </c>
      <c r="AE82" s="13">
        <f t="shared" si="28"/>
        <v>2.9553745157582345E-3</v>
      </c>
      <c r="AF82" s="13">
        <f t="shared" si="29"/>
        <v>4.6931737044805036E-2</v>
      </c>
      <c r="AG82" s="13">
        <f t="shared" si="30"/>
        <v>1.5106907700259806E-2</v>
      </c>
      <c r="AH82" s="13">
        <f t="shared" si="31"/>
        <v>1.0714714890460752E-2</v>
      </c>
      <c r="AI82" s="13">
        <f t="shared" si="32"/>
        <v>9.4172131001501215E-3</v>
      </c>
      <c r="AJ82" s="13">
        <f t="shared" si="33"/>
        <v>-5.9122929242864573E-2</v>
      </c>
      <c r="AK82" s="13">
        <f t="shared" si="34"/>
        <v>-1.4075073285772455E-2</v>
      </c>
      <c r="AL82" s="13">
        <f t="shared" si="35"/>
        <v>-3.0120700083322103E-3</v>
      </c>
      <c r="AM82" s="13">
        <f t="shared" si="36"/>
        <v>-5.2853442383303095E-3</v>
      </c>
      <c r="AN82" s="13">
        <f t="shared" si="37"/>
        <v>-4.6329471819584728E-5</v>
      </c>
    </row>
    <row r="83" spans="1:40" x14ac:dyDescent="0.2">
      <c r="A83" s="5">
        <v>43959</v>
      </c>
      <c r="B83" s="12">
        <f>LN(combined_data!B83/combined_data!B82)</f>
        <v>0</v>
      </c>
      <c r="C83" s="12">
        <f>LN(combined_data!C83/combined_data!C82)</f>
        <v>1.2371998142437632E-3</v>
      </c>
      <c r="D83" s="12">
        <f>LN(combined_data!D83/combined_data!D82)</f>
        <v>7.7991916646344937E-4</v>
      </c>
      <c r="E83" s="12">
        <f>LN(combined_data!E83/combined_data!E82)</f>
        <v>-2.6895289561287344E-3</v>
      </c>
      <c r="F83" s="12">
        <f>LN(combined_data!F83/combined_data!F82)</f>
        <v>2.2835419616027064E-3</v>
      </c>
      <c r="G83" s="12">
        <f>LN(combined_data!G83/combined_data!G82)</f>
        <v>-1.8502795866012896E-2</v>
      </c>
      <c r="H83" s="12">
        <f>LN(combined_data!H83/combined_data!H82)</f>
        <v>-1.0896834961698371E-2</v>
      </c>
      <c r="I83" s="12">
        <f>LN(combined_data!I83/combined_data!I82)</f>
        <v>-3.1517857314185778E-2</v>
      </c>
      <c r="J83" s="12">
        <f>LN(combined_data!J83/combined_data!J82)</f>
        <v>-0.10149892092101206</v>
      </c>
      <c r="K83" s="12">
        <f>LN(combined_data!K83/combined_data!K82)</f>
        <v>-3.9826800904944039E-2</v>
      </c>
      <c r="L83" s="12">
        <f>LN(combined_data!L83/combined_data!L82)</f>
        <v>-3.1249971546658331E-2</v>
      </c>
      <c r="M83" s="12">
        <f>LN(combined_data!M83/combined_data!M82)</f>
        <v>3.3863256421836886E-2</v>
      </c>
      <c r="N83" s="12">
        <f>LN(combined_data!N83/combined_data!N82)</f>
        <v>-8.2873865314257861E-3</v>
      </c>
      <c r="O83" s="12">
        <f>LN(combined_data!O83/combined_data!O82)</f>
        <v>-3.0542616239901437E-2</v>
      </c>
      <c r="P83" s="12">
        <f>LN(combined_data!P83/combined_data!P82)</f>
        <v>-3.5080393554198237E-2</v>
      </c>
      <c r="Q83" s="12">
        <f>LN(combined_data!Q83/combined_data!Q82)</f>
        <v>-1.5197757624914047E-2</v>
      </c>
      <c r="R83" s="12">
        <f>LN(combined_data!R83/combined_data!R82)</f>
        <v>-3.475312574012963E-3</v>
      </c>
      <c r="S83" s="12">
        <f>LN(combined_data!S83/combined_data!S82)</f>
        <v>3.1624962215904037E-2</v>
      </c>
      <c r="T83" s="12">
        <f t="array" ref="T83">VLOOKUP(A83,Rf!$A$4:$C$6951,3,FALSE)</f>
        <v>9.4724751010577494E-5</v>
      </c>
      <c r="V83" s="13">
        <f t="shared" si="19"/>
        <v>-5.3261668628055257E-5</v>
      </c>
      <c r="W83" s="13">
        <f t="shared" si="20"/>
        <v>9.9938970555898737E-4</v>
      </c>
      <c r="X83" s="13">
        <f t="shared" si="21"/>
        <v>5.4580445986847793E-4</v>
      </c>
      <c r="Y83" s="13">
        <f t="shared" si="22"/>
        <v>-3.3479389163640449E-3</v>
      </c>
      <c r="Z83" s="13">
        <f t="shared" si="23"/>
        <v>1.8364849570621337E-3</v>
      </c>
      <c r="AA83" s="13">
        <f t="shared" si="24"/>
        <v>-1.9145942470317517E-2</v>
      </c>
      <c r="AB83" s="13">
        <f t="shared" si="25"/>
        <v>-1.121711453924582E-2</v>
      </c>
      <c r="AC83" s="13">
        <f t="shared" si="26"/>
        <v>-3.2311454750356516E-2</v>
      </c>
      <c r="AD83" s="13">
        <f t="shared" si="27"/>
        <v>-9.9830559600093946E-2</v>
      </c>
      <c r="AE83" s="13">
        <f t="shared" si="28"/>
        <v>-3.9641950898218425E-2</v>
      </c>
      <c r="AF83" s="13">
        <f t="shared" si="29"/>
        <v>-3.1972694457233788E-2</v>
      </c>
      <c r="AG83" s="13">
        <f t="shared" si="30"/>
        <v>3.2766083258830146E-2</v>
      </c>
      <c r="AH83" s="13">
        <f t="shared" si="31"/>
        <v>-9.7838927786743895E-3</v>
      </c>
      <c r="AI83" s="13">
        <f t="shared" si="32"/>
        <v>-3.1982385170204776E-2</v>
      </c>
      <c r="AJ83" s="13">
        <f t="shared" si="33"/>
        <v>-3.4979462740033919E-2</v>
      </c>
      <c r="AK83" s="13">
        <f t="shared" si="34"/>
        <v>-1.5371528244823384E-2</v>
      </c>
      <c r="AL83" s="13">
        <f t="shared" si="35"/>
        <v>-4.6716830982051353E-3</v>
      </c>
      <c r="AM83" s="13">
        <f t="shared" si="36"/>
        <v>3.0512243180052721E-2</v>
      </c>
      <c r="AN83" s="13">
        <f t="shared" si="37"/>
        <v>-4.9567687474983728E-5</v>
      </c>
    </row>
    <row r="84" spans="1:40" x14ac:dyDescent="0.2">
      <c r="A84" s="5">
        <v>43962</v>
      </c>
      <c r="B84" s="12">
        <f>LN(combined_data!B84/combined_data!B83)</f>
        <v>-1.2814127159023027E-3</v>
      </c>
      <c r="C84" s="12">
        <f>LN(combined_data!C84/combined_data!C83)</f>
        <v>-2.520519510194347E-3</v>
      </c>
      <c r="D84" s="12">
        <f>LN(combined_data!D84/combined_data!D83)</f>
        <v>4.9423330075416415E-4</v>
      </c>
      <c r="E84" s="12">
        <f>LN(combined_data!E84/combined_data!E83)</f>
        <v>-1.3635455803099777E-3</v>
      </c>
      <c r="F84" s="12">
        <f>LN(combined_data!F84/combined_data!F83)</f>
        <v>1.4546928068672647E-3</v>
      </c>
      <c r="G84" s="12">
        <f>LN(combined_data!G84/combined_data!G83)</f>
        <v>-1.4364547243364839E-2</v>
      </c>
      <c r="H84" s="12">
        <f>LN(combined_data!H84/combined_data!H83)</f>
        <v>-5.3368382532225221E-2</v>
      </c>
      <c r="I84" s="12">
        <f>LN(combined_data!I84/combined_data!I83)</f>
        <v>4.9140640635140431E-3</v>
      </c>
      <c r="J84" s="12">
        <f>LN(combined_data!J84/combined_data!J83)</f>
        <v>-1.9032082503150693E-2</v>
      </c>
      <c r="K84" s="12">
        <f>LN(combined_data!K84/combined_data!K83)</f>
        <v>5.9160607141162079E-2</v>
      </c>
      <c r="L84" s="12">
        <f>LN(combined_data!L84/combined_data!L83)</f>
        <v>6.2901995254318444E-2</v>
      </c>
      <c r="M84" s="12">
        <f>LN(combined_data!M84/combined_data!M83)</f>
        <v>3.2753996902979532E-2</v>
      </c>
      <c r="N84" s="12">
        <f>LN(combined_data!N84/combined_data!N83)</f>
        <v>-8.3237759179551913E-3</v>
      </c>
      <c r="O84" s="12">
        <f>LN(combined_data!O84/combined_data!O83)</f>
        <v>1.0678286654165559E-2</v>
      </c>
      <c r="P84" s="12">
        <f>LN(combined_data!P84/combined_data!P83)</f>
        <v>1.2627982442346404E-3</v>
      </c>
      <c r="Q84" s="12">
        <f>LN(combined_data!Q84/combined_data!Q83)</f>
        <v>3.3948260091169691E-2</v>
      </c>
      <c r="R84" s="12">
        <f>LN(combined_data!R84/combined_data!R83)</f>
        <v>1.4973394268894279E-2</v>
      </c>
      <c r="S84" s="12">
        <f>LN(combined_data!S84/combined_data!S83)</f>
        <v>-1.1041518581942234E-2</v>
      </c>
      <c r="T84" s="12">
        <f t="array" ref="T84">VLOOKUP(A84,Rf!$A$4:$C$6951,3,FALSE)</f>
        <v>2.8420117221727997E-4</v>
      </c>
      <c r="V84" s="13">
        <f t="shared" si="19"/>
        <v>-1.334674384530358E-3</v>
      </c>
      <c r="W84" s="13">
        <f t="shared" si="20"/>
        <v>-2.7583296188791228E-3</v>
      </c>
      <c r="X84" s="13">
        <f t="shared" si="21"/>
        <v>2.6011859415919276E-4</v>
      </c>
      <c r="Y84" s="13">
        <f t="shared" si="22"/>
        <v>-2.0219555405452884E-3</v>
      </c>
      <c r="Z84" s="13">
        <f t="shared" si="23"/>
        <v>1.0076358023266923E-3</v>
      </c>
      <c r="AA84" s="13">
        <f t="shared" si="24"/>
        <v>-1.5007693847669461E-2</v>
      </c>
      <c r="AB84" s="13">
        <f t="shared" si="25"/>
        <v>-5.3688662109772668E-2</v>
      </c>
      <c r="AC84" s="13">
        <f t="shared" si="26"/>
        <v>4.1204666273433072E-3</v>
      </c>
      <c r="AD84" s="13">
        <f t="shared" si="27"/>
        <v>-1.7363721182232575E-2</v>
      </c>
      <c r="AE84" s="13">
        <f t="shared" si="28"/>
        <v>5.9345457147887692E-2</v>
      </c>
      <c r="AF84" s="13">
        <f t="shared" si="29"/>
        <v>6.2179272343742986E-2</v>
      </c>
      <c r="AG84" s="13">
        <f t="shared" si="30"/>
        <v>3.1656823739972792E-2</v>
      </c>
      <c r="AH84" s="13">
        <f t="shared" si="31"/>
        <v>-9.8202821652037947E-3</v>
      </c>
      <c r="AI84" s="13">
        <f t="shared" si="32"/>
        <v>9.2385177238622218E-3</v>
      </c>
      <c r="AJ84" s="13">
        <f t="shared" si="33"/>
        <v>1.363729058398962E-3</v>
      </c>
      <c r="AK84" s="13">
        <f t="shared" si="34"/>
        <v>3.3774489471260355E-2</v>
      </c>
      <c r="AL84" s="13">
        <f t="shared" si="35"/>
        <v>1.3777023744702107E-2</v>
      </c>
      <c r="AM84" s="13">
        <f t="shared" si="36"/>
        <v>-1.2154237617793552E-2</v>
      </c>
      <c r="AN84" s="13">
        <f t="shared" si="37"/>
        <v>1.3990873373171875E-4</v>
      </c>
    </row>
    <row r="85" spans="1:40" x14ac:dyDescent="0.2">
      <c r="A85" s="5">
        <v>43963</v>
      </c>
      <c r="B85" s="12">
        <f>LN(combined_data!B85/combined_data!B84)</f>
        <v>1.2814127159023149E-3</v>
      </c>
      <c r="C85" s="12">
        <f>LN(combined_data!C85/combined_data!C84)</f>
        <v>1.3367556262827564E-3</v>
      </c>
      <c r="D85" s="12">
        <f>LN(combined_data!D85/combined_data!D84)</f>
        <v>1.0677501511479736E-3</v>
      </c>
      <c r="E85" s="12">
        <f>LN(combined_data!E85/combined_data!E84)</f>
        <v>-4.6655808766606363E-3</v>
      </c>
      <c r="F85" s="12">
        <f>LN(combined_data!F85/combined_data!F84)</f>
        <v>-7.2947181494834512E-3</v>
      </c>
      <c r="G85" s="12">
        <f>LN(combined_data!G85/combined_data!G84)</f>
        <v>-1.5682560164513873E-2</v>
      </c>
      <c r="H85" s="12">
        <f>LN(combined_data!H85/combined_data!H84)</f>
        <v>3.2744110913912605E-3</v>
      </c>
      <c r="I85" s="12">
        <f>LN(combined_data!I85/combined_data!I84)</f>
        <v>-9.8522469380622393E-3</v>
      </c>
      <c r="J85" s="12">
        <f>LN(combined_data!J85/combined_data!J84)</f>
        <v>-2.9933569752455553E-3</v>
      </c>
      <c r="K85" s="12">
        <f>LN(combined_data!K85/combined_data!K84)</f>
        <v>2.7302982046178473E-3</v>
      </c>
      <c r="L85" s="12">
        <f>LN(combined_data!L85/combined_data!L84)</f>
        <v>1.2947549965475468E-2</v>
      </c>
      <c r="M85" s="12">
        <f>LN(combined_data!M85/combined_data!M84)</f>
        <v>-2.3364179312441877E-2</v>
      </c>
      <c r="N85" s="12">
        <f>LN(combined_data!N85/combined_data!N84)</f>
        <v>-4.3202786256492246E-3</v>
      </c>
      <c r="O85" s="12">
        <f>LN(combined_data!O85/combined_data!O84)</f>
        <v>1.0176228419173853E-2</v>
      </c>
      <c r="P85" s="12">
        <f>LN(combined_data!P85/combined_data!P84)</f>
        <v>4.0809507119653241E-2</v>
      </c>
      <c r="Q85" s="12">
        <f>LN(combined_data!Q85/combined_data!Q84)</f>
        <v>2.0296494408423402E-3</v>
      </c>
      <c r="R85" s="12">
        <f>LN(combined_data!R85/combined_data!R84)</f>
        <v>8.1628927190317575E-4</v>
      </c>
      <c r="S85" s="12">
        <f>LN(combined_data!S85/combined_data!S84)</f>
        <v>1.0779218774063111E-4</v>
      </c>
      <c r="T85" s="12">
        <f t="array" ref="T85">VLOOKUP(A85,Rf!$A$4:$C$6951,3,FALSE)</f>
        <v>9.4724751010577494E-5</v>
      </c>
      <c r="V85" s="13">
        <f t="shared" si="19"/>
        <v>1.2281510472742596E-3</v>
      </c>
      <c r="W85" s="13">
        <f t="shared" si="20"/>
        <v>1.0989455175979806E-3</v>
      </c>
      <c r="X85" s="13">
        <f t="shared" si="21"/>
        <v>8.3363544455300215E-4</v>
      </c>
      <c r="Y85" s="13">
        <f t="shared" si="22"/>
        <v>-5.3239908368959473E-3</v>
      </c>
      <c r="Z85" s="13">
        <f t="shared" si="23"/>
        <v>-7.7417751540240238E-3</v>
      </c>
      <c r="AA85" s="13">
        <f t="shared" si="24"/>
        <v>-1.6325706768818494E-2</v>
      </c>
      <c r="AB85" s="13">
        <f t="shared" si="25"/>
        <v>2.9541315138438117E-3</v>
      </c>
      <c r="AC85" s="13">
        <f t="shared" si="26"/>
        <v>-1.0645844374232974E-2</v>
      </c>
      <c r="AD85" s="13">
        <f t="shared" si="27"/>
        <v>-1.3249956543274365E-3</v>
      </c>
      <c r="AE85" s="13">
        <f t="shared" si="28"/>
        <v>2.9151482113434581E-3</v>
      </c>
      <c r="AF85" s="13">
        <f t="shared" si="29"/>
        <v>1.2224827054900014E-2</v>
      </c>
      <c r="AG85" s="13">
        <f t="shared" si="30"/>
        <v>-2.4461352475448617E-2</v>
      </c>
      <c r="AH85" s="13">
        <f t="shared" si="31"/>
        <v>-5.816784872897828E-3</v>
      </c>
      <c r="AI85" s="13">
        <f t="shared" si="32"/>
        <v>8.7364594888705155E-3</v>
      </c>
      <c r="AJ85" s="13">
        <f t="shared" si="33"/>
        <v>4.0910437933817559E-2</v>
      </c>
      <c r="AK85" s="13">
        <f t="shared" si="34"/>
        <v>1.8558788209330024E-3</v>
      </c>
      <c r="AL85" s="13">
        <f t="shared" si="35"/>
        <v>-3.8008125228899655E-4</v>
      </c>
      <c r="AM85" s="13">
        <f t="shared" si="36"/>
        <v>-1.0049268481106869E-3</v>
      </c>
      <c r="AN85" s="13">
        <f t="shared" si="37"/>
        <v>-4.9567687474983728E-5</v>
      </c>
    </row>
    <row r="86" spans="1:40" x14ac:dyDescent="0.2">
      <c r="A86" s="5">
        <v>43964</v>
      </c>
      <c r="B86" s="12">
        <f>LN(combined_data!B86/combined_data!B85)</f>
        <v>0</v>
      </c>
      <c r="C86" s="12">
        <f>LN(combined_data!C86/combined_data!C85)</f>
        <v>1.246028446055897E-3</v>
      </c>
      <c r="D86" s="12">
        <f>LN(combined_data!D86/combined_data!D85)</f>
        <v>3.217932497184103E-4</v>
      </c>
      <c r="E86" s="12">
        <f>LN(combined_data!E86/combined_data!E85)</f>
        <v>1.9516740016555324E-2</v>
      </c>
      <c r="F86" s="12">
        <f>LN(combined_data!F86/combined_data!F85)</f>
        <v>1.2226451689586608E-2</v>
      </c>
      <c r="G86" s="12">
        <f>LN(combined_data!G86/combined_data!G85)</f>
        <v>2.853907220098529E-2</v>
      </c>
      <c r="H86" s="12">
        <f>LN(combined_data!H86/combined_data!H85)</f>
        <v>5.1129757694000535E-2</v>
      </c>
      <c r="I86" s="12">
        <f>LN(combined_data!I86/combined_data!I85)</f>
        <v>7.8518267629490879E-2</v>
      </c>
      <c r="J86" s="12">
        <f>LN(combined_data!J86/combined_data!J85)</f>
        <v>3.987936623159654E-2</v>
      </c>
      <c r="K86" s="12">
        <f>LN(combined_data!K86/combined_data!K85)</f>
        <v>1.6981906123399435E-2</v>
      </c>
      <c r="L86" s="12">
        <f>LN(combined_data!L86/combined_data!L85)</f>
        <v>1.9764977925747197E-2</v>
      </c>
      <c r="M86" s="12">
        <f>LN(combined_data!M86/combined_data!M85)</f>
        <v>3.7231159784772136E-2</v>
      </c>
      <c r="N86" s="12">
        <f>LN(combined_data!N86/combined_data!N85)</f>
        <v>9.2491051073424594E-4</v>
      </c>
      <c r="O86" s="12">
        <f>LN(combined_data!O86/combined_data!O85)</f>
        <v>6.5195420799720918E-2</v>
      </c>
      <c r="P86" s="12">
        <f>LN(combined_data!P86/combined_data!P85)</f>
        <v>2.118180517250089E-3</v>
      </c>
      <c r="Q86" s="12">
        <f>LN(combined_data!Q86/combined_data!Q85)</f>
        <v>3.1552624483523632E-2</v>
      </c>
      <c r="R86" s="12">
        <f>LN(combined_data!R86/combined_data!R85)</f>
        <v>-1.8783141540235893E-3</v>
      </c>
      <c r="S86" s="12">
        <f>LN(combined_data!S86/combined_data!S85)</f>
        <v>-2.5212764993487222E-2</v>
      </c>
      <c r="T86" s="12">
        <f t="array" ref="T86">VLOOKUP(A86,Rf!$A$4:$C$6951,3,FALSE)</f>
        <v>9.4724751010799593E-5</v>
      </c>
      <c r="V86" s="13">
        <f t="shared" si="19"/>
        <v>-5.3261668628055257E-5</v>
      </c>
      <c r="W86" s="13">
        <f t="shared" si="20"/>
        <v>1.0082183373711212E-3</v>
      </c>
      <c r="X86" s="13">
        <f t="shared" si="21"/>
        <v>8.7678543123438906E-5</v>
      </c>
      <c r="Y86" s="13">
        <f t="shared" si="22"/>
        <v>1.8858330056320014E-2</v>
      </c>
      <c r="Z86" s="13">
        <f t="shared" si="23"/>
        <v>1.1779394685046036E-2</v>
      </c>
      <c r="AA86" s="13">
        <f t="shared" si="24"/>
        <v>2.7895925596680669E-2</v>
      </c>
      <c r="AB86" s="13">
        <f t="shared" si="25"/>
        <v>5.0809478116453088E-2</v>
      </c>
      <c r="AC86" s="13">
        <f t="shared" si="26"/>
        <v>7.7724670193320147E-2</v>
      </c>
      <c r="AD86" s="13">
        <f t="shared" si="27"/>
        <v>4.1547727552514659E-2</v>
      </c>
      <c r="AE86" s="13">
        <f t="shared" si="28"/>
        <v>1.7166756130125044E-2</v>
      </c>
      <c r="AF86" s="13">
        <f t="shared" si="29"/>
        <v>1.9042255015171743E-2</v>
      </c>
      <c r="AG86" s="13">
        <f t="shared" si="30"/>
        <v>3.6133986621765396E-2</v>
      </c>
      <c r="AH86" s="13">
        <f t="shared" si="31"/>
        <v>-5.7159573651435747E-4</v>
      </c>
      <c r="AI86" s="13">
        <f t="shared" si="32"/>
        <v>6.3755651869417576E-2</v>
      </c>
      <c r="AJ86" s="13">
        <f t="shared" si="33"/>
        <v>2.2191113314144108E-3</v>
      </c>
      <c r="AK86" s="13">
        <f t="shared" si="34"/>
        <v>3.1378853863614296E-2</v>
      </c>
      <c r="AL86" s="13">
        <f t="shared" si="35"/>
        <v>-3.0746846782157616E-3</v>
      </c>
      <c r="AM86" s="13">
        <f t="shared" si="36"/>
        <v>-2.6325484029338538E-2</v>
      </c>
      <c r="AN86" s="13">
        <f t="shared" si="37"/>
        <v>-4.9567687474761629E-5</v>
      </c>
    </row>
    <row r="87" spans="1:40" x14ac:dyDescent="0.2">
      <c r="A87" s="5">
        <v>43965</v>
      </c>
      <c r="B87" s="12">
        <f>LN(combined_data!B87/combined_data!B86)</f>
        <v>0</v>
      </c>
      <c r="C87" s="12">
        <f>LN(combined_data!C87/combined_data!C86)</f>
        <v>1.87501443420672E-3</v>
      </c>
      <c r="D87" s="12">
        <f>LN(combined_data!D87/combined_data!D86)</f>
        <v>1.7355724212573262E-4</v>
      </c>
      <c r="E87" s="12">
        <f>LN(combined_data!E87/combined_data!E86)</f>
        <v>-2.5737179276377479E-2</v>
      </c>
      <c r="F87" s="12">
        <f>LN(combined_data!F87/combined_data!F86)</f>
        <v>9.8983274567754371E-3</v>
      </c>
      <c r="G87" s="12">
        <f>LN(combined_data!G87/combined_data!G86)</f>
        <v>-3.7284406464500153E-2</v>
      </c>
      <c r="H87" s="12">
        <f>LN(combined_data!H87/combined_data!H86)</f>
        <v>-3.2011084091924248E-2</v>
      </c>
      <c r="I87" s="12">
        <f>LN(combined_data!I87/combined_data!I86)</f>
        <v>-4.4451762570833921E-2</v>
      </c>
      <c r="J87" s="12">
        <f>LN(combined_data!J87/combined_data!J86)</f>
        <v>2.2381402196134912E-2</v>
      </c>
      <c r="K87" s="12">
        <f>LN(combined_data!K87/combined_data!K86)</f>
        <v>1.5359513982329574E-2</v>
      </c>
      <c r="L87" s="12">
        <f>LN(combined_data!L87/combined_data!L86)</f>
        <v>-7.4209749138077798E-3</v>
      </c>
      <c r="M87" s="12">
        <f>LN(combined_data!M87/combined_data!M86)</f>
        <v>-1.9251920889383638E-2</v>
      </c>
      <c r="N87" s="12">
        <f>LN(combined_data!N87/combined_data!N86)</f>
        <v>1.1066199823260679E-2</v>
      </c>
      <c r="O87" s="12">
        <f>LN(combined_data!O87/combined_data!O86)</f>
        <v>4.0398781756464337E-2</v>
      </c>
      <c r="P87" s="12">
        <f>LN(combined_data!P87/combined_data!P86)</f>
        <v>-9.7204560665036174E-3</v>
      </c>
      <c r="Q87" s="12">
        <f>LN(combined_data!Q87/combined_data!Q86)</f>
        <v>5.4613623794245551E-2</v>
      </c>
      <c r="R87" s="12">
        <f>LN(combined_data!R87/combined_data!R86)</f>
        <v>-6.2321138204905913E-3</v>
      </c>
      <c r="S87" s="12">
        <f>LN(combined_data!S87/combined_data!S86)</f>
        <v>7.9268626616146812E-3</v>
      </c>
      <c r="T87" s="12">
        <f t="array" ref="T87">VLOOKUP(A87,Rf!$A$4:$C$6951,3,FALSE)</f>
        <v>9.3645378543838489E-5</v>
      </c>
      <c r="V87" s="13">
        <f t="shared" si="19"/>
        <v>-5.3261668628055257E-5</v>
      </c>
      <c r="W87" s="13">
        <f t="shared" si="20"/>
        <v>1.6372043255219442E-3</v>
      </c>
      <c r="X87" s="13">
        <f t="shared" si="21"/>
        <v>-6.0557464469238769E-5</v>
      </c>
      <c r="Y87" s="13">
        <f t="shared" si="22"/>
        <v>-2.6395589236612789E-2</v>
      </c>
      <c r="Z87" s="13">
        <f t="shared" si="23"/>
        <v>9.4512704522348653E-3</v>
      </c>
      <c r="AA87" s="13">
        <f t="shared" si="24"/>
        <v>-3.7927553068804777E-2</v>
      </c>
      <c r="AB87" s="13">
        <f t="shared" si="25"/>
        <v>-3.2331363669471695E-2</v>
      </c>
      <c r="AC87" s="13">
        <f t="shared" si="26"/>
        <v>-4.5245360007004659E-2</v>
      </c>
      <c r="AD87" s="13">
        <f t="shared" si="27"/>
        <v>2.4049763517053031E-2</v>
      </c>
      <c r="AE87" s="13">
        <f t="shared" si="28"/>
        <v>1.5544363989055184E-2</v>
      </c>
      <c r="AF87" s="13">
        <f t="shared" si="29"/>
        <v>-8.1436978243832336E-3</v>
      </c>
      <c r="AG87" s="13">
        <f t="shared" si="30"/>
        <v>-2.0349094052390378E-2</v>
      </c>
      <c r="AH87" s="13">
        <f t="shared" si="31"/>
        <v>9.5696935760120755E-3</v>
      </c>
      <c r="AI87" s="13">
        <f t="shared" si="32"/>
        <v>3.8959012826161002E-2</v>
      </c>
      <c r="AJ87" s="13">
        <f t="shared" si="33"/>
        <v>-9.6195252523392956E-3</v>
      </c>
      <c r="AK87" s="13">
        <f t="shared" si="34"/>
        <v>5.4439853174336215E-2</v>
      </c>
      <c r="AL87" s="13">
        <f t="shared" si="35"/>
        <v>-7.4284843446827641E-3</v>
      </c>
      <c r="AM87" s="13">
        <f t="shared" si="36"/>
        <v>6.8141436257633629E-3</v>
      </c>
      <c r="AN87" s="13">
        <f t="shared" si="37"/>
        <v>-5.0647059941722733E-5</v>
      </c>
    </row>
    <row r="88" spans="1:40" x14ac:dyDescent="0.2">
      <c r="A88" s="5">
        <v>43966</v>
      </c>
      <c r="B88" s="12">
        <f>LN(combined_data!B88/combined_data!B87)</f>
        <v>0</v>
      </c>
      <c r="C88" s="12">
        <f>LN(combined_data!C88/combined_data!C87)</f>
        <v>-7.1026510674906436E-5</v>
      </c>
      <c r="D88" s="12">
        <f>LN(combined_data!D88/combined_data!D87)</f>
        <v>7.1421370842495856E-4</v>
      </c>
      <c r="E88" s="12">
        <f>LN(combined_data!E88/combined_data!E87)</f>
        <v>-4.4716651964796163E-4</v>
      </c>
      <c r="F88" s="12">
        <f>LN(combined_data!F88/combined_data!F87)</f>
        <v>1.112768583622723E-2</v>
      </c>
      <c r="G88" s="12">
        <f>LN(combined_data!G88/combined_data!G87)</f>
        <v>-6.2294497537669332E-3</v>
      </c>
      <c r="H88" s="12">
        <f>LN(combined_data!H88/combined_data!H87)</f>
        <v>-1.445947568299227E-2</v>
      </c>
      <c r="I88" s="12">
        <f>LN(combined_data!I88/combined_data!I87)</f>
        <v>-2.3952107259547105E-3</v>
      </c>
      <c r="J88" s="12">
        <f>LN(combined_data!J88/combined_data!J87)</f>
        <v>-2.7331890813394075E-2</v>
      </c>
      <c r="K88" s="12">
        <f>LN(combined_data!K88/combined_data!K87)</f>
        <v>-2.6726489569089502E-3</v>
      </c>
      <c r="L88" s="12">
        <f>LN(combined_data!L88/combined_data!L87)</f>
        <v>-1.8424846635728232E-2</v>
      </c>
      <c r="M88" s="12">
        <f>LN(combined_data!M88/combined_data!M87)</f>
        <v>-9.7667963486899254E-3</v>
      </c>
      <c r="N88" s="12">
        <f>LN(combined_data!N88/combined_data!N87)</f>
        <v>-2.9898491207972531E-2</v>
      </c>
      <c r="O88" s="12">
        <f>LN(combined_data!O88/combined_data!O87)</f>
        <v>-4.8457385503531403E-2</v>
      </c>
      <c r="P88" s="12">
        <f>LN(combined_data!P88/combined_data!P87)</f>
        <v>5.1758403734959418E-3</v>
      </c>
      <c r="Q88" s="12">
        <f>LN(combined_data!Q88/combined_data!Q87)</f>
        <v>-3.7822120405924878E-2</v>
      </c>
      <c r="R88" s="12">
        <f>LN(combined_data!R88/combined_data!R87)</f>
        <v>-1.7257472963405063E-2</v>
      </c>
      <c r="S88" s="12">
        <f>LN(combined_data!S88/combined_data!S87)</f>
        <v>-1.6251531657587984E-2</v>
      </c>
      <c r="T88" s="12">
        <f t="array" ref="T88">VLOOKUP(A88,Rf!$A$4:$C$6951,3,FALSE)</f>
        <v>9.3645378543838489E-5</v>
      </c>
      <c r="V88" s="13">
        <f t="shared" si="19"/>
        <v>-5.3261668628055257E-5</v>
      </c>
      <c r="W88" s="13">
        <f t="shared" si="20"/>
        <v>-3.0883661935968224E-4</v>
      </c>
      <c r="X88" s="13">
        <f t="shared" si="21"/>
        <v>4.8009900182998717E-4</v>
      </c>
      <c r="Y88" s="13">
        <f t="shared" si="22"/>
        <v>-1.1055764798832723E-3</v>
      </c>
      <c r="Z88" s="13">
        <f t="shared" si="23"/>
        <v>1.0680628831686658E-2</v>
      </c>
      <c r="AA88" s="13">
        <f t="shared" si="24"/>
        <v>-6.8725963580715558E-3</v>
      </c>
      <c r="AB88" s="13">
        <f t="shared" si="25"/>
        <v>-1.4779755260539719E-2</v>
      </c>
      <c r="AC88" s="13">
        <f t="shared" si="26"/>
        <v>-3.1888081621254459E-3</v>
      </c>
      <c r="AD88" s="13">
        <f t="shared" si="27"/>
        <v>-2.5663529492475957E-2</v>
      </c>
      <c r="AE88" s="13">
        <f t="shared" si="28"/>
        <v>-2.4877989501833394E-3</v>
      </c>
      <c r="AF88" s="13">
        <f t="shared" si="29"/>
        <v>-1.9147569546303686E-2</v>
      </c>
      <c r="AG88" s="13">
        <f t="shared" si="30"/>
        <v>-1.0863969511696664E-2</v>
      </c>
      <c r="AH88" s="13">
        <f t="shared" si="31"/>
        <v>-3.1394997455221132E-2</v>
      </c>
      <c r="AI88" s="13">
        <f t="shared" si="32"/>
        <v>-4.9897154433834738E-2</v>
      </c>
      <c r="AJ88" s="13">
        <f t="shared" si="33"/>
        <v>5.2767711876602636E-3</v>
      </c>
      <c r="AK88" s="13">
        <f t="shared" si="34"/>
        <v>-3.7995891025834214E-2</v>
      </c>
      <c r="AL88" s="13">
        <f t="shared" si="35"/>
        <v>-1.8453843487597234E-2</v>
      </c>
      <c r="AM88" s="13">
        <f t="shared" si="36"/>
        <v>-1.73642506934393E-2</v>
      </c>
      <c r="AN88" s="13">
        <f t="shared" si="37"/>
        <v>-5.0647059941722733E-5</v>
      </c>
    </row>
    <row r="89" spans="1:40" x14ac:dyDescent="0.2">
      <c r="A89" s="5">
        <v>43969</v>
      </c>
      <c r="B89" s="12">
        <f>LN(combined_data!B89/combined_data!B88)</f>
        <v>0</v>
      </c>
      <c r="C89" s="12">
        <f>LN(combined_data!C89/combined_data!C88)</f>
        <v>1.0914755080108961E-3</v>
      </c>
      <c r="D89" s="12">
        <f>LN(combined_data!D89/combined_data!D88)</f>
        <v>1.4739121537122684E-3</v>
      </c>
      <c r="E89" s="12">
        <f>LN(combined_data!E89/combined_data!E88)</f>
        <v>-3.4844643709049584E-2</v>
      </c>
      <c r="F89" s="12">
        <f>LN(combined_data!F89/combined_data!F88)</f>
        <v>-7.2139361053445081E-3</v>
      </c>
      <c r="G89" s="12">
        <f>LN(combined_data!G89/combined_data!G88)</f>
        <v>-5.9734835368251131E-2</v>
      </c>
      <c r="H89" s="12">
        <f>LN(combined_data!H89/combined_data!H88)</f>
        <v>-7.7953263172205092E-2</v>
      </c>
      <c r="I89" s="12">
        <f>LN(combined_data!I89/combined_data!I88)</f>
        <v>-4.914994111161107E-2</v>
      </c>
      <c r="J89" s="12">
        <f>LN(combined_data!J89/combined_data!J88)</f>
        <v>-9.9952865893927711E-2</v>
      </c>
      <c r="K89" s="12">
        <f>LN(combined_data!K89/combined_data!K88)</f>
        <v>-7.7308871678248139E-2</v>
      </c>
      <c r="L89" s="12">
        <f>LN(combined_data!L89/combined_data!L88)</f>
        <v>-9.4477363076533094E-2</v>
      </c>
      <c r="M89" s="12">
        <f>LN(combined_data!M89/combined_data!M88)</f>
        <v>-5.4536305881647035E-4</v>
      </c>
      <c r="N89" s="12">
        <f>LN(combined_data!N89/combined_data!N88)</f>
        <v>-2.3180480785965397E-2</v>
      </c>
      <c r="O89" s="12">
        <f>LN(combined_data!O89/combined_data!O88)</f>
        <v>-4.5907167683757327E-2</v>
      </c>
      <c r="P89" s="12">
        <f>LN(combined_data!P89/combined_data!P88)</f>
        <v>6.0710824465445867E-4</v>
      </c>
      <c r="Q89" s="12">
        <f>LN(combined_data!Q89/combined_data!Q88)</f>
        <v>-1.1007949953532178E-2</v>
      </c>
      <c r="R89" s="12">
        <f>LN(combined_data!R89/combined_data!R88)</f>
        <v>-1.7049821543383702E-2</v>
      </c>
      <c r="S89" s="12">
        <f>LN(combined_data!S89/combined_data!S88)</f>
        <v>-1.7767220696436919E-2</v>
      </c>
      <c r="T89" s="12">
        <f t="array" ref="T89">VLOOKUP(A89,Rf!$A$4:$C$6951,3,FALSE)</f>
        <v>2.80962444823452E-4</v>
      </c>
      <c r="V89" s="13">
        <f t="shared" si="19"/>
        <v>-5.3261668628055257E-5</v>
      </c>
      <c r="W89" s="13">
        <f t="shared" si="20"/>
        <v>8.5366539932612033E-4</v>
      </c>
      <c r="X89" s="13">
        <f t="shared" si="21"/>
        <v>1.2397974471172969E-3</v>
      </c>
      <c r="Y89" s="13">
        <f t="shared" si="22"/>
        <v>-3.5503053669284898E-2</v>
      </c>
      <c r="Z89" s="13">
        <f t="shared" si="23"/>
        <v>-7.6609931098850807E-3</v>
      </c>
      <c r="AA89" s="13">
        <f t="shared" si="24"/>
        <v>-6.0377981972555755E-2</v>
      </c>
      <c r="AB89" s="13">
        <f t="shared" si="25"/>
        <v>-7.8273542749752539E-2</v>
      </c>
      <c r="AC89" s="13">
        <f t="shared" si="26"/>
        <v>-4.9943538547781809E-2</v>
      </c>
      <c r="AD89" s="13">
        <f t="shared" si="27"/>
        <v>-9.8284504573009593E-2</v>
      </c>
      <c r="AE89" s="13">
        <f t="shared" si="28"/>
        <v>-7.7124021671522533E-2</v>
      </c>
      <c r="AF89" s="13">
        <f t="shared" si="29"/>
        <v>-9.5200085987108551E-2</v>
      </c>
      <c r="AG89" s="13">
        <f t="shared" si="30"/>
        <v>-1.6425362218232091E-3</v>
      </c>
      <c r="AH89" s="13">
        <f t="shared" si="31"/>
        <v>-2.4676987033213998E-2</v>
      </c>
      <c r="AI89" s="13">
        <f t="shared" si="32"/>
        <v>-4.7346936614060663E-2</v>
      </c>
      <c r="AJ89" s="13">
        <f t="shared" si="33"/>
        <v>7.0803905881878029E-4</v>
      </c>
      <c r="AK89" s="13">
        <f t="shared" si="34"/>
        <v>-1.1181720573441516E-2</v>
      </c>
      <c r="AL89" s="13">
        <f t="shared" si="35"/>
        <v>-1.8246192067575873E-2</v>
      </c>
      <c r="AM89" s="13">
        <f t="shared" si="36"/>
        <v>-1.8879939732288235E-2</v>
      </c>
      <c r="AN89" s="13">
        <f t="shared" si="37"/>
        <v>1.3667000633789077E-4</v>
      </c>
    </row>
    <row r="90" spans="1:40" x14ac:dyDescent="0.2">
      <c r="A90" s="5">
        <v>43970</v>
      </c>
      <c r="B90" s="12">
        <f>LN(combined_data!B90/combined_data!B89)</f>
        <v>2.4534988027935544E-4</v>
      </c>
      <c r="C90" s="12">
        <f>LN(combined_data!C90/combined_data!C89)</f>
        <v>1.3294574227426892E-3</v>
      </c>
      <c r="D90" s="12">
        <f>LN(combined_data!D90/combined_data!D89)</f>
        <v>5.4524840080354977E-4</v>
      </c>
      <c r="E90" s="12">
        <f>LN(combined_data!E90/combined_data!E89)</f>
        <v>5.9494679401229204E-3</v>
      </c>
      <c r="F90" s="12">
        <f>LN(combined_data!F90/combined_data!F89)</f>
        <v>6.137811565133558E-3</v>
      </c>
      <c r="G90" s="12">
        <f>LN(combined_data!G90/combined_data!G89)</f>
        <v>-7.1973415408427381E-3</v>
      </c>
      <c r="H90" s="12">
        <f>LN(combined_data!H90/combined_data!H89)</f>
        <v>6.0120021463581346E-3</v>
      </c>
      <c r="I90" s="12">
        <f>LN(combined_data!I90/combined_data!I89)</f>
        <v>-1.2674440896727824E-2</v>
      </c>
      <c r="J90" s="12">
        <f>LN(combined_data!J90/combined_data!J89)</f>
        <v>4.1048723545574076E-3</v>
      </c>
      <c r="K90" s="12">
        <f>LN(combined_data!K90/combined_data!K89)</f>
        <v>1.7709288054734828E-2</v>
      </c>
      <c r="L90" s="12">
        <f>LN(combined_data!L90/combined_data!L89)</f>
        <v>-8.0440120501754295E-3</v>
      </c>
      <c r="M90" s="12">
        <f>LN(combined_data!M90/combined_data!M89)</f>
        <v>1.6352989797128533E-3</v>
      </c>
      <c r="N90" s="12">
        <f>LN(combined_data!N90/combined_data!N89)</f>
        <v>1.4868808172389223E-2</v>
      </c>
      <c r="O90" s="12">
        <f>LN(combined_data!O90/combined_data!O89)</f>
        <v>3.2951172781750089E-2</v>
      </c>
      <c r="P90" s="12">
        <f>LN(combined_data!P90/combined_data!P89)</f>
        <v>3.577136391989913E-2</v>
      </c>
      <c r="Q90" s="12">
        <f>LN(combined_data!Q90/combined_data!Q89)</f>
        <v>3.0142930139551743E-2</v>
      </c>
      <c r="R90" s="12">
        <f>LN(combined_data!R90/combined_data!R89)</f>
        <v>2.8449952365351652E-2</v>
      </c>
      <c r="S90" s="12">
        <f>LN(combined_data!S90/combined_data!S89)</f>
        <v>2.2666233583535063E-3</v>
      </c>
      <c r="T90" s="12">
        <f t="array" ref="T90">VLOOKUP(A90,Rf!$A$4:$C$6951,3,FALSE)</f>
        <v>9.3645378544060507E-5</v>
      </c>
      <c r="V90" s="13">
        <f t="shared" si="19"/>
        <v>1.920882116513002E-4</v>
      </c>
      <c r="W90" s="13">
        <f t="shared" si="20"/>
        <v>1.0916473140579134E-3</v>
      </c>
      <c r="X90" s="13">
        <f t="shared" si="21"/>
        <v>3.1113369420857838E-4</v>
      </c>
      <c r="Y90" s="13">
        <f t="shared" si="22"/>
        <v>5.2910579798876095E-3</v>
      </c>
      <c r="Z90" s="13">
        <f t="shared" si="23"/>
        <v>5.6907545605929854E-3</v>
      </c>
      <c r="AA90" s="13">
        <f t="shared" si="24"/>
        <v>-7.8404881451473608E-3</v>
      </c>
      <c r="AB90" s="13">
        <f t="shared" si="25"/>
        <v>5.6917225688106858E-3</v>
      </c>
      <c r="AC90" s="13">
        <f t="shared" si="26"/>
        <v>-1.3468038332898559E-2</v>
      </c>
      <c r="AD90" s="13">
        <f t="shared" si="27"/>
        <v>5.7732336754755262E-3</v>
      </c>
      <c r="AE90" s="13">
        <f t="shared" si="28"/>
        <v>1.7894138061460438E-2</v>
      </c>
      <c r="AF90" s="13">
        <f t="shared" si="29"/>
        <v>-8.7667349607508833E-3</v>
      </c>
      <c r="AG90" s="13">
        <f t="shared" si="30"/>
        <v>5.381258167061146E-4</v>
      </c>
      <c r="AH90" s="13">
        <f t="shared" si="31"/>
        <v>1.337230192514062E-2</v>
      </c>
      <c r="AI90" s="13">
        <f t="shared" si="32"/>
        <v>3.1511403851446754E-2</v>
      </c>
      <c r="AJ90" s="13">
        <f t="shared" si="33"/>
        <v>3.5872294734063448E-2</v>
      </c>
      <c r="AK90" s="13">
        <f t="shared" si="34"/>
        <v>2.9969159519642404E-2</v>
      </c>
      <c r="AL90" s="13">
        <f t="shared" si="35"/>
        <v>2.7253581841159481E-2</v>
      </c>
      <c r="AM90" s="13">
        <f t="shared" si="36"/>
        <v>1.1539043225021882E-3</v>
      </c>
      <c r="AN90" s="13">
        <f t="shared" si="37"/>
        <v>-5.0647059941500715E-5</v>
      </c>
    </row>
    <row r="91" spans="1:40" x14ac:dyDescent="0.2">
      <c r="A91" s="5">
        <v>43971</v>
      </c>
      <c r="B91" s="12">
        <f>LN(combined_data!B91/combined_data!B90)</f>
        <v>1.2701821671659485E-3</v>
      </c>
      <c r="C91" s="12">
        <f>LN(combined_data!C91/combined_data!C90)</f>
        <v>1.0534470377781525E-3</v>
      </c>
      <c r="D91" s="12">
        <f>LN(combined_data!D91/combined_data!D90)</f>
        <v>2.5429734161877912E-4</v>
      </c>
      <c r="E91" s="12">
        <f>LN(combined_data!E91/combined_data!E90)</f>
        <v>2.0647995224708612E-2</v>
      </c>
      <c r="F91" s="12">
        <f>LN(combined_data!F91/combined_data!F90)</f>
        <v>7.2764760812974046E-4</v>
      </c>
      <c r="G91" s="12">
        <f>LN(combined_data!G91/combined_data!G90)</f>
        <v>3.1346068792598943E-2</v>
      </c>
      <c r="H91" s="12">
        <f>LN(combined_data!H91/combined_data!H90)</f>
        <v>1.7658754512774863E-2</v>
      </c>
      <c r="I91" s="12">
        <f>LN(combined_data!I91/combined_data!I90)</f>
        <v>-1.8018505502678365E-2</v>
      </c>
      <c r="J91" s="12">
        <f>LN(combined_data!J91/combined_data!J90)</f>
        <v>2.3392871102826819E-2</v>
      </c>
      <c r="K91" s="12">
        <f>LN(combined_data!K91/combined_data!K90)</f>
        <v>1.78716457911469E-2</v>
      </c>
      <c r="L91" s="12">
        <f>LN(combined_data!L91/combined_data!L90)</f>
        <v>1.8453928411344946E-2</v>
      </c>
      <c r="M91" s="12">
        <f>LN(combined_data!M91/combined_data!M90)</f>
        <v>-1.5921350352071626E-2</v>
      </c>
      <c r="N91" s="12">
        <f>LN(combined_data!N91/combined_data!N90)</f>
        <v>8.5808780340994421E-3</v>
      </c>
      <c r="O91" s="12">
        <f>LN(combined_data!O91/combined_data!O90)</f>
        <v>8.1634414411188658E-3</v>
      </c>
      <c r="P91" s="12">
        <f>LN(combined_data!P91/combined_data!P90)</f>
        <v>2.8861996678808396E-2</v>
      </c>
      <c r="Q91" s="12">
        <f>LN(combined_data!Q91/combined_data!Q90)</f>
        <v>1.9041425926600779E-2</v>
      </c>
      <c r="R91" s="12">
        <f>LN(combined_data!R91/combined_data!R90)</f>
        <v>1.5109459441338962E-2</v>
      </c>
      <c r="S91" s="12">
        <f>LN(combined_data!S91/combined_data!S90)</f>
        <v>3.1313441662230025E-2</v>
      </c>
      <c r="T91" s="12">
        <f t="array" ref="T91">VLOOKUP(A91,Rf!$A$4:$C$6951,3,FALSE)</f>
        <v>9.3645378543838489E-5</v>
      </c>
      <c r="V91" s="13">
        <f t="shared" si="19"/>
        <v>1.2169204985378933E-3</v>
      </c>
      <c r="W91" s="13">
        <f t="shared" si="20"/>
        <v>8.1563692909337668E-4</v>
      </c>
      <c r="X91" s="13">
        <f t="shared" si="21"/>
        <v>2.0182635023807726E-5</v>
      </c>
      <c r="Y91" s="13">
        <f t="shared" si="22"/>
        <v>1.9989585264473302E-2</v>
      </c>
      <c r="Z91" s="13">
        <f t="shared" si="23"/>
        <v>2.8059060358916795E-4</v>
      </c>
      <c r="AA91" s="13">
        <f t="shared" si="24"/>
        <v>3.0702922188294322E-2</v>
      </c>
      <c r="AB91" s="13">
        <f t="shared" si="25"/>
        <v>1.7338474935227416E-2</v>
      </c>
      <c r="AC91" s="13">
        <f t="shared" si="26"/>
        <v>-1.88121029388491E-2</v>
      </c>
      <c r="AD91" s="13">
        <f t="shared" si="27"/>
        <v>2.5061232423744938E-2</v>
      </c>
      <c r="AE91" s="13">
        <f t="shared" si="28"/>
        <v>1.805649579787251E-2</v>
      </c>
      <c r="AF91" s="13">
        <f t="shared" si="29"/>
        <v>1.7731205500769492E-2</v>
      </c>
      <c r="AG91" s="13">
        <f t="shared" si="30"/>
        <v>-1.7018523515078366E-2</v>
      </c>
      <c r="AH91" s="13">
        <f t="shared" si="31"/>
        <v>7.0843717868508387E-3</v>
      </c>
      <c r="AI91" s="13">
        <f t="shared" si="32"/>
        <v>6.7236725108155287E-3</v>
      </c>
      <c r="AJ91" s="13">
        <f t="shared" si="33"/>
        <v>2.8962927492972718E-2</v>
      </c>
      <c r="AK91" s="13">
        <f t="shared" si="34"/>
        <v>1.886765530669144E-2</v>
      </c>
      <c r="AL91" s="13">
        <f t="shared" si="35"/>
        <v>1.391308891714679E-2</v>
      </c>
      <c r="AM91" s="13">
        <f t="shared" si="36"/>
        <v>3.0200722626378709E-2</v>
      </c>
      <c r="AN91" s="13">
        <f t="shared" si="37"/>
        <v>-5.0647059941722733E-5</v>
      </c>
    </row>
    <row r="92" spans="1:40" x14ac:dyDescent="0.2">
      <c r="A92" s="5">
        <v>43972</v>
      </c>
      <c r="B92" s="12">
        <f>LN(combined_data!B92/combined_data!B91)</f>
        <v>1.8571648878932902E-4</v>
      </c>
      <c r="C92" s="12">
        <f>LN(combined_data!C92/combined_data!C91)</f>
        <v>9.7278853059932981E-4</v>
      </c>
      <c r="D92" s="12">
        <f>LN(combined_data!D92/combined_data!D91)</f>
        <v>9.1027040392371655E-4</v>
      </c>
      <c r="E92" s="12">
        <f>LN(combined_data!E92/combined_data!E91)</f>
        <v>4.229011044337037E-3</v>
      </c>
      <c r="F92" s="12">
        <f>LN(combined_data!F92/combined_data!F91)</f>
        <v>-1.0794527062291073E-2</v>
      </c>
      <c r="G92" s="12">
        <f>LN(combined_data!G92/combined_data!G91)</f>
        <v>2.8543659970559658E-3</v>
      </c>
      <c r="H92" s="12">
        <f>LN(combined_data!H92/combined_data!H91)</f>
        <v>-4.0980505414569242E-3</v>
      </c>
      <c r="I92" s="12">
        <f>LN(combined_data!I92/combined_data!I91)</f>
        <v>-2.0998146839773354E-2</v>
      </c>
      <c r="J92" s="12">
        <f>LN(combined_data!J92/combined_data!J91)</f>
        <v>-4.0097804317059532E-3</v>
      </c>
      <c r="K92" s="12">
        <f>LN(combined_data!K92/combined_data!K91)</f>
        <v>3.1817078253417598E-2</v>
      </c>
      <c r="L92" s="12">
        <f>LN(combined_data!L92/combined_data!L91)</f>
        <v>2.1767771889570683E-2</v>
      </c>
      <c r="M92" s="12">
        <f>LN(combined_data!M92/combined_data!M91)</f>
        <v>1.646591250662546E-2</v>
      </c>
      <c r="N92" s="12">
        <f>LN(combined_data!N92/combined_data!N91)</f>
        <v>5.1000357114820869E-3</v>
      </c>
      <c r="O92" s="12">
        <f>LN(combined_data!O92/combined_data!O91)</f>
        <v>4.6217552213362378E-2</v>
      </c>
      <c r="P92" s="12">
        <f>LN(combined_data!P92/combined_data!P91)</f>
        <v>7.2419944236064349E-2</v>
      </c>
      <c r="Q92" s="12">
        <f>LN(combined_data!Q92/combined_data!Q91)</f>
        <v>1.9206820643705387E-2</v>
      </c>
      <c r="R92" s="12">
        <f>LN(combined_data!R92/combined_data!R91)</f>
        <v>6.6523163721174811E-2</v>
      </c>
      <c r="S92" s="12">
        <f>LN(combined_data!S92/combined_data!S91)</f>
        <v>2.3206394986212835E-2</v>
      </c>
      <c r="T92" s="12">
        <f t="array" ref="T92">VLOOKUP(A92,Rf!$A$4:$C$6951,3,FALSE)</f>
        <v>8.83508413236367E-5</v>
      </c>
      <c r="V92" s="13">
        <f t="shared" si="19"/>
        <v>1.3245482016127375E-4</v>
      </c>
      <c r="W92" s="13">
        <f t="shared" si="20"/>
        <v>7.3497842191455403E-4</v>
      </c>
      <c r="X92" s="13">
        <f t="shared" si="21"/>
        <v>6.7615569732874521E-4</v>
      </c>
      <c r="Y92" s="13">
        <f t="shared" si="22"/>
        <v>3.5706010841017265E-3</v>
      </c>
      <c r="Z92" s="13">
        <f t="shared" si="23"/>
        <v>-1.1241584066831645E-2</v>
      </c>
      <c r="AA92" s="13">
        <f t="shared" si="24"/>
        <v>2.2112193927513431E-3</v>
      </c>
      <c r="AB92" s="13">
        <f t="shared" si="25"/>
        <v>-4.418330119004373E-3</v>
      </c>
      <c r="AC92" s="13">
        <f t="shared" si="26"/>
        <v>-2.1791744275944089E-2</v>
      </c>
      <c r="AD92" s="13">
        <f t="shared" si="27"/>
        <v>-2.3414191107878346E-3</v>
      </c>
      <c r="AE92" s="13">
        <f t="shared" si="28"/>
        <v>3.2001928260143211E-2</v>
      </c>
      <c r="AF92" s="13">
        <f t="shared" si="29"/>
        <v>2.1045048978995229E-2</v>
      </c>
      <c r="AG92" s="13">
        <f t="shared" si="30"/>
        <v>1.5368739343618721E-2</v>
      </c>
      <c r="AH92" s="13">
        <f t="shared" si="31"/>
        <v>3.6035294642334835E-3</v>
      </c>
      <c r="AI92" s="13">
        <f t="shared" si="32"/>
        <v>4.4777783283059043E-2</v>
      </c>
      <c r="AJ92" s="13">
        <f t="shared" si="33"/>
        <v>7.2520875050228667E-2</v>
      </c>
      <c r="AK92" s="13">
        <f t="shared" si="34"/>
        <v>1.9033050023796048E-2</v>
      </c>
      <c r="AL92" s="13">
        <f t="shared" si="35"/>
        <v>6.5326793196982633E-2</v>
      </c>
      <c r="AM92" s="13">
        <f t="shared" si="36"/>
        <v>2.2093675950361519E-2</v>
      </c>
      <c r="AN92" s="13">
        <f t="shared" si="37"/>
        <v>-5.5941597161924522E-5</v>
      </c>
    </row>
    <row r="93" spans="1:40" x14ac:dyDescent="0.2">
      <c r="A93" s="5">
        <v>43973</v>
      </c>
      <c r="B93" s="12">
        <f>LN(combined_data!B93/combined_data!B92)</f>
        <v>3.3993851234934559E-3</v>
      </c>
      <c r="C93" s="12">
        <f>LN(combined_data!C93/combined_data!C92)</f>
        <v>3.9433514848255125E-3</v>
      </c>
      <c r="D93" s="12">
        <f>LN(combined_data!D93/combined_data!D92)</f>
        <v>1.0378861295964996E-3</v>
      </c>
      <c r="E93" s="12">
        <f>LN(combined_data!E93/combined_data!E92)</f>
        <v>-7.3443986248918746E-3</v>
      </c>
      <c r="F93" s="12">
        <f>LN(combined_data!F93/combined_data!F92)</f>
        <v>8.4960852732122553E-3</v>
      </c>
      <c r="G93" s="12">
        <f>LN(combined_data!G93/combined_data!G92)</f>
        <v>-2.4377082620618051E-2</v>
      </c>
      <c r="H93" s="12">
        <f>LN(combined_data!H93/combined_data!H92)</f>
        <v>-4.4847576270464491E-2</v>
      </c>
      <c r="I93" s="12">
        <f>LN(combined_data!I93/combined_data!I92)</f>
        <v>0</v>
      </c>
      <c r="J93" s="12">
        <f>LN(combined_data!J93/combined_data!J92)</f>
        <v>-4.333631348696821E-2</v>
      </c>
      <c r="K93" s="12">
        <f>LN(combined_data!K93/combined_data!K92)</f>
        <v>1.6535395159642186E-2</v>
      </c>
      <c r="L93" s="12">
        <f>LN(combined_data!L93/combined_data!L92)</f>
        <v>-5.2385365115684016E-3</v>
      </c>
      <c r="M93" s="12">
        <f>LN(combined_data!M93/combined_data!M92)</f>
        <v>-1.6465912506625383E-2</v>
      </c>
      <c r="N93" s="12">
        <f>LN(combined_data!N93/combined_data!N92)</f>
        <v>1.2174669792290248E-2</v>
      </c>
      <c r="O93" s="12">
        <f>LN(combined_data!O93/combined_data!O92)</f>
        <v>-1.7800482272320822E-2</v>
      </c>
      <c r="P93" s="12">
        <f>LN(combined_data!P93/combined_data!P92)</f>
        <v>-1.3855827323621032E-2</v>
      </c>
      <c r="Q93" s="12">
        <f>LN(combined_data!Q93/combined_data!Q92)</f>
        <v>-1.118104601967205E-2</v>
      </c>
      <c r="R93" s="12">
        <f>LN(combined_data!R93/combined_data!R92)</f>
        <v>3.2734635962278829E-3</v>
      </c>
      <c r="S93" s="12">
        <f>LN(combined_data!S93/combined_data!S92)</f>
        <v>6.3043976557318419E-3</v>
      </c>
      <c r="T93" s="12">
        <f t="array" ref="T93">VLOOKUP(A93,Rf!$A$4:$C$6951,3,FALSE)</f>
        <v>8.83508413236367E-5</v>
      </c>
      <c r="V93" s="13">
        <f t="shared" si="19"/>
        <v>3.3461234548654004E-3</v>
      </c>
      <c r="W93" s="13">
        <f t="shared" si="20"/>
        <v>3.7055413761407367E-3</v>
      </c>
      <c r="X93" s="13">
        <f t="shared" si="21"/>
        <v>8.0377142300152812E-4</v>
      </c>
      <c r="Y93" s="13">
        <f t="shared" si="22"/>
        <v>-8.0028085851271847E-3</v>
      </c>
      <c r="Z93" s="13">
        <f t="shared" si="23"/>
        <v>8.0490282686716836E-3</v>
      </c>
      <c r="AA93" s="13">
        <f t="shared" si="24"/>
        <v>-2.5020229224922672E-2</v>
      </c>
      <c r="AB93" s="13">
        <f t="shared" si="25"/>
        <v>-4.5167855848011938E-2</v>
      </c>
      <c r="AC93" s="13">
        <f t="shared" si="26"/>
        <v>-7.9359743617073543E-4</v>
      </c>
      <c r="AD93" s="13">
        <f t="shared" si="27"/>
        <v>-4.1667952166050092E-2</v>
      </c>
      <c r="AE93" s="13">
        <f t="shared" si="28"/>
        <v>1.6720245166367796E-2</v>
      </c>
      <c r="AF93" s="13">
        <f t="shared" si="29"/>
        <v>-5.9612594221438563E-3</v>
      </c>
      <c r="AG93" s="13">
        <f t="shared" si="30"/>
        <v>-1.7563085669632123E-2</v>
      </c>
      <c r="AH93" s="13">
        <f t="shared" si="31"/>
        <v>1.0678163545041645E-2</v>
      </c>
      <c r="AI93" s="13">
        <f t="shared" si="32"/>
        <v>-1.924025120262416E-2</v>
      </c>
      <c r="AJ93" s="13">
        <f t="shared" si="33"/>
        <v>-1.375489650945671E-2</v>
      </c>
      <c r="AK93" s="13">
        <f t="shared" si="34"/>
        <v>-1.1354816639581388E-2</v>
      </c>
      <c r="AL93" s="13">
        <f t="shared" si="35"/>
        <v>2.0770930720357106E-3</v>
      </c>
      <c r="AM93" s="13">
        <f t="shared" si="36"/>
        <v>5.1916786198805236E-3</v>
      </c>
      <c r="AN93" s="13">
        <f t="shared" si="37"/>
        <v>-5.5941597161924522E-5</v>
      </c>
    </row>
    <row r="94" spans="1:40" x14ac:dyDescent="0.2">
      <c r="A94" s="5">
        <v>43977</v>
      </c>
      <c r="B94" s="12">
        <f>LN(combined_data!B94/combined_data!B93)</f>
        <v>0</v>
      </c>
      <c r="C94" s="12">
        <f>LN(combined_data!C94/combined_data!C93)</f>
        <v>8.7126034632624037E-4</v>
      </c>
      <c r="D94" s="12">
        <f>LN(combined_data!D94/combined_data!D93)</f>
        <v>1.3182469227480294E-3</v>
      </c>
      <c r="E94" s="12">
        <f>LN(combined_data!E94/combined_data!E93)</f>
        <v>-1.3154663967231096E-3</v>
      </c>
      <c r="F94" s="12">
        <f>LN(combined_data!F94/combined_data!F93)</f>
        <v>-2.0415526487982304E-2</v>
      </c>
      <c r="G94" s="12">
        <f>LN(combined_data!G94/combined_data!G93)</f>
        <v>1.6024072321596833E-2</v>
      </c>
      <c r="H94" s="12">
        <f>LN(combined_data!H94/combined_data!H93)</f>
        <v>5.6532510313029964E-3</v>
      </c>
      <c r="I94" s="12">
        <f>LN(combined_data!I94/combined_data!I93)</f>
        <v>5.1691093239179718E-2</v>
      </c>
      <c r="J94" s="12">
        <f>LN(combined_data!J94/combined_data!J93)</f>
        <v>3.0305376632370592E-2</v>
      </c>
      <c r="K94" s="12">
        <f>LN(combined_data!K94/combined_data!K93)</f>
        <v>2.1550978485710137E-2</v>
      </c>
      <c r="L94" s="12">
        <f>LN(combined_data!L94/combined_data!L93)</f>
        <v>2.6232618963842703E-2</v>
      </c>
      <c r="M94" s="12">
        <f>LN(combined_data!M94/combined_data!M93)</f>
        <v>2.1894704275075914E-2</v>
      </c>
      <c r="N94" s="12">
        <f>LN(combined_data!N94/combined_data!N93)</f>
        <v>4.3064882531100558E-2</v>
      </c>
      <c r="O94" s="12">
        <f>LN(combined_data!O94/combined_data!O93)</f>
        <v>-4.5562554981991292E-2</v>
      </c>
      <c r="P94" s="12">
        <f>LN(combined_data!P94/combined_data!P93)</f>
        <v>2.8305049149961084E-2</v>
      </c>
      <c r="Q94" s="12">
        <f>LN(combined_data!Q94/combined_data!Q93)</f>
        <v>1.0051214068135842E-2</v>
      </c>
      <c r="R94" s="12">
        <f>LN(combined_data!R94/combined_data!R93)</f>
        <v>5.3062710549216553E-3</v>
      </c>
      <c r="S94" s="12">
        <f>LN(combined_data!S94/combined_data!S93)</f>
        <v>-2.2078271346108212E-2</v>
      </c>
      <c r="T94" s="12">
        <f t="array" ref="T94">VLOOKUP(A94,Rf!$A$4:$C$6951,3,FALSE)</f>
        <v>3.5345020328048099E-4</v>
      </c>
      <c r="V94" s="13">
        <f t="shared" si="19"/>
        <v>-5.3261668628055257E-5</v>
      </c>
      <c r="W94" s="13">
        <f t="shared" si="20"/>
        <v>6.3345023764146459E-4</v>
      </c>
      <c r="X94" s="13">
        <f t="shared" si="21"/>
        <v>1.0841322161530579E-3</v>
      </c>
      <c r="Y94" s="13">
        <f t="shared" si="22"/>
        <v>-1.9738763569584201E-3</v>
      </c>
      <c r="Z94" s="13">
        <f t="shared" si="23"/>
        <v>-2.0862583492522877E-2</v>
      </c>
      <c r="AA94" s="13">
        <f t="shared" si="24"/>
        <v>1.538092571729221E-2</v>
      </c>
      <c r="AB94" s="13">
        <f t="shared" si="25"/>
        <v>5.3329714537555476E-3</v>
      </c>
      <c r="AC94" s="13">
        <f t="shared" si="26"/>
        <v>5.089749580300898E-2</v>
      </c>
      <c r="AD94" s="13">
        <f t="shared" si="27"/>
        <v>3.1973737953288714E-2</v>
      </c>
      <c r="AE94" s="13">
        <f t="shared" si="28"/>
        <v>2.1735828492435747E-2</v>
      </c>
      <c r="AF94" s="13">
        <f t="shared" si="29"/>
        <v>2.5509896053267249E-2</v>
      </c>
      <c r="AG94" s="13">
        <f t="shared" si="30"/>
        <v>2.0797531112069174E-2</v>
      </c>
      <c r="AH94" s="13">
        <f t="shared" si="31"/>
        <v>4.1568376283851953E-2</v>
      </c>
      <c r="AI94" s="13">
        <f t="shared" si="32"/>
        <v>-4.7002323912294627E-2</v>
      </c>
      <c r="AJ94" s="13">
        <f t="shared" si="33"/>
        <v>2.8405979964125406E-2</v>
      </c>
      <c r="AK94" s="13">
        <f t="shared" si="34"/>
        <v>9.8774434482265042E-3</v>
      </c>
      <c r="AL94" s="13">
        <f t="shared" si="35"/>
        <v>4.1099005307294826E-3</v>
      </c>
      <c r="AM94" s="13">
        <f t="shared" si="36"/>
        <v>-2.3190990381959528E-2</v>
      </c>
      <c r="AN94" s="13">
        <f t="shared" si="37"/>
        <v>2.0915776479491977E-4</v>
      </c>
    </row>
    <row r="95" spans="1:40" x14ac:dyDescent="0.2">
      <c r="A95" s="5">
        <v>43978</v>
      </c>
      <c r="B95" s="12">
        <f>LN(combined_data!B95/combined_data!B94)</f>
        <v>-3.2815733239032656E-4</v>
      </c>
      <c r="C95" s="12">
        <f>LN(combined_data!C95/combined_data!C94)</f>
        <v>-6.9518695848354642E-4</v>
      </c>
      <c r="D95" s="12">
        <f>LN(combined_data!D95/combined_data!D94)</f>
        <v>9.9924353125754157E-5</v>
      </c>
      <c r="E95" s="12">
        <f>LN(combined_data!E95/combined_data!E94)</f>
        <v>3.0846095526865212E-2</v>
      </c>
      <c r="F95" s="12">
        <f>LN(combined_data!F95/combined_data!F94)</f>
        <v>5.3339231755829284E-3</v>
      </c>
      <c r="G95" s="12">
        <f>LN(combined_data!G95/combined_data!G94)</f>
        <v>5.8386260611250032E-2</v>
      </c>
      <c r="H95" s="12">
        <f>LN(combined_data!H95/combined_data!H94)</f>
        <v>8.5572474891370404E-2</v>
      </c>
      <c r="I95" s="12">
        <f>LN(combined_data!I95/combined_data!I94)</f>
        <v>2.733089371697105E-2</v>
      </c>
      <c r="J95" s="12">
        <f>LN(combined_data!J95/combined_data!J94)</f>
        <v>6.6487086120054079E-2</v>
      </c>
      <c r="K95" s="12">
        <f>LN(combined_data!K95/combined_data!K94)</f>
        <v>-3.3358993921336579E-4</v>
      </c>
      <c r="L95" s="12">
        <f>LN(combined_data!L95/combined_data!L94)</f>
        <v>1.7040417701614729E-3</v>
      </c>
      <c r="M95" s="12">
        <f>LN(combined_data!M95/combined_data!M94)</f>
        <v>2.6711067089671279E-2</v>
      </c>
      <c r="N95" s="12">
        <f>LN(combined_data!N95/combined_data!N94)</f>
        <v>-2.0411559008371428E-2</v>
      </c>
      <c r="O95" s="12">
        <f>LN(combined_data!O95/combined_data!O94)</f>
        <v>-1.2483537031151638E-2</v>
      </c>
      <c r="P95" s="12">
        <f>LN(combined_data!P95/combined_data!P94)</f>
        <v>2.344591361791461E-3</v>
      </c>
      <c r="Q95" s="12">
        <f>LN(combined_data!Q95/combined_data!Q94)</f>
        <v>-1.7400591632721739E-4</v>
      </c>
      <c r="R95" s="12">
        <f>LN(combined_data!R95/combined_data!R94)</f>
        <v>-2.2400636723463454E-2</v>
      </c>
      <c r="S95" s="12">
        <f>LN(combined_data!S95/combined_data!S94)</f>
        <v>-1.8131435423977244E-2</v>
      </c>
      <c r="T95" s="12">
        <f t="array" ref="T95">VLOOKUP(A95,Rf!$A$4:$C$6951,3,FALSE)</f>
        <v>8.83508413236367E-5</v>
      </c>
      <c r="V95" s="13">
        <f t="shared" si="19"/>
        <v>-3.8141900101838181E-4</v>
      </c>
      <c r="W95" s="13">
        <f t="shared" si="20"/>
        <v>-9.329970671683222E-4</v>
      </c>
      <c r="X95" s="13">
        <f t="shared" si="21"/>
        <v>-1.3419035346921724E-4</v>
      </c>
      <c r="Y95" s="13">
        <f t="shared" si="22"/>
        <v>3.0187685566629902E-2</v>
      </c>
      <c r="Z95" s="13">
        <f t="shared" si="23"/>
        <v>4.8868661710423558E-3</v>
      </c>
      <c r="AA95" s="13">
        <f t="shared" si="24"/>
        <v>5.7743114006945408E-2</v>
      </c>
      <c r="AB95" s="13">
        <f t="shared" si="25"/>
        <v>8.5252195313822957E-2</v>
      </c>
      <c r="AC95" s="13">
        <f t="shared" si="26"/>
        <v>2.6537296280800315E-2</v>
      </c>
      <c r="AD95" s="13">
        <f t="shared" si="27"/>
        <v>6.8155447440972197E-2</v>
      </c>
      <c r="AE95" s="13">
        <f t="shared" si="28"/>
        <v>-1.4873993248775514E-4</v>
      </c>
      <c r="AF95" s="13">
        <f t="shared" si="29"/>
        <v>9.8131885958601837E-4</v>
      </c>
      <c r="AG95" s="13">
        <f t="shared" si="30"/>
        <v>2.5613893926664539E-2</v>
      </c>
      <c r="AH95" s="13">
        <f t="shared" si="31"/>
        <v>-2.1908065255620029E-2</v>
      </c>
      <c r="AI95" s="13">
        <f t="shared" si="32"/>
        <v>-1.3923305961454975E-2</v>
      </c>
      <c r="AJ95" s="13">
        <f t="shared" si="33"/>
        <v>2.4455221759557828E-3</v>
      </c>
      <c r="AK95" s="13">
        <f t="shared" si="34"/>
        <v>-3.477765362365551E-4</v>
      </c>
      <c r="AL95" s="13">
        <f t="shared" si="35"/>
        <v>-2.3597007247655625E-2</v>
      </c>
      <c r="AM95" s="13">
        <f t="shared" si="36"/>
        <v>-1.924415445982856E-2</v>
      </c>
      <c r="AN95" s="13">
        <f t="shared" si="37"/>
        <v>-5.5941597161924522E-5</v>
      </c>
    </row>
    <row r="96" spans="1:40" x14ac:dyDescent="0.2">
      <c r="A96" s="5">
        <v>43979</v>
      </c>
      <c r="B96" s="12">
        <f>LN(combined_data!B96/combined_data!B95)</f>
        <v>-3.1054455746221062E-4</v>
      </c>
      <c r="C96" s="12">
        <f>LN(combined_data!C96/combined_data!C95)</f>
        <v>-3.5212197508735272E-5</v>
      </c>
      <c r="D96" s="12">
        <f>LN(combined_data!D96/combined_data!D95)</f>
        <v>1.6914495016705339E-4</v>
      </c>
      <c r="E96" s="12">
        <f>LN(combined_data!E96/combined_data!E95)</f>
        <v>1.8621639404621235E-2</v>
      </c>
      <c r="F96" s="12">
        <f>LN(combined_data!F96/combined_data!F95)</f>
        <v>2.0333037396996064E-3</v>
      </c>
      <c r="G96" s="12">
        <f>LN(combined_data!G96/combined_data!G95)</f>
        <v>4.5007229524175713E-2</v>
      </c>
      <c r="H96" s="12">
        <f>LN(combined_data!H96/combined_data!H95)</f>
        <v>2.4780623781690721E-2</v>
      </c>
      <c r="I96" s="12">
        <f>LN(combined_data!I96/combined_data!I95)</f>
        <v>-7.3801072976225337E-3</v>
      </c>
      <c r="J96" s="12">
        <f>LN(combined_data!J96/combined_data!J95)</f>
        <v>-1.2777004947805762E-2</v>
      </c>
      <c r="K96" s="12">
        <f>LN(combined_data!K96/combined_data!K95)</f>
        <v>4.1816125627467775E-2</v>
      </c>
      <c r="L96" s="12">
        <f>LN(combined_data!L96/combined_data!L95)</f>
        <v>3.0635613355623523E-2</v>
      </c>
      <c r="M96" s="12">
        <f>LN(combined_data!M96/combined_data!M95)</f>
        <v>3.3180864829154791E-2</v>
      </c>
      <c r="N96" s="12">
        <f>LN(combined_data!N96/combined_data!N95)</f>
        <v>2.5213522257397959E-2</v>
      </c>
      <c r="O96" s="12">
        <f>LN(combined_data!O96/combined_data!O95)</f>
        <v>7.2065940077699498E-3</v>
      </c>
      <c r="P96" s="12">
        <f>LN(combined_data!P96/combined_data!P95)</f>
        <v>-7.8369515060658142E-3</v>
      </c>
      <c r="Q96" s="12">
        <f>LN(combined_data!Q96/combined_data!Q95)</f>
        <v>5.0127174657659312E-2</v>
      </c>
      <c r="R96" s="12">
        <f>LN(combined_data!R96/combined_data!R95)</f>
        <v>-7.4499718785661067E-3</v>
      </c>
      <c r="S96" s="12">
        <f>LN(combined_data!S96/combined_data!S95)</f>
        <v>1.8022528042274995E-2</v>
      </c>
      <c r="T96" s="12">
        <f t="array" ref="T96">VLOOKUP(A96,Rf!$A$4:$C$6951,3,FALSE)</f>
        <v>8.60805200071368E-5</v>
      </c>
      <c r="V96" s="13">
        <f t="shared" si="19"/>
        <v>-3.6380622609026586E-4</v>
      </c>
      <c r="W96" s="13">
        <f t="shared" si="20"/>
        <v>-2.7302230619351107E-4</v>
      </c>
      <c r="X96" s="13">
        <f t="shared" si="21"/>
        <v>-6.4969756427918005E-5</v>
      </c>
      <c r="Y96" s="13">
        <f t="shared" si="22"/>
        <v>1.7963229444385925E-2</v>
      </c>
      <c r="Z96" s="13">
        <f t="shared" si="23"/>
        <v>1.5862467351590338E-3</v>
      </c>
      <c r="AA96" s="13">
        <f t="shared" si="24"/>
        <v>4.4364082919871088E-2</v>
      </c>
      <c r="AB96" s="13">
        <f t="shared" si="25"/>
        <v>2.4460344204143274E-2</v>
      </c>
      <c r="AC96" s="13">
        <f t="shared" si="26"/>
        <v>-8.1737047337932696E-3</v>
      </c>
      <c r="AD96" s="13">
        <f t="shared" si="27"/>
        <v>-1.1108643626887644E-2</v>
      </c>
      <c r="AE96" s="13">
        <f t="shared" si="28"/>
        <v>4.2000975634193388E-2</v>
      </c>
      <c r="AF96" s="13">
        <f t="shared" si="29"/>
        <v>2.9912890445048069E-2</v>
      </c>
      <c r="AG96" s="13">
        <f t="shared" si="30"/>
        <v>3.2083691666148051E-2</v>
      </c>
      <c r="AH96" s="13">
        <f t="shared" si="31"/>
        <v>2.3717016010149354E-2</v>
      </c>
      <c r="AI96" s="13">
        <f t="shared" si="32"/>
        <v>5.7668250774666127E-3</v>
      </c>
      <c r="AJ96" s="13">
        <f t="shared" si="33"/>
        <v>-7.7360206919014924E-3</v>
      </c>
      <c r="AK96" s="13">
        <f t="shared" si="34"/>
        <v>4.9953404037749977E-2</v>
      </c>
      <c r="AL96" s="13">
        <f t="shared" si="35"/>
        <v>-8.6463424027582794E-3</v>
      </c>
      <c r="AM96" s="13">
        <f t="shared" si="36"/>
        <v>1.6909809006423679E-2</v>
      </c>
      <c r="AN96" s="13">
        <f t="shared" si="37"/>
        <v>-5.8211918478424422E-5</v>
      </c>
    </row>
    <row r="97" spans="1:40" x14ac:dyDescent="0.2">
      <c r="A97" s="5">
        <v>43980</v>
      </c>
      <c r="B97" s="12">
        <f>LN(combined_data!B97/combined_data!B96)</f>
        <v>-2.2445037868829023E-4</v>
      </c>
      <c r="C97" s="12">
        <f>LN(combined_data!C97/combined_data!C96)</f>
        <v>2.640926437138433E-5</v>
      </c>
      <c r="D97" s="12">
        <f>LN(combined_data!D97/combined_data!D96)</f>
        <v>-4.2418293700833713E-4</v>
      </c>
      <c r="E97" s="12">
        <f>LN(combined_data!E97/combined_data!E96)</f>
        <v>1.0098364855732511E-2</v>
      </c>
      <c r="F97" s="12">
        <f>LN(combined_data!F97/combined_data!F96)</f>
        <v>5.8610699266987256E-3</v>
      </c>
      <c r="G97" s="12">
        <f>LN(combined_data!G97/combined_data!G96)</f>
        <v>6.7478930727924375E-3</v>
      </c>
      <c r="H97" s="12">
        <f>LN(combined_data!H97/combined_data!H96)</f>
        <v>1.5483010508817549E-2</v>
      </c>
      <c r="I97" s="12">
        <f>LN(combined_data!I97/combined_data!I96)</f>
        <v>8.7422814971159071E-2</v>
      </c>
      <c r="J97" s="12">
        <f>LN(combined_data!J97/combined_data!J96)</f>
        <v>3.247173731796435E-2</v>
      </c>
      <c r="K97" s="12">
        <f>LN(combined_data!K97/combined_data!K96)</f>
        <v>2.5716318245415686E-2</v>
      </c>
      <c r="L97" s="12">
        <f>LN(combined_data!L97/combined_data!L96)</f>
        <v>8.3708016088956758E-3</v>
      </c>
      <c r="M97" s="12">
        <f>LN(combined_data!M97/combined_data!M96)</f>
        <v>-9.7362654205940154E-3</v>
      </c>
      <c r="N97" s="12">
        <f>LN(combined_data!N97/combined_data!N96)</f>
        <v>-3.0235882790741516E-2</v>
      </c>
      <c r="O97" s="12">
        <f>LN(combined_data!O97/combined_data!O96)</f>
        <v>-1.9077411308091603E-2</v>
      </c>
      <c r="P97" s="12">
        <f>LN(combined_data!P97/combined_data!P96)</f>
        <v>3.4539582631849294E-2</v>
      </c>
      <c r="Q97" s="12">
        <f>LN(combined_data!Q97/combined_data!Q96)</f>
        <v>4.7497158216016806E-2</v>
      </c>
      <c r="R97" s="12">
        <f>LN(combined_data!R97/combined_data!R96)</f>
        <v>5.2573785059037786E-2</v>
      </c>
      <c r="S97" s="12">
        <f>LN(combined_data!S97/combined_data!S96)</f>
        <v>3.2466457040638837E-2</v>
      </c>
      <c r="T97" s="12">
        <f t="array" ref="T97">VLOOKUP(A97,Rf!$A$4:$C$6951,3,FALSE)</f>
        <v>8.6080520006914796E-5</v>
      </c>
      <c r="V97" s="13">
        <f t="shared" si="19"/>
        <v>-2.777120473163455E-4</v>
      </c>
      <c r="W97" s="13">
        <f t="shared" si="20"/>
        <v>-2.1140084431339149E-4</v>
      </c>
      <c r="X97" s="13">
        <f t="shared" si="21"/>
        <v>-6.5829764360330852E-4</v>
      </c>
      <c r="Y97" s="13">
        <f t="shared" si="22"/>
        <v>9.4399548954972011E-3</v>
      </c>
      <c r="Z97" s="13">
        <f t="shared" si="23"/>
        <v>5.414012922158153E-3</v>
      </c>
      <c r="AA97" s="13">
        <f t="shared" si="24"/>
        <v>6.1047464684878148E-3</v>
      </c>
      <c r="AB97" s="13">
        <f t="shared" si="25"/>
        <v>1.51627309312701E-2</v>
      </c>
      <c r="AC97" s="13">
        <f t="shared" si="26"/>
        <v>8.662921753498834E-2</v>
      </c>
      <c r="AD97" s="13">
        <f t="shared" si="27"/>
        <v>3.4140098638882468E-2</v>
      </c>
      <c r="AE97" s="13">
        <f t="shared" si="28"/>
        <v>2.5901168252141296E-2</v>
      </c>
      <c r="AF97" s="13">
        <f t="shared" si="29"/>
        <v>7.6480786983202211E-3</v>
      </c>
      <c r="AG97" s="13">
        <f t="shared" si="30"/>
        <v>-1.0833438583600754E-2</v>
      </c>
      <c r="AH97" s="13">
        <f t="shared" si="31"/>
        <v>-3.1732389037990118E-2</v>
      </c>
      <c r="AI97" s="13">
        <f t="shared" si="32"/>
        <v>-2.0517180238394942E-2</v>
      </c>
      <c r="AJ97" s="13">
        <f t="shared" si="33"/>
        <v>3.4640513446013613E-2</v>
      </c>
      <c r="AK97" s="13">
        <f t="shared" si="34"/>
        <v>4.732338759610747E-2</v>
      </c>
      <c r="AL97" s="13">
        <f t="shared" si="35"/>
        <v>5.1377414534845615E-2</v>
      </c>
      <c r="AM97" s="13">
        <f t="shared" si="36"/>
        <v>3.1353738004787517E-2</v>
      </c>
      <c r="AN97" s="13">
        <f t="shared" si="37"/>
        <v>-5.8211918478646426E-5</v>
      </c>
    </row>
    <row r="98" spans="1:40" x14ac:dyDescent="0.2">
      <c r="A98" s="5">
        <v>43983</v>
      </c>
      <c r="B98" s="12">
        <f>LN(combined_data!B98/combined_data!B97)</f>
        <v>-8.3572935691329179E-4</v>
      </c>
      <c r="C98" s="12">
        <f>LN(combined_data!C98/combined_data!C97)</f>
        <v>-4.9308797336112728E-4</v>
      </c>
      <c r="D98" s="12">
        <f>LN(combined_data!D98/combined_data!D97)</f>
        <v>3.5166894391003235E-4</v>
      </c>
      <c r="E98" s="12">
        <f>LN(combined_data!E98/combined_data!E97)</f>
        <v>2.5101203246730566E-2</v>
      </c>
      <c r="F98" s="12">
        <f>LN(combined_data!F98/combined_data!F97)</f>
        <v>4.4799830704953698E-3</v>
      </c>
      <c r="G98" s="12">
        <f>LN(combined_data!G98/combined_data!G97)</f>
        <v>3.7131103923798113E-2</v>
      </c>
      <c r="H98" s="12">
        <f>LN(combined_data!H98/combined_data!H97)</f>
        <v>2.1752915602965876E-2</v>
      </c>
      <c r="I98" s="12">
        <f>LN(combined_data!I98/combined_data!I97)</f>
        <v>6.7785506414234822E-2</v>
      </c>
      <c r="J98" s="12">
        <f>LN(combined_data!J98/combined_data!J97)</f>
        <v>7.4730231385208845E-2</v>
      </c>
      <c r="K98" s="12">
        <f>LN(combined_data!K98/combined_data!K97)</f>
        <v>3.206057686758957E-2</v>
      </c>
      <c r="L98" s="12">
        <f>LN(combined_data!L98/combined_data!L97)</f>
        <v>4.6817551747993222E-2</v>
      </c>
      <c r="M98" s="12">
        <f>LN(combined_data!M98/combined_data!M97)</f>
        <v>7.5835234519730427E-2</v>
      </c>
      <c r="N98" s="12">
        <f>LN(combined_data!N98/combined_data!N97)</f>
        <v>2.5465546731055697E-2</v>
      </c>
      <c r="O98" s="12">
        <f>LN(combined_data!O98/combined_data!O97)</f>
        <v>5.3986066894205063E-2</v>
      </c>
      <c r="P98" s="12">
        <f>LN(combined_data!P98/combined_data!P97)</f>
        <v>1.6084619838968195E-2</v>
      </c>
      <c r="Q98" s="12">
        <f>LN(combined_data!Q98/combined_data!Q97)</f>
        <v>-7.8920374938402135E-4</v>
      </c>
      <c r="R98" s="12">
        <f>LN(combined_data!R98/combined_data!R97)</f>
        <v>4.8751413315591866E-2</v>
      </c>
      <c r="S98" s="12">
        <f>LN(combined_data!S98/combined_data!S97)</f>
        <v>-1.8837267476546671E-2</v>
      </c>
      <c r="T98" s="12">
        <f t="array" ref="T98">VLOOKUP(A98,Rf!$A$4:$C$6951,3,FALSE)</f>
        <v>2.5826379022664302E-4</v>
      </c>
      <c r="V98" s="13">
        <f t="shared" si="19"/>
        <v>-8.8899102554134703E-4</v>
      </c>
      <c r="W98" s="13">
        <f t="shared" si="20"/>
        <v>-7.3089808204590307E-4</v>
      </c>
      <c r="X98" s="13">
        <f t="shared" si="21"/>
        <v>1.1755423731506096E-4</v>
      </c>
      <c r="Y98" s="13">
        <f t="shared" si="22"/>
        <v>2.4442793286495255E-2</v>
      </c>
      <c r="Z98" s="13">
        <f t="shared" si="23"/>
        <v>4.0329260659547972E-3</v>
      </c>
      <c r="AA98" s="13">
        <f t="shared" si="24"/>
        <v>3.6487957319493489E-2</v>
      </c>
      <c r="AB98" s="13">
        <f t="shared" si="25"/>
        <v>2.1432636025418429E-2</v>
      </c>
      <c r="AC98" s="13">
        <f t="shared" si="26"/>
        <v>6.6991908978064091E-2</v>
      </c>
      <c r="AD98" s="13">
        <f t="shared" si="27"/>
        <v>7.6398592706126964E-2</v>
      </c>
      <c r="AE98" s="13">
        <f t="shared" si="28"/>
        <v>3.2245426874315183E-2</v>
      </c>
      <c r="AF98" s="13">
        <f t="shared" si="29"/>
        <v>4.6094828837417764E-2</v>
      </c>
      <c r="AG98" s="13">
        <f t="shared" si="30"/>
        <v>7.4738061356723687E-2</v>
      </c>
      <c r="AH98" s="13">
        <f t="shared" si="31"/>
        <v>2.3969040483807096E-2</v>
      </c>
      <c r="AI98" s="13">
        <f t="shared" si="32"/>
        <v>5.2546297963901728E-2</v>
      </c>
      <c r="AJ98" s="13">
        <f t="shared" si="33"/>
        <v>1.6185550653132517E-2</v>
      </c>
      <c r="AK98" s="13">
        <f t="shared" si="34"/>
        <v>-9.6297436929335904E-4</v>
      </c>
      <c r="AL98" s="13">
        <f t="shared" si="35"/>
        <v>4.7555042791399695E-2</v>
      </c>
      <c r="AM98" s="13">
        <f t="shared" si="36"/>
        <v>-1.9949986512397988E-2</v>
      </c>
      <c r="AN98" s="13">
        <f t="shared" si="37"/>
        <v>1.139713517410818E-4</v>
      </c>
    </row>
    <row r="99" spans="1:40" x14ac:dyDescent="0.2">
      <c r="A99" s="5">
        <v>43984</v>
      </c>
      <c r="B99" s="12">
        <f>LN(combined_data!B99/combined_data!B98)</f>
        <v>7.7973925520164614E-6</v>
      </c>
      <c r="C99" s="12">
        <f>LN(combined_data!C99/combined_data!C98)</f>
        <v>-3.6997560344864238E-4</v>
      </c>
      <c r="D99" s="12">
        <f>LN(combined_data!D99/combined_data!D98)</f>
        <v>1.6096831669852677E-4</v>
      </c>
      <c r="E99" s="12">
        <f>LN(combined_data!E99/combined_data!E98)</f>
        <v>1.5250494140327388E-2</v>
      </c>
      <c r="F99" s="12">
        <f>LN(combined_data!F99/combined_data!F98)</f>
        <v>-1.2436036587648011E-2</v>
      </c>
      <c r="G99" s="12">
        <f>LN(combined_data!G99/combined_data!G98)</f>
        <v>1.3426347613284649E-2</v>
      </c>
      <c r="H99" s="12">
        <f>LN(combined_data!H99/combined_data!H98)</f>
        <v>2.6613894679301885E-2</v>
      </c>
      <c r="I99" s="12">
        <f>LN(combined_data!I99/combined_data!I98)</f>
        <v>8.4211023964083451E-3</v>
      </c>
      <c r="J99" s="12">
        <f>LN(combined_data!J99/combined_data!J98)</f>
        <v>-2.1012476718336576E-2</v>
      </c>
      <c r="K99" s="12">
        <f>LN(combined_data!K99/combined_data!K98)</f>
        <v>-1.802603754175473E-2</v>
      </c>
      <c r="L99" s="12">
        <f>LN(combined_data!L99/combined_data!L98)</f>
        <v>3.3797523971243387E-2</v>
      </c>
      <c r="M99" s="12">
        <f>LN(combined_data!M99/combined_data!M98)</f>
        <v>-7.6665690930359911E-3</v>
      </c>
      <c r="N99" s="12">
        <f>LN(combined_data!N99/combined_data!N98)</f>
        <v>-1.3646369866821812E-2</v>
      </c>
      <c r="O99" s="12">
        <f>LN(combined_data!O99/combined_data!O98)</f>
        <v>-1.5076398316104654E-2</v>
      </c>
      <c r="P99" s="12">
        <f>LN(combined_data!P99/combined_data!P98)</f>
        <v>-1.6591597205681957E-2</v>
      </c>
      <c r="Q99" s="12">
        <f>LN(combined_data!Q99/combined_data!Q98)</f>
        <v>9.820560708190396E-3</v>
      </c>
      <c r="R99" s="12">
        <f>LN(combined_data!R99/combined_data!R98)</f>
        <v>3.8050614191406699E-2</v>
      </c>
      <c r="S99" s="12">
        <f>LN(combined_data!S99/combined_data!S98)</f>
        <v>1.6409555466947334E-2</v>
      </c>
      <c r="T99" s="12">
        <f t="array" ref="T99">VLOOKUP(A99,Rf!$A$4:$C$6951,3,FALSE)</f>
        <v>8.60805200071368E-5</v>
      </c>
      <c r="V99" s="13">
        <f t="shared" si="19"/>
        <v>-4.5464276076038797E-5</v>
      </c>
      <c r="W99" s="13">
        <f t="shared" si="20"/>
        <v>-6.0778571213341822E-4</v>
      </c>
      <c r="X99" s="13">
        <f t="shared" si="21"/>
        <v>-7.3146389896444619E-5</v>
      </c>
      <c r="Y99" s="13">
        <f t="shared" si="22"/>
        <v>1.4592084180092078E-2</v>
      </c>
      <c r="Z99" s="13">
        <f t="shared" si="23"/>
        <v>-1.2883093592188583E-2</v>
      </c>
      <c r="AA99" s="13">
        <f t="shared" si="24"/>
        <v>1.2783201008980026E-2</v>
      </c>
      <c r="AB99" s="13">
        <f t="shared" si="25"/>
        <v>2.6293615101754438E-2</v>
      </c>
      <c r="AC99" s="13">
        <f t="shared" si="26"/>
        <v>7.6275049602376101E-3</v>
      </c>
      <c r="AD99" s="13">
        <f t="shared" si="27"/>
        <v>-1.9344115397418458E-2</v>
      </c>
      <c r="AE99" s="13">
        <f t="shared" si="28"/>
        <v>-1.784118753502912E-2</v>
      </c>
      <c r="AF99" s="13">
        <f t="shared" si="29"/>
        <v>3.307480106066793E-2</v>
      </c>
      <c r="AG99" s="13">
        <f t="shared" si="30"/>
        <v>-8.7637422560427301E-3</v>
      </c>
      <c r="AH99" s="13">
        <f t="shared" si="31"/>
        <v>-1.5142876114070416E-2</v>
      </c>
      <c r="AI99" s="13">
        <f t="shared" si="32"/>
        <v>-1.6516167246407993E-2</v>
      </c>
      <c r="AJ99" s="13">
        <f t="shared" si="33"/>
        <v>-1.6490666391517635E-2</v>
      </c>
      <c r="AK99" s="13">
        <f t="shared" si="34"/>
        <v>9.6467900882810584E-3</v>
      </c>
      <c r="AL99" s="13">
        <f t="shared" si="35"/>
        <v>3.6854243667214528E-2</v>
      </c>
      <c r="AM99" s="13">
        <f t="shared" si="36"/>
        <v>1.5296836431096016E-2</v>
      </c>
      <c r="AN99" s="13">
        <f t="shared" si="37"/>
        <v>-5.8211918478424422E-5</v>
      </c>
    </row>
    <row r="100" spans="1:40" x14ac:dyDescent="0.2">
      <c r="A100" s="5">
        <v>43985</v>
      </c>
      <c r="B100" s="12">
        <f>LN(combined_data!B100/combined_data!B99)</f>
        <v>1.0907432235242962E-3</v>
      </c>
      <c r="C100" s="12">
        <f>LN(combined_data!C100/combined_data!C99)</f>
        <v>5.549120871000769E-4</v>
      </c>
      <c r="D100" s="12">
        <f>LN(combined_data!D100/combined_data!D99)</f>
        <v>4.5865598515794613E-5</v>
      </c>
      <c r="E100" s="12">
        <f>LN(combined_data!E100/combined_data!E99)</f>
        <v>8.2862077791801721E-3</v>
      </c>
      <c r="F100" s="12">
        <f>LN(combined_data!F100/combined_data!F99)</f>
        <v>-1.4249292776883651E-2</v>
      </c>
      <c r="G100" s="12">
        <f>LN(combined_data!G100/combined_data!G99)</f>
        <v>2.1006617808107426E-2</v>
      </c>
      <c r="H100" s="12">
        <f>LN(combined_data!H100/combined_data!H99)</f>
        <v>2.3964338558038999E-2</v>
      </c>
      <c r="I100" s="12">
        <f>LN(combined_data!I100/combined_data!I99)</f>
        <v>-6.3091269991727957E-3</v>
      </c>
      <c r="J100" s="12">
        <f>LN(combined_data!J100/combined_data!J99)</f>
        <v>2.7919595347450421E-2</v>
      </c>
      <c r="K100" s="12">
        <f>LN(combined_data!K100/combined_data!K99)</f>
        <v>-1.1684760284497771E-2</v>
      </c>
      <c r="L100" s="12">
        <f>LN(combined_data!L100/combined_data!L99)</f>
        <v>-2.3762800179636327E-2</v>
      </c>
      <c r="M100" s="12">
        <f>LN(combined_data!M100/combined_data!M99)</f>
        <v>3.0319794152359875E-2</v>
      </c>
      <c r="N100" s="12">
        <f>LN(combined_data!N100/combined_data!N99)</f>
        <v>-1.2209116992395019E-2</v>
      </c>
      <c r="O100" s="12">
        <f>LN(combined_data!O100/combined_data!O99)</f>
        <v>4.0672761842453281E-3</v>
      </c>
      <c r="P100" s="12">
        <f>LN(combined_data!P100/combined_data!P99)</f>
        <v>-2.7922901706923377E-3</v>
      </c>
      <c r="Q100" s="12">
        <f>LN(combined_data!Q100/combined_data!Q99)</f>
        <v>2.9503428582139477E-2</v>
      </c>
      <c r="R100" s="12">
        <f>LN(combined_data!R100/combined_data!R99)</f>
        <v>3.711263977656732E-2</v>
      </c>
      <c r="S100" s="12">
        <f>LN(combined_data!S100/combined_data!S99)</f>
        <v>6.426102972640485E-3</v>
      </c>
      <c r="T100" s="12">
        <f t="array" ref="T100">VLOOKUP(A100,Rf!$A$4:$C$6951,3,FALSE)</f>
        <v>8.6080520006914796E-5</v>
      </c>
      <c r="V100" s="13">
        <f t="shared" si="19"/>
        <v>1.037481554896241E-3</v>
      </c>
      <c r="W100" s="13">
        <f t="shared" si="20"/>
        <v>3.1710197841530112E-4</v>
      </c>
      <c r="X100" s="13">
        <f t="shared" si="21"/>
        <v>-1.8824910807917677E-4</v>
      </c>
      <c r="Y100" s="13">
        <f t="shared" si="22"/>
        <v>7.6277978189448611E-3</v>
      </c>
      <c r="Z100" s="13">
        <f t="shared" si="23"/>
        <v>-1.4696349781424223E-2</v>
      </c>
      <c r="AA100" s="13">
        <f t="shared" si="24"/>
        <v>2.0363471203802806E-2</v>
      </c>
      <c r="AB100" s="13">
        <f t="shared" si="25"/>
        <v>2.3644058980491552E-2</v>
      </c>
      <c r="AC100" s="13">
        <f t="shared" si="26"/>
        <v>-7.1027244353435316E-3</v>
      </c>
      <c r="AD100" s="13">
        <f t="shared" si="27"/>
        <v>2.958795666836854E-2</v>
      </c>
      <c r="AE100" s="13">
        <f t="shared" si="28"/>
        <v>-1.1499910277772162E-2</v>
      </c>
      <c r="AF100" s="13">
        <f t="shared" si="29"/>
        <v>-2.4485523090211781E-2</v>
      </c>
      <c r="AG100" s="13">
        <f t="shared" si="30"/>
        <v>2.9222620989353135E-2</v>
      </c>
      <c r="AH100" s="13">
        <f t="shared" si="31"/>
        <v>-1.3705623239643623E-2</v>
      </c>
      <c r="AI100" s="13">
        <f t="shared" si="32"/>
        <v>2.627507253941991E-3</v>
      </c>
      <c r="AJ100" s="13">
        <f t="shared" si="33"/>
        <v>-2.6913593565280158E-3</v>
      </c>
      <c r="AK100" s="13">
        <f t="shared" si="34"/>
        <v>2.9329657962230138E-2</v>
      </c>
      <c r="AL100" s="13">
        <f t="shared" si="35"/>
        <v>3.5916269252375149E-2</v>
      </c>
      <c r="AM100" s="13">
        <f t="shared" si="36"/>
        <v>5.3133839367891667E-3</v>
      </c>
      <c r="AN100" s="13">
        <f t="shared" si="37"/>
        <v>-5.8211918478646426E-5</v>
      </c>
    </row>
    <row r="101" spans="1:40" x14ac:dyDescent="0.2">
      <c r="A101" s="5">
        <v>43986</v>
      </c>
      <c r="B101" s="12">
        <f>LN(combined_data!B101/combined_data!B100)</f>
        <v>-1.8568423305527395E-4</v>
      </c>
      <c r="C101" s="12">
        <f>LN(combined_data!C101/combined_data!C100)</f>
        <v>4.3138550245311877E-4</v>
      </c>
      <c r="D101" s="12">
        <f>LN(combined_data!D101/combined_data!D100)</f>
        <v>-1.0504818428894617E-5</v>
      </c>
      <c r="E101" s="12">
        <f>LN(combined_data!E101/combined_data!E100)</f>
        <v>-3.2731316835275135E-3</v>
      </c>
      <c r="F101" s="12">
        <f>LN(combined_data!F101/combined_data!F100)</f>
        <v>1.0951597786662636E-2</v>
      </c>
      <c r="G101" s="12">
        <f>LN(combined_data!G101/combined_data!G100)</f>
        <v>-2.0307569356003179E-2</v>
      </c>
      <c r="H101" s="12">
        <f>LN(combined_data!H101/combined_data!H100)</f>
        <v>-2.5544178976487808E-2</v>
      </c>
      <c r="I101" s="12">
        <f>LN(combined_data!I101/combined_data!I100)</f>
        <v>-3.4338179774983546E-2</v>
      </c>
      <c r="J101" s="12">
        <f>LN(combined_data!J101/combined_data!J100)</f>
        <v>-6.5992716526937403E-2</v>
      </c>
      <c r="K101" s="12">
        <f>LN(combined_data!K101/combined_data!K100)</f>
        <v>1.170238975530943E-2</v>
      </c>
      <c r="L101" s="12">
        <f>LN(combined_data!L101/combined_data!L100)</f>
        <v>-8.4410648372698345E-4</v>
      </c>
      <c r="M101" s="12">
        <f>LN(combined_data!M101/combined_data!M100)</f>
        <v>-4.2417721918871068E-2</v>
      </c>
      <c r="N101" s="12">
        <f>LN(combined_data!N101/combined_data!N100)</f>
        <v>9.1224066620340279E-3</v>
      </c>
      <c r="O101" s="12">
        <f>LN(combined_data!O101/combined_data!O100)</f>
        <v>-7.3845489727229654E-4</v>
      </c>
      <c r="P101" s="12">
        <f>LN(combined_data!P101/combined_data!P100)</f>
        <v>1.7387392179846747E-2</v>
      </c>
      <c r="Q101" s="12">
        <f>LN(combined_data!Q101/combined_data!Q100)</f>
        <v>-5.3276630104707665E-3</v>
      </c>
      <c r="R101" s="12">
        <f>LN(combined_data!R101/combined_data!R100)</f>
        <v>1.4390663094108587E-2</v>
      </c>
      <c r="S101" s="12">
        <f>LN(combined_data!S101/combined_data!S100)</f>
        <v>3.8521777809089323E-2</v>
      </c>
      <c r="T101" s="12">
        <f t="array" ref="T101">VLOOKUP(A101,Rf!$A$4:$C$6951,3,FALSE)</f>
        <v>9.0221914310850693E-5</v>
      </c>
      <c r="V101" s="13">
        <f t="shared" si="19"/>
        <v>-2.3894590168332919E-4</v>
      </c>
      <c r="W101" s="13">
        <f t="shared" si="20"/>
        <v>1.9357539376834297E-4</v>
      </c>
      <c r="X101" s="13">
        <f t="shared" si="21"/>
        <v>-2.4461952502386603E-4</v>
      </c>
      <c r="Y101" s="13">
        <f t="shared" si="22"/>
        <v>-3.9315416437628245E-3</v>
      </c>
      <c r="Z101" s="13">
        <f t="shared" si="23"/>
        <v>1.0504540782122065E-2</v>
      </c>
      <c r="AA101" s="13">
        <f t="shared" si="24"/>
        <v>-2.09507159603078E-2</v>
      </c>
      <c r="AB101" s="13">
        <f t="shared" si="25"/>
        <v>-2.5864458554035255E-2</v>
      </c>
      <c r="AC101" s="13">
        <f t="shared" si="26"/>
        <v>-3.5131777211154284E-2</v>
      </c>
      <c r="AD101" s="13">
        <f t="shared" si="27"/>
        <v>-6.4324355206019285E-2</v>
      </c>
      <c r="AE101" s="13">
        <f t="shared" si="28"/>
        <v>1.188723976203504E-2</v>
      </c>
      <c r="AF101" s="13">
        <f t="shared" si="29"/>
        <v>-1.566829394302438E-3</v>
      </c>
      <c r="AG101" s="13">
        <f t="shared" si="30"/>
        <v>-4.3514895081877808E-2</v>
      </c>
      <c r="AH101" s="13">
        <f t="shared" si="31"/>
        <v>7.6259004147854244E-3</v>
      </c>
      <c r="AI101" s="13">
        <f t="shared" si="32"/>
        <v>-2.1782238275756339E-3</v>
      </c>
      <c r="AJ101" s="13">
        <f t="shared" si="33"/>
        <v>1.7488322994011068E-2</v>
      </c>
      <c r="AK101" s="13">
        <f t="shared" si="34"/>
        <v>-5.501433630380104E-3</v>
      </c>
      <c r="AL101" s="13">
        <f t="shared" si="35"/>
        <v>1.3194292569916414E-2</v>
      </c>
      <c r="AM101" s="13">
        <f t="shared" si="36"/>
        <v>3.7409058773238003E-2</v>
      </c>
      <c r="AN101" s="13">
        <f t="shared" si="37"/>
        <v>-5.4070524174710529E-5</v>
      </c>
    </row>
    <row r="102" spans="1:40" x14ac:dyDescent="0.2">
      <c r="A102" s="5">
        <v>43987</v>
      </c>
      <c r="B102" s="12">
        <f>LN(combined_data!B102/combined_data!B101)</f>
        <v>2.3679733277465504E-4</v>
      </c>
      <c r="C102" s="12">
        <f>LN(combined_data!C102/combined_data!C101)</f>
        <v>-6.1615108043975187E-5</v>
      </c>
      <c r="D102" s="12">
        <f>LN(combined_data!D102/combined_data!D101)</f>
        <v>1.0813807488835826E-4</v>
      </c>
      <c r="E102" s="12">
        <f>LN(combined_data!E102/combined_data!E101)</f>
        <v>1.1029361069831748E-2</v>
      </c>
      <c r="F102" s="12">
        <f>LN(combined_data!F102/combined_data!F101)</f>
        <v>-1.5105273878830065E-2</v>
      </c>
      <c r="G102" s="12">
        <f>LN(combined_data!G102/combined_data!G101)</f>
        <v>3.1107352747592368E-2</v>
      </c>
      <c r="H102" s="12">
        <f>LN(combined_data!H102/combined_data!H101)</f>
        <v>2.6524492758970213E-2</v>
      </c>
      <c r="I102" s="12">
        <f>LN(combined_data!I102/combined_data!I101)</f>
        <v>5.7279706823298214E-2</v>
      </c>
      <c r="J102" s="12">
        <f>LN(combined_data!J102/combined_data!J101)</f>
        <v>3.0969681737374331E-2</v>
      </c>
      <c r="K102" s="12">
        <f>LN(combined_data!K102/combined_data!K101)</f>
        <v>9.793309881038513E-3</v>
      </c>
      <c r="L102" s="12">
        <f>LN(combined_data!L102/combined_data!L101)</f>
        <v>1.0918446701497249E-2</v>
      </c>
      <c r="M102" s="12">
        <f>LN(combined_data!M102/combined_data!M101)</f>
        <v>1.9287013716776265E-2</v>
      </c>
      <c r="N102" s="12">
        <f>LN(combined_data!N102/combined_data!N101)</f>
        <v>4.1133745361880178E-2</v>
      </c>
      <c r="O102" s="12">
        <f>LN(combined_data!O102/combined_data!O101)</f>
        <v>1.9020346380781532E-2</v>
      </c>
      <c r="P102" s="12">
        <f>LN(combined_data!P102/combined_data!P101)</f>
        <v>-7.4969281600672935E-4</v>
      </c>
      <c r="Q102" s="12">
        <f>LN(combined_data!Q102/combined_data!Q101)</f>
        <v>-8.1220090248170507E-3</v>
      </c>
      <c r="R102" s="12">
        <f>LN(combined_data!R102/combined_data!R101)</f>
        <v>-2.799808697665869E-2</v>
      </c>
      <c r="S102" s="12">
        <f>LN(combined_data!S102/combined_data!S101)</f>
        <v>-1.213264964624196E-3</v>
      </c>
      <c r="T102" s="12">
        <f t="array" ref="T102">VLOOKUP(A102,Rf!$A$4:$C$6951,3,FALSE)</f>
        <v>9.0221914310850693E-5</v>
      </c>
      <c r="V102" s="13">
        <f t="shared" si="19"/>
        <v>1.8353566414659977E-4</v>
      </c>
      <c r="W102" s="13">
        <f t="shared" si="20"/>
        <v>-2.9942521672875102E-4</v>
      </c>
      <c r="X102" s="13">
        <f t="shared" si="21"/>
        <v>-1.2597663170661313E-4</v>
      </c>
      <c r="Y102" s="13">
        <f t="shared" si="22"/>
        <v>1.0370951109596438E-2</v>
      </c>
      <c r="Z102" s="13">
        <f t="shared" si="23"/>
        <v>-1.5552330883370637E-2</v>
      </c>
      <c r="AA102" s="13">
        <f t="shared" si="24"/>
        <v>3.0464206143287747E-2</v>
      </c>
      <c r="AB102" s="13">
        <f t="shared" si="25"/>
        <v>2.6204213181422766E-2</v>
      </c>
      <c r="AC102" s="13">
        <f t="shared" si="26"/>
        <v>5.6486109387127476E-2</v>
      </c>
      <c r="AD102" s="13">
        <f t="shared" si="27"/>
        <v>3.2638043058292453E-2</v>
      </c>
      <c r="AE102" s="13">
        <f t="shared" si="28"/>
        <v>9.978159887764123E-3</v>
      </c>
      <c r="AF102" s="13">
        <f t="shared" si="29"/>
        <v>1.0195723790921795E-2</v>
      </c>
      <c r="AG102" s="13">
        <f t="shared" si="30"/>
        <v>1.8189840553769526E-2</v>
      </c>
      <c r="AH102" s="13">
        <f t="shared" si="31"/>
        <v>3.9637239114631573E-2</v>
      </c>
      <c r="AI102" s="13">
        <f t="shared" si="32"/>
        <v>1.7580577450478193E-2</v>
      </c>
      <c r="AJ102" s="13">
        <f t="shared" si="33"/>
        <v>-6.4876200184240773E-4</v>
      </c>
      <c r="AK102" s="13">
        <f t="shared" si="34"/>
        <v>-8.2957796447263882E-3</v>
      </c>
      <c r="AL102" s="13">
        <f t="shared" si="35"/>
        <v>-2.9194457500850861E-2</v>
      </c>
      <c r="AM102" s="13">
        <f t="shared" si="36"/>
        <v>-2.3259840004755143E-3</v>
      </c>
      <c r="AN102" s="13">
        <f t="shared" si="37"/>
        <v>-5.4070524174710529E-5</v>
      </c>
    </row>
    <row r="103" spans="1:40" x14ac:dyDescent="0.2">
      <c r="A103" s="5">
        <v>43990</v>
      </c>
      <c r="B103" s="12">
        <f>LN(combined_data!B103/combined_data!B102)</f>
        <v>-1.8207191462508442E-4</v>
      </c>
      <c r="C103" s="12">
        <f>LN(combined_data!C103/combined_data!C102)</f>
        <v>1.2322641990025244E-4</v>
      </c>
      <c r="D103" s="12">
        <f>LN(combined_data!D103/combined_data!D102)</f>
        <v>3.8087551569670054E-4</v>
      </c>
      <c r="E103" s="12">
        <f>LN(combined_data!E103/combined_data!E102)</f>
        <v>2.4465739094963169E-3</v>
      </c>
      <c r="F103" s="12">
        <f>LN(combined_data!F103/combined_data!F102)</f>
        <v>4.9667160462694366E-3</v>
      </c>
      <c r="G103" s="12">
        <f>LN(combined_data!G103/combined_data!G102)</f>
        <v>-1.703097630809303E-2</v>
      </c>
      <c r="H103" s="12">
        <f>LN(combined_data!H103/combined_data!H102)</f>
        <v>7.2524439556551721E-3</v>
      </c>
      <c r="I103" s="12">
        <f>LN(combined_data!I103/combined_data!I102)</f>
        <v>6.0018009726252951E-2</v>
      </c>
      <c r="J103" s="12">
        <f>LN(combined_data!J103/combined_data!J102)</f>
        <v>4.8318577270807732E-2</v>
      </c>
      <c r="K103" s="12">
        <f>LN(combined_data!K103/combined_data!K102)</f>
        <v>-1.9858838034262009E-3</v>
      </c>
      <c r="L103" s="12">
        <f>LN(combined_data!L103/combined_data!L102)</f>
        <v>-1.7980595182498157E-2</v>
      </c>
      <c r="M103" s="12">
        <f>LN(combined_data!M103/combined_data!M102)</f>
        <v>1.5636426663697824E-2</v>
      </c>
      <c r="N103" s="12">
        <f>LN(combined_data!N103/combined_data!N102)</f>
        <v>-1.4976472355911465E-2</v>
      </c>
      <c r="O103" s="12">
        <f>LN(combined_data!O103/combined_data!O102)</f>
        <v>-7.6377092717073358E-3</v>
      </c>
      <c r="P103" s="12">
        <f>LN(combined_data!P103/combined_data!P102)</f>
        <v>-1.1819497202565369E-2</v>
      </c>
      <c r="Q103" s="12">
        <f>LN(combined_data!Q103/combined_data!Q102)</f>
        <v>1.3221888394143358E-2</v>
      </c>
      <c r="R103" s="12">
        <f>LN(combined_data!R103/combined_data!R102)</f>
        <v>-4.7437520606465514E-2</v>
      </c>
      <c r="S103" s="12">
        <f>LN(combined_data!S103/combined_data!S102)</f>
        <v>-1.0678955014135369E-2</v>
      </c>
      <c r="T103" s="12">
        <f t="array" ref="T103">VLOOKUP(A103,Rf!$A$4:$C$6951,3,FALSE)</f>
        <v>2.70690163648446E-4</v>
      </c>
      <c r="V103" s="13">
        <f t="shared" si="19"/>
        <v>-2.3533358325313969E-4</v>
      </c>
      <c r="W103" s="13">
        <f t="shared" si="20"/>
        <v>-1.1458368878452337E-4</v>
      </c>
      <c r="X103" s="13">
        <f t="shared" si="21"/>
        <v>1.4676080910172915E-4</v>
      </c>
      <c r="Y103" s="13">
        <f t="shared" si="22"/>
        <v>1.7881639492610063E-3</v>
      </c>
      <c r="Z103" s="13">
        <f t="shared" si="23"/>
        <v>4.5196590417288639E-3</v>
      </c>
      <c r="AA103" s="13">
        <f t="shared" si="24"/>
        <v>-1.7674122912397651E-2</v>
      </c>
      <c r="AB103" s="13">
        <f t="shared" si="25"/>
        <v>6.9321643781077233E-3</v>
      </c>
      <c r="AC103" s="13">
        <f t="shared" si="26"/>
        <v>5.9224412290082212E-2</v>
      </c>
      <c r="AD103" s="13">
        <f t="shared" si="27"/>
        <v>4.998693859172585E-2</v>
      </c>
      <c r="AE103" s="13">
        <f t="shared" si="28"/>
        <v>-1.8010337967005903E-3</v>
      </c>
      <c r="AF103" s="13">
        <f t="shared" si="29"/>
        <v>-1.8703318093073611E-2</v>
      </c>
      <c r="AG103" s="13">
        <f t="shared" si="30"/>
        <v>1.4539253500691086E-2</v>
      </c>
      <c r="AH103" s="13">
        <f t="shared" si="31"/>
        <v>-1.647297860316007E-2</v>
      </c>
      <c r="AI103" s="13">
        <f t="shared" si="32"/>
        <v>-9.0774782020106737E-3</v>
      </c>
      <c r="AJ103" s="13">
        <f t="shared" si="33"/>
        <v>-1.1718566388401047E-2</v>
      </c>
      <c r="AK103" s="13">
        <f t="shared" si="34"/>
        <v>1.304811777423402E-2</v>
      </c>
      <c r="AL103" s="13">
        <f t="shared" si="35"/>
        <v>-4.8633891130657685E-2</v>
      </c>
      <c r="AM103" s="13">
        <f t="shared" si="36"/>
        <v>-1.1791674049986687E-2</v>
      </c>
      <c r="AN103" s="13">
        <f t="shared" si="37"/>
        <v>1.2639772516288478E-4</v>
      </c>
    </row>
    <row r="104" spans="1:40" x14ac:dyDescent="0.2">
      <c r="A104" s="5">
        <v>43991</v>
      </c>
      <c r="B104" s="12">
        <f>LN(combined_data!B104/combined_data!B103)</f>
        <v>7.3129982428367249E-4</v>
      </c>
      <c r="C104" s="12">
        <f>LN(combined_data!C104/combined_data!C103)</f>
        <v>6.9506462939864975E-4</v>
      </c>
      <c r="D104" s="12">
        <f>LN(combined_data!D104/combined_data!D103)</f>
        <v>2.1093000869753975E-5</v>
      </c>
      <c r="E104" s="12">
        <f>LN(combined_data!E104/combined_data!E103)</f>
        <v>-1.1917207664753675E-2</v>
      </c>
      <c r="F104" s="12">
        <f>LN(combined_data!F104/combined_data!F103)</f>
        <v>1.0819066693837375E-2</v>
      </c>
      <c r="G104" s="12">
        <f>LN(combined_data!G104/combined_data!G103)</f>
        <v>-2.8556271150215064E-2</v>
      </c>
      <c r="H104" s="12">
        <f>LN(combined_data!H104/combined_data!H103)</f>
        <v>-3.1766614337387901E-2</v>
      </c>
      <c r="I104" s="12">
        <f>LN(combined_data!I104/combined_data!I103)</f>
        <v>-2.7560839499031854E-2</v>
      </c>
      <c r="J104" s="12">
        <f>LN(combined_data!J104/combined_data!J103)</f>
        <v>5.8980673270980978E-2</v>
      </c>
      <c r="K104" s="12">
        <f>LN(combined_data!K104/combined_data!K103)</f>
        <v>-1.27227431149298E-2</v>
      </c>
      <c r="L104" s="12">
        <f>LN(combined_data!L104/combined_data!L103)</f>
        <v>-4.2613019547317593E-3</v>
      </c>
      <c r="M104" s="12">
        <f>LN(combined_data!M104/combined_data!M103)</f>
        <v>-1.5158943520926721E-2</v>
      </c>
      <c r="N104" s="12">
        <f>LN(combined_data!N104/combined_data!N103)</f>
        <v>-2.5105518175406896E-4</v>
      </c>
      <c r="O104" s="12">
        <f>LN(combined_data!O104/combined_data!O103)</f>
        <v>5.0982797434523334E-3</v>
      </c>
      <c r="P104" s="12">
        <f>LN(combined_data!P104/combined_data!P103)</f>
        <v>4.2912194167516052E-3</v>
      </c>
      <c r="Q104" s="12">
        <f>LN(combined_data!Q104/combined_data!Q103)</f>
        <v>1.2140346310188055E-3</v>
      </c>
      <c r="R104" s="12">
        <f>LN(combined_data!R104/combined_data!R103)</f>
        <v>-8.7712011824384012E-2</v>
      </c>
      <c r="S104" s="12">
        <f>LN(combined_data!S104/combined_data!S103)</f>
        <v>2.3744534948633093E-2</v>
      </c>
      <c r="T104" s="12">
        <f t="array" ref="T104">VLOOKUP(A104,Rf!$A$4:$C$6951,3,FALSE)</f>
        <v>9.0221914310850693E-5</v>
      </c>
      <c r="V104" s="13">
        <f t="shared" si="19"/>
        <v>6.7803815565561725E-4</v>
      </c>
      <c r="W104" s="13">
        <f t="shared" si="20"/>
        <v>4.5725452071387397E-4</v>
      </c>
      <c r="X104" s="13">
        <f t="shared" si="21"/>
        <v>-2.1302170572521742E-4</v>
      </c>
      <c r="Y104" s="13">
        <f t="shared" si="22"/>
        <v>-1.2575617624988985E-2</v>
      </c>
      <c r="Z104" s="13">
        <f t="shared" si="23"/>
        <v>1.0372009689296803E-2</v>
      </c>
      <c r="AA104" s="13">
        <f t="shared" si="24"/>
        <v>-2.9199417754519685E-2</v>
      </c>
      <c r="AB104" s="13">
        <f t="shared" si="25"/>
        <v>-3.2086893914935348E-2</v>
      </c>
      <c r="AC104" s="13">
        <f t="shared" si="26"/>
        <v>-2.8354436935202589E-2</v>
      </c>
      <c r="AD104" s="13">
        <f t="shared" si="27"/>
        <v>6.0649034591899097E-2</v>
      </c>
      <c r="AE104" s="13">
        <f t="shared" si="28"/>
        <v>-1.253789310820419E-2</v>
      </c>
      <c r="AF104" s="13">
        <f t="shared" si="29"/>
        <v>-4.984024865307214E-3</v>
      </c>
      <c r="AG104" s="13">
        <f t="shared" si="30"/>
        <v>-1.6256116683933459E-2</v>
      </c>
      <c r="AH104" s="13">
        <f t="shared" si="31"/>
        <v>-1.7475614290026723E-3</v>
      </c>
      <c r="AI104" s="13">
        <f t="shared" si="32"/>
        <v>3.6585108131489963E-3</v>
      </c>
      <c r="AJ104" s="13">
        <f t="shared" si="33"/>
        <v>4.3921502309159271E-3</v>
      </c>
      <c r="AK104" s="13">
        <f t="shared" si="34"/>
        <v>1.0402640111094677E-3</v>
      </c>
      <c r="AL104" s="13">
        <f t="shared" si="35"/>
        <v>-8.890838234857619E-2</v>
      </c>
      <c r="AM104" s="13">
        <f t="shared" si="36"/>
        <v>2.2631815912781777E-2</v>
      </c>
      <c r="AN104" s="13">
        <f t="shared" si="37"/>
        <v>-5.4070524174710529E-5</v>
      </c>
    </row>
    <row r="105" spans="1:40" x14ac:dyDescent="0.2">
      <c r="A105" s="5">
        <v>43992</v>
      </c>
      <c r="B105" s="12">
        <f>LN(combined_data!B105/combined_data!B104)</f>
        <v>0</v>
      </c>
      <c r="C105" s="12">
        <f>LN(combined_data!C105/combined_data!C104)</f>
        <v>7.1215994077133179E-4</v>
      </c>
      <c r="D105" s="12">
        <f>LN(combined_data!D105/combined_data!D104)</f>
        <v>1.111761983591277E-4</v>
      </c>
      <c r="E105" s="12">
        <f>LN(combined_data!E105/combined_data!E104)</f>
        <v>6.8867176610098698E-3</v>
      </c>
      <c r="F105" s="12">
        <f>LN(combined_data!F105/combined_data!F104)</f>
        <v>1.589812272993683E-2</v>
      </c>
      <c r="G105" s="12">
        <f>LN(combined_data!G105/combined_data!G104)</f>
        <v>4.5979520488444907E-3</v>
      </c>
      <c r="H105" s="12">
        <f>LN(combined_data!H105/combined_data!H104)</f>
        <v>1.2686314303921805E-2</v>
      </c>
      <c r="I105" s="12">
        <f>LN(combined_data!I105/combined_data!I104)</f>
        <v>2.7560839499031795E-2</v>
      </c>
      <c r="J105" s="12">
        <f>LN(combined_data!J105/combined_data!J104)</f>
        <v>0.15552186005066793</v>
      </c>
      <c r="K105" s="12">
        <f>LN(combined_data!K105/combined_data!K104)</f>
        <v>2.3461069279907616E-3</v>
      </c>
      <c r="L105" s="12">
        <f>LN(combined_data!L105/combined_data!L104)</f>
        <v>-2.129280427704951E-2</v>
      </c>
      <c r="M105" s="12">
        <f>LN(combined_data!M105/combined_data!M104)</f>
        <v>8.555214927696066E-3</v>
      </c>
      <c r="N105" s="12">
        <f>LN(combined_data!N105/combined_data!N104)</f>
        <v>2.3077215448271588E-2</v>
      </c>
      <c r="O105" s="12">
        <f>LN(combined_data!O105/combined_data!O104)</f>
        <v>-6.5597345017640932E-3</v>
      </c>
      <c r="P105" s="12">
        <f>LN(combined_data!P105/combined_data!P104)</f>
        <v>2.7670918179974312E-3</v>
      </c>
      <c r="Q105" s="12">
        <f>LN(combined_data!Q105/combined_data!Q104)</f>
        <v>-4.1337080283283652E-2</v>
      </c>
      <c r="R105" s="12">
        <f>LN(combined_data!R105/combined_data!R104)</f>
        <v>2.1881716173028212E-2</v>
      </c>
      <c r="S105" s="12">
        <f>LN(combined_data!S105/combined_data!S104)</f>
        <v>-3.2004328104949971E-3</v>
      </c>
      <c r="T105" s="12">
        <f t="array" ref="T105">VLOOKUP(A105,Rf!$A$4:$C$6951,3,FALSE)</f>
        <v>9.0221914310850693E-5</v>
      </c>
      <c r="V105" s="13">
        <f t="shared" si="19"/>
        <v>-5.3261668628055257E-5</v>
      </c>
      <c r="W105" s="13">
        <f t="shared" si="20"/>
        <v>4.7434983208655601E-4</v>
      </c>
      <c r="X105" s="13">
        <f t="shared" si="21"/>
        <v>-1.2293850823584369E-4</v>
      </c>
      <c r="Y105" s="13">
        <f t="shared" si="22"/>
        <v>6.2283077007745588E-3</v>
      </c>
      <c r="Z105" s="13">
        <f t="shared" si="23"/>
        <v>1.5451065725396259E-2</v>
      </c>
      <c r="AA105" s="13">
        <f t="shared" si="24"/>
        <v>3.9548054445398681E-3</v>
      </c>
      <c r="AB105" s="13">
        <f t="shared" si="25"/>
        <v>1.2366034726374356E-2</v>
      </c>
      <c r="AC105" s="13">
        <f t="shared" si="26"/>
        <v>2.676724206286106E-2</v>
      </c>
      <c r="AD105" s="13">
        <f t="shared" si="27"/>
        <v>0.15719022137158606</v>
      </c>
      <c r="AE105" s="13">
        <f t="shared" si="28"/>
        <v>2.5309569347163724E-3</v>
      </c>
      <c r="AF105" s="13">
        <f t="shared" si="29"/>
        <v>-2.2015527187624964E-2</v>
      </c>
      <c r="AG105" s="13">
        <f t="shared" si="30"/>
        <v>7.4580417646893278E-3</v>
      </c>
      <c r="AH105" s="13">
        <f t="shared" si="31"/>
        <v>2.1580709201022986E-2</v>
      </c>
      <c r="AI105" s="13">
        <f t="shared" si="32"/>
        <v>-7.9995034320674303E-3</v>
      </c>
      <c r="AJ105" s="13">
        <f t="shared" si="33"/>
        <v>2.8680226321617531E-3</v>
      </c>
      <c r="AK105" s="13">
        <f t="shared" si="34"/>
        <v>-4.1510850903192988E-2</v>
      </c>
      <c r="AL105" s="13">
        <f t="shared" si="35"/>
        <v>2.0685345648836041E-2</v>
      </c>
      <c r="AM105" s="13">
        <f t="shared" si="36"/>
        <v>-4.3131518463463154E-3</v>
      </c>
      <c r="AN105" s="13">
        <f t="shared" si="37"/>
        <v>-5.4070524174710529E-5</v>
      </c>
    </row>
    <row r="106" spans="1:40" x14ac:dyDescent="0.2">
      <c r="A106" s="5">
        <v>43993</v>
      </c>
      <c r="B106" s="12">
        <f>LN(combined_data!B106/combined_data!B105)</f>
        <v>0</v>
      </c>
      <c r="C106" s="12">
        <f>LN(combined_data!C106/combined_data!C105)</f>
        <v>9.311969187894329E-4</v>
      </c>
      <c r="D106" s="12">
        <f>LN(combined_data!D106/combined_data!D105)</f>
        <v>5.742447639897313E-4</v>
      </c>
      <c r="E106" s="12">
        <f>LN(combined_data!E106/combined_data!E105)</f>
        <v>-2.1093528504787268E-2</v>
      </c>
      <c r="F106" s="12">
        <f>LN(combined_data!F106/combined_data!F105)</f>
        <v>-1.7895972091331951E-3</v>
      </c>
      <c r="G106" s="12">
        <f>LN(combined_data!G106/combined_data!G105)</f>
        <v>-2.3720210323467539E-2</v>
      </c>
      <c r="H106" s="12">
        <f>LN(combined_data!H106/combined_data!H105)</f>
        <v>-3.3852632906607734E-2</v>
      </c>
      <c r="I106" s="12">
        <f>LN(combined_data!I106/combined_data!I105)</f>
        <v>-3.3566823639083275E-2</v>
      </c>
      <c r="J106" s="12">
        <f>LN(combined_data!J106/combined_data!J105)</f>
        <v>-2.2479739526635251E-2</v>
      </c>
      <c r="K106" s="12">
        <f>LN(combined_data!K106/combined_data!K105)</f>
        <v>-4.4946366464297137E-2</v>
      </c>
      <c r="L106" s="12">
        <f>LN(combined_data!L106/combined_data!L105)</f>
        <v>-3.4468219468367846E-2</v>
      </c>
      <c r="M106" s="12">
        <f>LN(combined_data!M106/combined_data!M105)</f>
        <v>-6.171429488263859E-3</v>
      </c>
      <c r="N106" s="12">
        <f>LN(combined_data!N106/combined_data!N105)</f>
        <v>-2.0163213164031722E-2</v>
      </c>
      <c r="O106" s="12">
        <f>LN(combined_data!O106/combined_data!O105)</f>
        <v>6.9228265725923823E-3</v>
      </c>
      <c r="P106" s="12">
        <f>LN(combined_data!P106/combined_data!P105)</f>
        <v>-2.4410121553494524E-2</v>
      </c>
      <c r="Q106" s="12">
        <f>LN(combined_data!Q106/combined_data!Q105)</f>
        <v>-3.0574173631322803E-2</v>
      </c>
      <c r="R106" s="12">
        <f>LN(combined_data!R106/combined_data!R105)</f>
        <v>-1.8327170905945558E-2</v>
      </c>
      <c r="S106" s="12">
        <f>LN(combined_data!S106/combined_data!S105)</f>
        <v>-5.2437918017325093E-2</v>
      </c>
      <c r="T106" s="12">
        <f t="array" ref="T106">VLOOKUP(A106,Rf!$A$4:$C$6951,3,FALSE)</f>
        <v>9.1797820563677094E-5</v>
      </c>
      <c r="V106" s="13">
        <f t="shared" si="19"/>
        <v>-5.3261668628055257E-5</v>
      </c>
      <c r="W106" s="13">
        <f t="shared" si="20"/>
        <v>6.9338681010465712E-4</v>
      </c>
      <c r="X106" s="13">
        <f t="shared" si="21"/>
        <v>3.4013005739475991E-4</v>
      </c>
      <c r="Y106" s="13">
        <f t="shared" si="22"/>
        <v>-2.1751938465022578E-2</v>
      </c>
      <c r="Z106" s="13">
        <f t="shared" si="23"/>
        <v>-2.2366542136737677E-3</v>
      </c>
      <c r="AA106" s="13">
        <f t="shared" si="24"/>
        <v>-2.436335692777216E-2</v>
      </c>
      <c r="AB106" s="13">
        <f t="shared" si="25"/>
        <v>-3.4172912484155181E-2</v>
      </c>
      <c r="AC106" s="13">
        <f t="shared" si="26"/>
        <v>-3.4360421075254013E-2</v>
      </c>
      <c r="AD106" s="13">
        <f t="shared" si="27"/>
        <v>-2.0811378205717133E-2</v>
      </c>
      <c r="AE106" s="13">
        <f t="shared" si="28"/>
        <v>-4.4761516457571524E-2</v>
      </c>
      <c r="AF106" s="13">
        <f t="shared" si="29"/>
        <v>-3.5190942378943303E-2</v>
      </c>
      <c r="AG106" s="13">
        <f t="shared" si="30"/>
        <v>-7.2686026512705972E-3</v>
      </c>
      <c r="AH106" s="13">
        <f t="shared" si="31"/>
        <v>-2.1659719411280323E-2</v>
      </c>
      <c r="AI106" s="13">
        <f t="shared" si="32"/>
        <v>5.4830576422890452E-3</v>
      </c>
      <c r="AJ106" s="13">
        <f t="shared" si="33"/>
        <v>-2.4309190739330203E-2</v>
      </c>
      <c r="AK106" s="13">
        <f t="shared" si="34"/>
        <v>-3.0747944251232142E-2</v>
      </c>
      <c r="AL106" s="13">
        <f t="shared" si="35"/>
        <v>-1.9523541430137729E-2</v>
      </c>
      <c r="AM106" s="13">
        <f t="shared" si="36"/>
        <v>-5.3550637053176413E-2</v>
      </c>
      <c r="AN106" s="13">
        <f t="shared" si="37"/>
        <v>-5.2494617921884128E-5</v>
      </c>
    </row>
    <row r="107" spans="1:40" x14ac:dyDescent="0.2">
      <c r="A107" s="5">
        <v>43994</v>
      </c>
      <c r="B107" s="12">
        <f>LN(combined_data!B107/combined_data!B106)</f>
        <v>0</v>
      </c>
      <c r="C107" s="12">
        <f>LN(combined_data!C107/combined_data!C106)</f>
        <v>3.4239209496552076E-4</v>
      </c>
      <c r="D107" s="12">
        <f>LN(combined_data!D107/combined_data!D106)</f>
        <v>2.6330388450411957E-4</v>
      </c>
      <c r="E107" s="12">
        <f>LN(combined_data!E107/combined_data!E106)</f>
        <v>7.0865711203291458E-3</v>
      </c>
      <c r="F107" s="12">
        <f>LN(combined_data!F107/combined_data!F106)</f>
        <v>2.3980918123067217E-3</v>
      </c>
      <c r="G107" s="12">
        <f>LN(combined_data!G107/combined_data!G106)</f>
        <v>1.4503131467926506E-2</v>
      </c>
      <c r="H107" s="12">
        <f>LN(combined_data!H107/combined_data!H106)</f>
        <v>8.6074971465767772E-3</v>
      </c>
      <c r="I107" s="12">
        <f>LN(combined_data!I107/combined_data!I106)</f>
        <v>3.7442797483776234E-2</v>
      </c>
      <c r="J107" s="12">
        <f>LN(combined_data!J107/combined_data!J106)</f>
        <v>4.892364193365268E-2</v>
      </c>
      <c r="K107" s="12">
        <f>LN(combined_data!K107/combined_data!K106)</f>
        <v>2.4682905712545868E-2</v>
      </c>
      <c r="L107" s="12">
        <f>LN(combined_data!L107/combined_data!L106)</f>
        <v>3.8821117987013827E-2</v>
      </c>
      <c r="M107" s="12">
        <f>LN(combined_data!M107/combined_data!M106)</f>
        <v>1.5592097084016631E-2</v>
      </c>
      <c r="N107" s="12">
        <f>LN(combined_data!N107/combined_data!N106)</f>
        <v>8.4421990565923793E-4</v>
      </c>
      <c r="O107" s="12">
        <f>LN(combined_data!O107/combined_data!O106)</f>
        <v>-1.4630627258833186E-2</v>
      </c>
      <c r="P107" s="12">
        <f>LN(combined_data!P107/combined_data!P106)</f>
        <v>-1.8033939422357028E-3</v>
      </c>
      <c r="Q107" s="12">
        <f>LN(combined_data!Q107/combined_data!Q106)</f>
        <v>-1.1143983241113126E-2</v>
      </c>
      <c r="R107" s="12">
        <f>LN(combined_data!R107/combined_data!R106)</f>
        <v>-1.0167786371591431E-2</v>
      </c>
      <c r="S107" s="12">
        <f>LN(combined_data!S107/combined_data!S106)</f>
        <v>1.3525762487622524E-2</v>
      </c>
      <c r="T107" s="12">
        <f t="array" ref="T107">VLOOKUP(A107,Rf!$A$4:$C$6951,3,FALSE)</f>
        <v>9.1797820563677094E-5</v>
      </c>
      <c r="V107" s="13">
        <f t="shared" si="19"/>
        <v>-5.3261668628055257E-5</v>
      </c>
      <c r="W107" s="13">
        <f t="shared" si="20"/>
        <v>1.0458198628074495E-4</v>
      </c>
      <c r="X107" s="13">
        <f t="shared" si="21"/>
        <v>2.9189177909148183E-5</v>
      </c>
      <c r="Y107" s="13">
        <f t="shared" si="22"/>
        <v>6.4281611600938348E-3</v>
      </c>
      <c r="Z107" s="13">
        <f t="shared" si="23"/>
        <v>1.951034807766149E-3</v>
      </c>
      <c r="AA107" s="13">
        <f t="shared" si="24"/>
        <v>1.3859984863621883E-2</v>
      </c>
      <c r="AB107" s="13">
        <f t="shared" si="25"/>
        <v>8.2872175690293284E-3</v>
      </c>
      <c r="AC107" s="13">
        <f t="shared" si="26"/>
        <v>3.6649200047605496E-2</v>
      </c>
      <c r="AD107" s="13">
        <f t="shared" si="27"/>
        <v>5.0592003254570798E-2</v>
      </c>
      <c r="AE107" s="13">
        <f t="shared" si="28"/>
        <v>2.4867755719271478E-2</v>
      </c>
      <c r="AF107" s="13">
        <f t="shared" si="29"/>
        <v>3.809839507643837E-2</v>
      </c>
      <c r="AG107" s="13">
        <f t="shared" si="30"/>
        <v>1.4494923921009893E-2</v>
      </c>
      <c r="AH107" s="13">
        <f t="shared" si="31"/>
        <v>-6.5228634158936549E-4</v>
      </c>
      <c r="AI107" s="13">
        <f t="shared" si="32"/>
        <v>-1.6070396189136523E-2</v>
      </c>
      <c r="AJ107" s="13">
        <f t="shared" si="33"/>
        <v>-1.7024631280713812E-3</v>
      </c>
      <c r="AK107" s="13">
        <f t="shared" si="34"/>
        <v>-1.1317753861022463E-2</v>
      </c>
      <c r="AL107" s="13">
        <f t="shared" si="35"/>
        <v>-1.1364156895783604E-2</v>
      </c>
      <c r="AM107" s="13">
        <f t="shared" si="36"/>
        <v>1.2413043451771206E-2</v>
      </c>
      <c r="AN107" s="13">
        <f t="shared" si="37"/>
        <v>-5.2494617921884128E-5</v>
      </c>
    </row>
    <row r="108" spans="1:40" x14ac:dyDescent="0.2">
      <c r="A108" s="5">
        <v>43997</v>
      </c>
      <c r="B108" s="12">
        <f>LN(combined_data!B108/combined_data!B107)</f>
        <v>0</v>
      </c>
      <c r="C108" s="12">
        <f>LN(combined_data!C108/combined_data!C107)</f>
        <v>9.387818460517229E-4</v>
      </c>
      <c r="D108" s="12">
        <f>LN(combined_data!D108/combined_data!D107)</f>
        <v>8.3347891818508657E-4</v>
      </c>
      <c r="E108" s="12">
        <f>LN(combined_data!E108/combined_data!E107)</f>
        <v>-1.6102821445496383E-2</v>
      </c>
      <c r="F108" s="12">
        <f>LN(combined_data!F108/combined_data!F107)</f>
        <v>-4.2519857100807665E-3</v>
      </c>
      <c r="G108" s="12">
        <f>LN(combined_data!G108/combined_data!G107)</f>
        <v>-3.4050745600612206E-2</v>
      </c>
      <c r="H108" s="12">
        <f>LN(combined_data!H108/combined_data!H107)</f>
        <v>-3.8802397014160737E-2</v>
      </c>
      <c r="I108" s="12">
        <f>LN(combined_data!I108/combined_data!I107)</f>
        <v>-2.3484445233069379E-2</v>
      </c>
      <c r="J108" s="12">
        <f>LN(combined_data!J108/combined_data!J107)</f>
        <v>-4.3953125470731817E-2</v>
      </c>
      <c r="K108" s="12">
        <f>LN(combined_data!K108/combined_data!K107)</f>
        <v>-1.55836087393243E-2</v>
      </c>
      <c r="L108" s="12">
        <f>LN(combined_data!L108/combined_data!L107)</f>
        <v>-3.3354578103080008E-3</v>
      </c>
      <c r="M108" s="12">
        <f>LN(combined_data!M108/combined_data!M107)</f>
        <v>2.3413673113415446E-3</v>
      </c>
      <c r="N108" s="12">
        <f>LN(combined_data!N108/combined_data!N107)</f>
        <v>-1.1823494013632798E-2</v>
      </c>
      <c r="O108" s="12">
        <f>LN(combined_data!O108/combined_data!O107)</f>
        <v>2.6542132909320063E-2</v>
      </c>
      <c r="P108" s="12">
        <f>LN(combined_data!P108/combined_data!P107)</f>
        <v>-3.5165160148393076E-2</v>
      </c>
      <c r="Q108" s="12">
        <f>LN(combined_data!Q108/combined_data!Q107)</f>
        <v>3.2084466982960518E-3</v>
      </c>
      <c r="R108" s="12">
        <f>LN(combined_data!R108/combined_data!R107)</f>
        <v>-7.5020452124923672E-3</v>
      </c>
      <c r="S108" s="12">
        <f>LN(combined_data!S108/combined_data!S107)</f>
        <v>1.180255017449201E-2</v>
      </c>
      <c r="T108" s="12">
        <f t="array" ref="T108">VLOOKUP(A108,Rf!$A$4:$C$6951,3,FALSE)</f>
        <v>2.7541874298431203E-4</v>
      </c>
      <c r="V108" s="13">
        <f t="shared" si="19"/>
        <v>-5.3261668628055257E-5</v>
      </c>
      <c r="W108" s="13">
        <f t="shared" si="20"/>
        <v>7.0097173736694712E-4</v>
      </c>
      <c r="X108" s="13">
        <f t="shared" si="21"/>
        <v>5.9936421159011524E-4</v>
      </c>
      <c r="Y108" s="13">
        <f t="shared" si="22"/>
        <v>-1.6761231405731693E-2</v>
      </c>
      <c r="Z108" s="13">
        <f t="shared" si="23"/>
        <v>-4.6990427146213392E-3</v>
      </c>
      <c r="AA108" s="13">
        <f t="shared" si="24"/>
        <v>-3.4693892204916831E-2</v>
      </c>
      <c r="AB108" s="13">
        <f t="shared" si="25"/>
        <v>-3.9122676591708185E-2</v>
      </c>
      <c r="AC108" s="13">
        <f t="shared" si="26"/>
        <v>-2.4278042669240114E-2</v>
      </c>
      <c r="AD108" s="13">
        <f t="shared" si="27"/>
        <v>-4.2284764149813699E-2</v>
      </c>
      <c r="AE108" s="13">
        <f t="shared" si="28"/>
        <v>-1.539875873259869E-2</v>
      </c>
      <c r="AF108" s="13">
        <f t="shared" si="29"/>
        <v>-4.0581807208834551E-3</v>
      </c>
      <c r="AG108" s="13">
        <f t="shared" si="30"/>
        <v>1.2441941483348059E-3</v>
      </c>
      <c r="AH108" s="13">
        <f t="shared" si="31"/>
        <v>-1.3320000260881402E-2</v>
      </c>
      <c r="AI108" s="13">
        <f t="shared" si="32"/>
        <v>2.5102363979016724E-2</v>
      </c>
      <c r="AJ108" s="13">
        <f t="shared" si="33"/>
        <v>-3.5064229334228758E-2</v>
      </c>
      <c r="AK108" s="13">
        <f t="shared" si="34"/>
        <v>3.0346760783867143E-3</v>
      </c>
      <c r="AL108" s="13">
        <f t="shared" si="35"/>
        <v>-8.698415736684539E-3</v>
      </c>
      <c r="AM108" s="13">
        <f t="shared" si="36"/>
        <v>1.0689831138640691E-2</v>
      </c>
      <c r="AN108" s="13">
        <f t="shared" si="37"/>
        <v>1.311263044987508E-4</v>
      </c>
    </row>
    <row r="109" spans="1:40" x14ac:dyDescent="0.2">
      <c r="A109" s="5">
        <v>43998</v>
      </c>
      <c r="B109" s="12">
        <f>LN(combined_data!B109/combined_data!B108)</f>
        <v>0</v>
      </c>
      <c r="C109" s="12">
        <f>LN(combined_data!C109/combined_data!C108)</f>
        <v>6.6626342662253119E-4</v>
      </c>
      <c r="D109" s="12">
        <f>LN(combined_data!D109/combined_data!D108)</f>
        <v>6.8074085603722601E-4</v>
      </c>
      <c r="E109" s="12">
        <f>LN(combined_data!E109/combined_data!E108)</f>
        <v>1.0316311454145603E-2</v>
      </c>
      <c r="F109" s="12">
        <f>LN(combined_data!F109/combined_data!F108)</f>
        <v>4.8525109976992453E-3</v>
      </c>
      <c r="G109" s="12">
        <f>LN(combined_data!G109/combined_data!G108)</f>
        <v>4.1804874903406848E-2</v>
      </c>
      <c r="H109" s="12">
        <f>LN(combined_data!H109/combined_data!H108)</f>
        <v>3.5164250498667143E-2</v>
      </c>
      <c r="I109" s="12">
        <f>LN(combined_data!I109/combined_data!I108)</f>
        <v>-1.3958352250706914E-2</v>
      </c>
      <c r="J109" s="12">
        <f>LN(combined_data!J109/combined_data!J108)</f>
        <v>0</v>
      </c>
      <c r="K109" s="12">
        <f>LN(combined_data!K109/combined_data!K108)</f>
        <v>4.8188850598453849E-3</v>
      </c>
      <c r="L109" s="12">
        <f>LN(combined_data!L109/combined_data!L108)</f>
        <v>2.8497649455672829E-2</v>
      </c>
      <c r="M109" s="12">
        <f>LN(combined_data!M109/combined_data!M108)</f>
        <v>-1.0343280681088425E-2</v>
      </c>
      <c r="N109" s="12">
        <f>LN(combined_data!N109/combined_data!N108)</f>
        <v>2.4219430015430359E-2</v>
      </c>
      <c r="O109" s="12">
        <f>LN(combined_data!O109/combined_data!O108)</f>
        <v>-1.0770951254507662E-3</v>
      </c>
      <c r="P109" s="12">
        <f>LN(combined_data!P109/combined_data!P108)</f>
        <v>-1.1821682832006873E-2</v>
      </c>
      <c r="Q109" s="12">
        <f>LN(combined_data!Q109/combined_data!Q108)</f>
        <v>4.1193140355803612E-2</v>
      </c>
      <c r="R109" s="12">
        <f>LN(combined_data!R109/combined_data!R108)</f>
        <v>-1.8066061460682282E-2</v>
      </c>
      <c r="S109" s="12">
        <f>LN(combined_data!S109/combined_data!S108)</f>
        <v>-4.952524130852432E-3</v>
      </c>
      <c r="T109" s="12">
        <f t="array" ref="T109">VLOOKUP(A109,Rf!$A$4:$C$6951,3,FALSE)</f>
        <v>9.1797820563677094E-5</v>
      </c>
      <c r="V109" s="13">
        <f t="shared" si="19"/>
        <v>-5.3261668628055257E-5</v>
      </c>
      <c r="W109" s="13">
        <f t="shared" si="20"/>
        <v>4.2845331793775541E-4</v>
      </c>
      <c r="X109" s="13">
        <f t="shared" si="21"/>
        <v>4.4662614944225462E-4</v>
      </c>
      <c r="Y109" s="13">
        <f t="shared" si="22"/>
        <v>9.6579014939102929E-3</v>
      </c>
      <c r="Z109" s="13">
        <f t="shared" si="23"/>
        <v>4.4054539931586726E-3</v>
      </c>
      <c r="AA109" s="13">
        <f t="shared" si="24"/>
        <v>4.1161728299102224E-2</v>
      </c>
      <c r="AB109" s="13">
        <f t="shared" si="25"/>
        <v>3.4843970921119696E-2</v>
      </c>
      <c r="AC109" s="13">
        <f t="shared" si="26"/>
        <v>-1.4751949686877649E-2</v>
      </c>
      <c r="AD109" s="13">
        <f t="shared" si="27"/>
        <v>1.6683613209181188E-3</v>
      </c>
      <c r="AE109" s="13">
        <f t="shared" si="28"/>
        <v>5.0037350665709957E-3</v>
      </c>
      <c r="AF109" s="13">
        <f t="shared" si="29"/>
        <v>2.7774926545097375E-2</v>
      </c>
      <c r="AG109" s="13">
        <f t="shared" si="30"/>
        <v>-1.1440453844095163E-2</v>
      </c>
      <c r="AH109" s="13">
        <f t="shared" si="31"/>
        <v>2.2722923768181753E-2</v>
      </c>
      <c r="AI109" s="13">
        <f t="shared" si="32"/>
        <v>-2.5168640557541033E-3</v>
      </c>
      <c r="AJ109" s="13">
        <f t="shared" si="33"/>
        <v>-1.1720752017842551E-2</v>
      </c>
      <c r="AK109" s="13">
        <f t="shared" si="34"/>
        <v>4.1019369735894276E-2</v>
      </c>
      <c r="AL109" s="13">
        <f t="shared" si="35"/>
        <v>-1.9262431984874453E-2</v>
      </c>
      <c r="AM109" s="13">
        <f t="shared" si="36"/>
        <v>-6.0652431667037503E-3</v>
      </c>
      <c r="AN109" s="13">
        <f t="shared" si="37"/>
        <v>-5.2494617921884128E-5</v>
      </c>
    </row>
    <row r="110" spans="1:40" x14ac:dyDescent="0.2">
      <c r="A110" s="5">
        <v>43999</v>
      </c>
      <c r="B110" s="12">
        <f>LN(combined_data!B110/combined_data!B109)</f>
        <v>4.7151326813706074E-4</v>
      </c>
      <c r="C110" s="12">
        <f>LN(combined_data!C110/combined_data!C109)</f>
        <v>9.02254383049469E-4</v>
      </c>
      <c r="D110" s="12">
        <f>LN(combined_data!D110/combined_data!D109)</f>
        <v>1.6634948250520185E-4</v>
      </c>
      <c r="E110" s="12">
        <f>LN(combined_data!E110/combined_data!E109)</f>
        <v>-3.3904024141976573E-3</v>
      </c>
      <c r="F110" s="12">
        <f>LN(combined_data!F110/combined_data!F109)</f>
        <v>6.9129765394878142E-4</v>
      </c>
      <c r="G110" s="12">
        <f>LN(combined_data!G110/combined_data!G109)</f>
        <v>-1.1321944046632455E-2</v>
      </c>
      <c r="H110" s="12">
        <f>LN(combined_data!H110/combined_data!H109)</f>
        <v>-2.9201871231105286E-3</v>
      </c>
      <c r="I110" s="12">
        <f>LN(combined_data!I110/combined_data!I109)</f>
        <v>2.1847978818599963E-2</v>
      </c>
      <c r="J110" s="12">
        <f>LN(combined_data!J110/combined_data!J109)</f>
        <v>6.1785798218342144E-3</v>
      </c>
      <c r="K110" s="12">
        <f>LN(combined_data!K110/combined_data!K109)</f>
        <v>3.9904143302957343E-2</v>
      </c>
      <c r="L110" s="12">
        <f>LN(combined_data!L110/combined_data!L109)</f>
        <v>1.4854552543980245E-2</v>
      </c>
      <c r="M110" s="12">
        <f>LN(combined_data!M110/combined_data!M109)</f>
        <v>-4.2623940137386327E-3</v>
      </c>
      <c r="N110" s="12">
        <f>LN(combined_data!N110/combined_data!N109)</f>
        <v>-2.1660541090123515E-2</v>
      </c>
      <c r="O110" s="12">
        <f>LN(combined_data!O110/combined_data!O109)</f>
        <v>2.2728391111777473E-2</v>
      </c>
      <c r="P110" s="12">
        <f>LN(combined_data!P110/combined_data!P109)</f>
        <v>-2.0754430681569198E-2</v>
      </c>
      <c r="Q110" s="12">
        <f>LN(combined_data!Q110/combined_data!Q109)</f>
        <v>9.2579103270313216E-3</v>
      </c>
      <c r="R110" s="12">
        <f>LN(combined_data!R110/combined_data!R109)</f>
        <v>4.6935413893064976E-4</v>
      </c>
      <c r="S110" s="12">
        <f>LN(combined_data!S110/combined_data!S109)</f>
        <v>4.6436965189205906E-3</v>
      </c>
      <c r="T110" s="12">
        <f t="array" ref="T110">VLOOKUP(A110,Rf!$A$4:$C$6951,3,FALSE)</f>
        <v>9.1797820563677094E-5</v>
      </c>
      <c r="V110" s="13">
        <f t="shared" si="19"/>
        <v>4.182515995090055E-4</v>
      </c>
      <c r="W110" s="13">
        <f t="shared" si="20"/>
        <v>6.6444427436469322E-4</v>
      </c>
      <c r="X110" s="13">
        <f t="shared" si="21"/>
        <v>-6.776522408976954E-5</v>
      </c>
      <c r="Y110" s="13">
        <f t="shared" si="22"/>
        <v>-4.0488123744329679E-3</v>
      </c>
      <c r="Z110" s="13">
        <f t="shared" si="23"/>
        <v>2.4424064940820891E-4</v>
      </c>
      <c r="AA110" s="13">
        <f t="shared" si="24"/>
        <v>-1.1965090650937078E-2</v>
      </c>
      <c r="AB110" s="13">
        <f t="shared" si="25"/>
        <v>-3.2404667006579774E-3</v>
      </c>
      <c r="AC110" s="13">
        <f t="shared" si="26"/>
        <v>2.1054381382429228E-2</v>
      </c>
      <c r="AD110" s="13">
        <f t="shared" si="27"/>
        <v>7.8469411427523339E-3</v>
      </c>
      <c r="AE110" s="13">
        <f t="shared" si="28"/>
        <v>4.0088993309682956E-2</v>
      </c>
      <c r="AF110" s="13">
        <f t="shared" si="29"/>
        <v>1.4131829633404791E-2</v>
      </c>
      <c r="AG110" s="13">
        <f t="shared" si="30"/>
        <v>-5.3595671767453709E-3</v>
      </c>
      <c r="AH110" s="13">
        <f t="shared" si="31"/>
        <v>-2.3157047337372116E-2</v>
      </c>
      <c r="AI110" s="13">
        <f t="shared" si="32"/>
        <v>2.1288622181474134E-2</v>
      </c>
      <c r="AJ110" s="13">
        <f t="shared" si="33"/>
        <v>-2.0653499867404876E-2</v>
      </c>
      <c r="AK110" s="13">
        <f t="shared" si="34"/>
        <v>9.084139707121984E-3</v>
      </c>
      <c r="AL110" s="13">
        <f t="shared" si="35"/>
        <v>-7.2701638526152259E-4</v>
      </c>
      <c r="AM110" s="13">
        <f t="shared" si="36"/>
        <v>3.5309774830692723E-3</v>
      </c>
      <c r="AN110" s="13">
        <f t="shared" si="37"/>
        <v>-5.2494617921884128E-5</v>
      </c>
    </row>
    <row r="111" spans="1:40" x14ac:dyDescent="0.2">
      <c r="A111" s="5">
        <v>44000</v>
      </c>
      <c r="B111" s="12">
        <f>LN(combined_data!B111/combined_data!B110)</f>
        <v>1.1772771347105303E-3</v>
      </c>
      <c r="C111" s="12">
        <f>LN(combined_data!C111/combined_data!C110)</f>
        <v>1.9506398246131207E-3</v>
      </c>
      <c r="D111" s="12">
        <f>LN(combined_data!D111/combined_data!D110)</f>
        <v>9.345583705333959E-4</v>
      </c>
      <c r="E111" s="12">
        <f>LN(combined_data!E111/combined_data!E110)</f>
        <v>2.0740535050793558E-2</v>
      </c>
      <c r="F111" s="12">
        <f>LN(combined_data!F111/combined_data!F110)</f>
        <v>-1.2462007691835442E-3</v>
      </c>
      <c r="G111" s="12">
        <f>LN(combined_data!G111/combined_data!G110)</f>
        <v>4.0721969355399588E-2</v>
      </c>
      <c r="H111" s="12">
        <f>LN(combined_data!H111/combined_data!H110)</f>
        <v>2.896662446495861E-2</v>
      </c>
      <c r="I111" s="12">
        <f>LN(combined_data!I111/combined_data!I110)</f>
        <v>5.8765691962550624E-3</v>
      </c>
      <c r="J111" s="12">
        <f>LN(combined_data!J111/combined_data!J110)</f>
        <v>1.4978100173209077E-2</v>
      </c>
      <c r="K111" s="12">
        <f>LN(combined_data!K111/combined_data!K110)</f>
        <v>-2.0629559556790506E-3</v>
      </c>
      <c r="L111" s="12">
        <f>LN(combined_data!L111/combined_data!L110)</f>
        <v>1.1891713300216386E-2</v>
      </c>
      <c r="M111" s="12">
        <f>LN(combined_data!M111/combined_data!M110)</f>
        <v>6.6226276338486097E-3</v>
      </c>
      <c r="N111" s="12">
        <f>LN(combined_data!N111/combined_data!N110)</f>
        <v>-2.0689634041797168E-2</v>
      </c>
      <c r="O111" s="12">
        <f>LN(combined_data!O111/combined_data!O110)</f>
        <v>2.2566316565423395E-2</v>
      </c>
      <c r="P111" s="12">
        <f>LN(combined_data!P111/combined_data!P110)</f>
        <v>2.9366042682904228E-2</v>
      </c>
      <c r="Q111" s="12">
        <f>LN(combined_data!Q111/combined_data!Q110)</f>
        <v>2.8074385075148667E-3</v>
      </c>
      <c r="R111" s="12">
        <f>LN(combined_data!R111/combined_data!R110)</f>
        <v>-5.8038661887144707E-3</v>
      </c>
      <c r="S111" s="12">
        <f>LN(combined_data!S111/combined_data!S110)</f>
        <v>-2.8868013480517754E-3</v>
      </c>
      <c r="T111" s="12">
        <f t="array" ref="T111">VLOOKUP(A111,Rf!$A$4:$C$6951,3,FALSE)</f>
        <v>8.8621245131426107E-5</v>
      </c>
      <c r="V111" s="13">
        <f t="shared" si="19"/>
        <v>1.124015466082475E-3</v>
      </c>
      <c r="W111" s="13">
        <f t="shared" si="20"/>
        <v>1.712829715928345E-3</v>
      </c>
      <c r="X111" s="13">
        <f t="shared" si="21"/>
        <v>7.0044366393842445E-4</v>
      </c>
      <c r="Y111" s="13">
        <f t="shared" si="22"/>
        <v>2.0082125090558248E-2</v>
      </c>
      <c r="Z111" s="13">
        <f t="shared" si="23"/>
        <v>-1.6932577737241166E-3</v>
      </c>
      <c r="AA111" s="13">
        <f t="shared" si="24"/>
        <v>4.0078822751094964E-2</v>
      </c>
      <c r="AB111" s="13">
        <f t="shared" si="25"/>
        <v>2.8646344887411163E-2</v>
      </c>
      <c r="AC111" s="13">
        <f t="shared" si="26"/>
        <v>5.0829717600843274E-3</v>
      </c>
      <c r="AD111" s="13">
        <f t="shared" si="27"/>
        <v>1.6646461494127195E-2</v>
      </c>
      <c r="AE111" s="13">
        <f t="shared" si="28"/>
        <v>-1.8781059489534401E-3</v>
      </c>
      <c r="AF111" s="13">
        <f t="shared" si="29"/>
        <v>1.1168990389640933E-2</v>
      </c>
      <c r="AG111" s="13">
        <f t="shared" si="30"/>
        <v>5.5254544708418715E-3</v>
      </c>
      <c r="AH111" s="13">
        <f t="shared" si="31"/>
        <v>-2.2186140289045773E-2</v>
      </c>
      <c r="AI111" s="13">
        <f t="shared" si="32"/>
        <v>2.1126547635120056E-2</v>
      </c>
      <c r="AJ111" s="13">
        <f t="shared" si="33"/>
        <v>2.946697349706855E-2</v>
      </c>
      <c r="AK111" s="13">
        <f t="shared" si="34"/>
        <v>2.6336678876055291E-3</v>
      </c>
      <c r="AL111" s="13">
        <f t="shared" si="35"/>
        <v>-7.0002367129066434E-3</v>
      </c>
      <c r="AM111" s="13">
        <f t="shared" si="36"/>
        <v>-3.9995203839030937E-3</v>
      </c>
      <c r="AN111" s="13">
        <f t="shared" si="37"/>
        <v>-5.5671193354135115E-5</v>
      </c>
    </row>
    <row r="112" spans="1:40" x14ac:dyDescent="0.2">
      <c r="A112" s="5">
        <v>44001</v>
      </c>
      <c r="B112" s="12">
        <f>LN(combined_data!B112/combined_data!B111)</f>
        <v>1.47576099734972E-3</v>
      </c>
      <c r="C112" s="12">
        <f>LN(combined_data!C112/combined_data!C111)</f>
        <v>1.4059480019437778E-3</v>
      </c>
      <c r="D112" s="12">
        <f>LN(combined_data!D112/combined_data!D111)</f>
        <v>3.4789984888727925E-4</v>
      </c>
      <c r="E112" s="12">
        <f>LN(combined_data!E112/combined_data!E111)</f>
        <v>1.5093600983781489E-2</v>
      </c>
      <c r="F112" s="12">
        <f>LN(combined_data!F112/combined_data!F111)</f>
        <v>1.0393043891960219E-2</v>
      </c>
      <c r="G112" s="12">
        <f>LN(combined_data!G112/combined_data!G111)</f>
        <v>1.3052219653442833E-2</v>
      </c>
      <c r="H112" s="12">
        <f>LN(combined_data!H112/combined_data!H111)</f>
        <v>3.2973025915597108E-2</v>
      </c>
      <c r="I112" s="12">
        <f>LN(combined_data!I112/combined_data!I111)</f>
        <v>9.7182494689213462E-3</v>
      </c>
      <c r="J112" s="12">
        <f>LN(combined_data!J112/combined_data!J111)</f>
        <v>2.4574152610520369E-2</v>
      </c>
      <c r="K112" s="12">
        <f>LN(combined_data!K112/combined_data!K111)</f>
        <v>3.1513859445232856E-2</v>
      </c>
      <c r="L112" s="12">
        <f>LN(combined_data!L112/combined_data!L111)</f>
        <v>1.4194337988679202E-2</v>
      </c>
      <c r="M112" s="12">
        <f>LN(combined_data!M112/combined_data!M111)</f>
        <v>2.7437137477961587E-2</v>
      </c>
      <c r="N112" s="12">
        <f>LN(combined_data!N112/combined_data!N111)</f>
        <v>6.1182268665124361E-4</v>
      </c>
      <c r="O112" s="12">
        <f>LN(combined_data!O112/combined_data!O111)</f>
        <v>1.2282670259454703E-2</v>
      </c>
      <c r="P112" s="12">
        <f>LN(combined_data!P112/combined_data!P111)</f>
        <v>-1.3759835448728878E-2</v>
      </c>
      <c r="Q112" s="12">
        <f>LN(combined_data!Q112/combined_data!Q111)</f>
        <v>1.307513436541039E-2</v>
      </c>
      <c r="R112" s="12">
        <f>LN(combined_data!R112/combined_data!R111)</f>
        <v>-1.0231852787615124E-3</v>
      </c>
      <c r="S112" s="12">
        <f>LN(combined_data!S112/combined_data!S111)</f>
        <v>7.9188827253313127E-3</v>
      </c>
      <c r="T112" s="12">
        <f t="array" ref="T112">VLOOKUP(A112,Rf!$A$4:$C$6951,3,FALSE)</f>
        <v>8.8621245131426107E-5</v>
      </c>
      <c r="V112" s="13">
        <f t="shared" si="19"/>
        <v>1.4224993287216647E-3</v>
      </c>
      <c r="W112" s="13">
        <f t="shared" si="20"/>
        <v>1.168137893259002E-3</v>
      </c>
      <c r="X112" s="13">
        <f t="shared" si="21"/>
        <v>1.1378514229230786E-4</v>
      </c>
      <c r="Y112" s="13">
        <f t="shared" si="22"/>
        <v>1.4435191023546179E-2</v>
      </c>
      <c r="Z112" s="13">
        <f t="shared" si="23"/>
        <v>9.9459868874196469E-3</v>
      </c>
      <c r="AA112" s="13">
        <f t="shared" si="24"/>
        <v>1.240907304913821E-2</v>
      </c>
      <c r="AB112" s="13">
        <f t="shared" si="25"/>
        <v>3.2652746338049661E-2</v>
      </c>
      <c r="AC112" s="13">
        <f t="shared" si="26"/>
        <v>8.9246520327506112E-3</v>
      </c>
      <c r="AD112" s="13">
        <f t="shared" si="27"/>
        <v>2.6242513931438487E-2</v>
      </c>
      <c r="AE112" s="13">
        <f t="shared" si="28"/>
        <v>3.1698709451958469E-2</v>
      </c>
      <c r="AF112" s="13">
        <f t="shared" si="29"/>
        <v>1.3471615078103748E-2</v>
      </c>
      <c r="AG112" s="13">
        <f t="shared" si="30"/>
        <v>2.6339964314954847E-2</v>
      </c>
      <c r="AH112" s="13">
        <f t="shared" si="31"/>
        <v>-8.8468356059735981E-4</v>
      </c>
      <c r="AI112" s="13">
        <f t="shared" si="32"/>
        <v>1.0842901329151366E-2</v>
      </c>
      <c r="AJ112" s="13">
        <f t="shared" si="33"/>
        <v>-1.3658904634564557E-2</v>
      </c>
      <c r="AK112" s="13">
        <f t="shared" si="34"/>
        <v>1.2901363745501052E-2</v>
      </c>
      <c r="AL112" s="13">
        <f t="shared" si="35"/>
        <v>-2.2195558029536847E-3</v>
      </c>
      <c r="AM112" s="13">
        <f t="shared" si="36"/>
        <v>6.8061636894799944E-3</v>
      </c>
      <c r="AN112" s="13">
        <f t="shared" si="37"/>
        <v>-5.5671193354135115E-5</v>
      </c>
    </row>
    <row r="113" spans="1:40" x14ac:dyDescent="0.2">
      <c r="A113" s="5">
        <v>44004</v>
      </c>
      <c r="B113" s="12">
        <f>LN(combined_data!B113/combined_data!B112)</f>
        <v>2.3083047572958277E-4</v>
      </c>
      <c r="C113" s="12">
        <f>LN(combined_data!C113/combined_data!C112)</f>
        <v>6.4554965558919451E-4</v>
      </c>
      <c r="D113" s="12">
        <f>LN(combined_data!D113/combined_data!D112)</f>
        <v>4.6968880137303819E-5</v>
      </c>
      <c r="E113" s="12">
        <f>LN(combined_data!E113/combined_data!E112)</f>
        <v>6.2978456675392477E-3</v>
      </c>
      <c r="F113" s="12">
        <f>LN(combined_data!F113/combined_data!F112)</f>
        <v>4.8899940413722667E-4</v>
      </c>
      <c r="G113" s="12">
        <f>LN(combined_data!G113/combined_data!G112)</f>
        <v>-4.4614145998937253E-3</v>
      </c>
      <c r="H113" s="12">
        <f>LN(combined_data!H113/combined_data!H112)</f>
        <v>1.0255151211917253E-2</v>
      </c>
      <c r="I113" s="12">
        <f>LN(combined_data!I113/combined_data!I112)</f>
        <v>8.8782856638011678E-2</v>
      </c>
      <c r="J113" s="12">
        <f>LN(combined_data!J113/combined_data!J112)</f>
        <v>7.6346909851232811E-2</v>
      </c>
      <c r="K113" s="12">
        <f>LN(combined_data!K113/combined_data!K112)</f>
        <v>-2.2894409434978782E-4</v>
      </c>
      <c r="L113" s="12">
        <f>LN(combined_data!L113/combined_data!L112)</f>
        <v>3.7112700546644409E-2</v>
      </c>
      <c r="M113" s="12">
        <f>LN(combined_data!M113/combined_data!M112)</f>
        <v>2.6257697795570061E-2</v>
      </c>
      <c r="N113" s="12">
        <f>LN(combined_data!N113/combined_data!N112)</f>
        <v>-9.2819296245247613E-3</v>
      </c>
      <c r="O113" s="12">
        <f>LN(combined_data!O113/combined_data!O112)</f>
        <v>1.4476031626535197E-2</v>
      </c>
      <c r="P113" s="12">
        <f>LN(combined_data!P113/combined_data!P112)</f>
        <v>5.1482234473938515E-3</v>
      </c>
      <c r="Q113" s="12">
        <f>LN(combined_data!Q113/combined_data!Q112)</f>
        <v>1.707100120056031E-2</v>
      </c>
      <c r="R113" s="12">
        <f>LN(combined_data!R113/combined_data!R112)</f>
        <v>8.3118390176980216E-3</v>
      </c>
      <c r="S113" s="12">
        <f>LN(combined_data!S113/combined_data!S112)</f>
        <v>1.0394631871600149E-2</v>
      </c>
      <c r="T113" s="12">
        <f t="array" ref="T113">VLOOKUP(A113,Rf!$A$4:$C$6951,3,FALSE)</f>
        <v>2.6588729726539901E-4</v>
      </c>
      <c r="V113" s="13">
        <f t="shared" si="19"/>
        <v>1.775688071015275E-4</v>
      </c>
      <c r="W113" s="13">
        <f t="shared" si="20"/>
        <v>4.0773954690441873E-4</v>
      </c>
      <c r="X113" s="13">
        <f t="shared" si="21"/>
        <v>-1.8714582645766757E-4</v>
      </c>
      <c r="Y113" s="13">
        <f t="shared" si="22"/>
        <v>5.6394357073039367E-3</v>
      </c>
      <c r="Z113" s="13">
        <f t="shared" si="23"/>
        <v>4.1942399596654159E-5</v>
      </c>
      <c r="AA113" s="13">
        <f t="shared" si="24"/>
        <v>-5.104561204198348E-3</v>
      </c>
      <c r="AB113" s="13">
        <f t="shared" si="25"/>
        <v>9.9348716343698046E-3</v>
      </c>
      <c r="AC113" s="13">
        <f t="shared" si="26"/>
        <v>8.7989259201840947E-2</v>
      </c>
      <c r="AD113" s="13">
        <f t="shared" si="27"/>
        <v>7.801527117215093E-2</v>
      </c>
      <c r="AE113" s="13">
        <f t="shared" si="28"/>
        <v>-4.4094087624177176E-5</v>
      </c>
      <c r="AF113" s="13">
        <f t="shared" si="29"/>
        <v>3.6389977636068951E-2</v>
      </c>
      <c r="AG113" s="13">
        <f t="shared" si="30"/>
        <v>2.5160524632563321E-2</v>
      </c>
      <c r="AH113" s="13">
        <f t="shared" si="31"/>
        <v>-1.0778435871773365E-2</v>
      </c>
      <c r="AI113" s="13">
        <f t="shared" si="32"/>
        <v>1.303626269623186E-2</v>
      </c>
      <c r="AJ113" s="13">
        <f t="shared" si="33"/>
        <v>5.2491542615581734E-3</v>
      </c>
      <c r="AK113" s="13">
        <f t="shared" si="34"/>
        <v>1.6897230580650971E-2</v>
      </c>
      <c r="AL113" s="13">
        <f t="shared" si="35"/>
        <v>7.1154684935058488E-3</v>
      </c>
      <c r="AM113" s="13">
        <f t="shared" si="36"/>
        <v>9.2819128357488311E-3</v>
      </c>
      <c r="AN113" s="13">
        <f t="shared" si="37"/>
        <v>1.2159485877983778E-4</v>
      </c>
    </row>
    <row r="114" spans="1:40" x14ac:dyDescent="0.2">
      <c r="A114" s="5">
        <v>44005</v>
      </c>
      <c r="B114" s="12">
        <f>LN(combined_data!B114/combined_data!B113)</f>
        <v>6.7811995568851891E-4</v>
      </c>
      <c r="C114" s="12">
        <f>LN(combined_data!C114/combined_data!C113)</f>
        <v>5.6669327282372157E-4</v>
      </c>
      <c r="D114" s="12">
        <f>LN(combined_data!D114/combined_data!D113)</f>
        <v>3.8509896235478273E-4</v>
      </c>
      <c r="E114" s="12">
        <f>LN(combined_data!E114/combined_data!E113)</f>
        <v>1.5022108318345129E-2</v>
      </c>
      <c r="F114" s="12">
        <f>LN(combined_data!F114/combined_data!F113)</f>
        <v>3.318869525861687E-3</v>
      </c>
      <c r="G114" s="12">
        <f>LN(combined_data!G114/combined_data!G113)</f>
        <v>1.3085284178819235E-2</v>
      </c>
      <c r="H114" s="12">
        <f>LN(combined_data!H114/combined_data!H113)</f>
        <v>2.3128637706261189E-2</v>
      </c>
      <c r="I114" s="12">
        <f>LN(combined_data!I114/combined_data!I113)</f>
        <v>5.2956875747102823E-3</v>
      </c>
      <c r="J114" s="12">
        <f>LN(combined_data!J114/combined_data!J113)</f>
        <v>2.5454918713578776E-2</v>
      </c>
      <c r="K114" s="12">
        <f>LN(combined_data!K114/combined_data!K113)</f>
        <v>-1.6125559345443728E-3</v>
      </c>
      <c r="L114" s="12">
        <f>LN(combined_data!L114/combined_data!L113)</f>
        <v>-2.8769799765749286E-3</v>
      </c>
      <c r="M114" s="12">
        <f>LN(combined_data!M114/combined_data!M113)</f>
        <v>1.3396387753758382E-3</v>
      </c>
      <c r="N114" s="12">
        <f>LN(combined_data!N114/combined_data!N113)</f>
        <v>9.7503365064000749E-5</v>
      </c>
      <c r="O114" s="12">
        <f>LN(combined_data!O114/combined_data!O113)</f>
        <v>6.6817329024971021E-4</v>
      </c>
      <c r="P114" s="12">
        <f>LN(combined_data!P114/combined_data!P113)</f>
        <v>4.5841681031913058E-3</v>
      </c>
      <c r="Q114" s="12">
        <f>LN(combined_data!Q114/combined_data!Q113)</f>
        <v>4.8995687525215234E-3</v>
      </c>
      <c r="R114" s="12">
        <f>LN(combined_data!R114/combined_data!R113)</f>
        <v>1.5727583447156683E-2</v>
      </c>
      <c r="S114" s="12">
        <f>LN(combined_data!S114/combined_data!S113)</f>
        <v>1.4592850555768507E-2</v>
      </c>
      <c r="T114" s="12">
        <f t="array" ref="T114">VLOOKUP(A114,Rf!$A$4:$C$6951,3,FALSE)</f>
        <v>8.8621245131426107E-5</v>
      </c>
      <c r="V114" s="13">
        <f t="shared" si="19"/>
        <v>6.2485828706046367E-4</v>
      </c>
      <c r="W114" s="13">
        <f t="shared" si="20"/>
        <v>3.2888316413894579E-4</v>
      </c>
      <c r="X114" s="13">
        <f t="shared" si="21"/>
        <v>1.5098425575981134E-4</v>
      </c>
      <c r="Y114" s="13">
        <f t="shared" si="22"/>
        <v>1.4363698358109819E-2</v>
      </c>
      <c r="Z114" s="13">
        <f t="shared" si="23"/>
        <v>2.8718125213211144E-3</v>
      </c>
      <c r="AA114" s="13">
        <f t="shared" si="24"/>
        <v>1.2442137574514612E-2</v>
      </c>
      <c r="AB114" s="13">
        <f t="shared" si="25"/>
        <v>2.2808358128713742E-2</v>
      </c>
      <c r="AC114" s="13">
        <f t="shared" si="26"/>
        <v>4.5020901385395464E-3</v>
      </c>
      <c r="AD114" s="13">
        <f t="shared" si="27"/>
        <v>2.7123280034496895E-2</v>
      </c>
      <c r="AE114" s="13">
        <f t="shared" si="28"/>
        <v>-1.4277059278187622E-3</v>
      </c>
      <c r="AF114" s="13">
        <f t="shared" si="29"/>
        <v>-3.5997028871503833E-3</v>
      </c>
      <c r="AG114" s="13">
        <f t="shared" si="30"/>
        <v>2.4246561236909952E-4</v>
      </c>
      <c r="AH114" s="13">
        <f t="shared" si="31"/>
        <v>-1.3990028821846026E-3</v>
      </c>
      <c r="AI114" s="13">
        <f t="shared" si="32"/>
        <v>-7.715956400536271E-4</v>
      </c>
      <c r="AJ114" s="13">
        <f t="shared" si="33"/>
        <v>4.6850989173556276E-3</v>
      </c>
      <c r="AK114" s="13">
        <f t="shared" si="34"/>
        <v>4.7257981326121858E-3</v>
      </c>
      <c r="AL114" s="13">
        <f t="shared" si="35"/>
        <v>1.453121292296451E-2</v>
      </c>
      <c r="AM114" s="13">
        <f t="shared" si="36"/>
        <v>1.3480131519917189E-2</v>
      </c>
      <c r="AN114" s="13">
        <f t="shared" si="37"/>
        <v>-5.5671193354135115E-5</v>
      </c>
    </row>
    <row r="115" spans="1:40" x14ac:dyDescent="0.2">
      <c r="A115" s="5">
        <v>44006</v>
      </c>
      <c r="B115" s="12">
        <f>LN(combined_data!B115/combined_data!B114)</f>
        <v>1.3130532679018879E-4</v>
      </c>
      <c r="C115" s="12">
        <f>LN(combined_data!C115/combined_data!C114)</f>
        <v>1.2201499056455501E-4</v>
      </c>
      <c r="D115" s="12">
        <f>LN(combined_data!D115/combined_data!D114)</f>
        <v>1.7312950760372932E-4</v>
      </c>
      <c r="E115" s="12">
        <f>LN(combined_data!E115/combined_data!E114)</f>
        <v>-1.4771153246463869E-2</v>
      </c>
      <c r="F115" s="12">
        <f>LN(combined_data!F115/combined_data!F114)</f>
        <v>-1.44032792354789E-3</v>
      </c>
      <c r="G115" s="12">
        <f>LN(combined_data!G115/combined_data!G114)</f>
        <v>-9.4467166914479397E-3</v>
      </c>
      <c r="H115" s="12">
        <f>LN(combined_data!H115/combined_data!H114)</f>
        <v>-7.7498193673678065E-2</v>
      </c>
      <c r="I115" s="12">
        <f>LN(combined_data!I115/combined_data!I114)</f>
        <v>-3.0386645865878151E-2</v>
      </c>
      <c r="J115" s="12">
        <f>LN(combined_data!J115/combined_data!J114)</f>
        <v>-6.7069332567181051E-3</v>
      </c>
      <c r="K115" s="12">
        <f>LN(combined_data!K115/combined_data!K114)</f>
        <v>-2.2531732125965719E-2</v>
      </c>
      <c r="L115" s="12">
        <f>LN(combined_data!L115/combined_data!L114)</f>
        <v>-3.1479880602781575E-3</v>
      </c>
      <c r="M115" s="12">
        <f>LN(combined_data!M115/combined_data!M114)</f>
        <v>-2.9893619057432479E-2</v>
      </c>
      <c r="N115" s="12">
        <f>LN(combined_data!N115/combined_data!N114)</f>
        <v>-6.5516698533964537E-3</v>
      </c>
      <c r="O115" s="12">
        <f>LN(combined_data!O115/combined_data!O114)</f>
        <v>-4.1601518022944005E-2</v>
      </c>
      <c r="P115" s="12">
        <f>LN(combined_data!P115/combined_data!P114)</f>
        <v>3.1773861416891737E-2</v>
      </c>
      <c r="Q115" s="12">
        <f>LN(combined_data!Q115/combined_data!Q114)</f>
        <v>1.0099962232295208E-2</v>
      </c>
      <c r="R115" s="12">
        <f>LN(combined_data!R115/combined_data!R114)</f>
        <v>-1.5493289144969438E-2</v>
      </c>
      <c r="S115" s="12">
        <f>LN(combined_data!S115/combined_data!S114)</f>
        <v>-3.2596776018647002E-2</v>
      </c>
      <c r="T115" s="12">
        <f t="array" ref="T115">VLOOKUP(A115,Rf!$A$4:$C$6951,3,FALSE)</f>
        <v>8.8621245131426107E-5</v>
      </c>
      <c r="V115" s="13">
        <f t="shared" si="19"/>
        <v>7.8043658162133529E-5</v>
      </c>
      <c r="W115" s="13">
        <f t="shared" si="20"/>
        <v>-1.157951181202208E-4</v>
      </c>
      <c r="X115" s="13">
        <f t="shared" si="21"/>
        <v>-6.0985198991242076E-5</v>
      </c>
      <c r="Y115" s="13">
        <f t="shared" si="22"/>
        <v>-1.5429563206699179E-2</v>
      </c>
      <c r="Z115" s="13">
        <f t="shared" si="23"/>
        <v>-1.8873849280884626E-3</v>
      </c>
      <c r="AA115" s="13">
        <f t="shared" si="24"/>
        <v>-1.0089863295752562E-2</v>
      </c>
      <c r="AB115" s="13">
        <f t="shared" si="25"/>
        <v>-7.7818473251225512E-2</v>
      </c>
      <c r="AC115" s="13">
        <f t="shared" si="26"/>
        <v>-3.1180243302048886E-2</v>
      </c>
      <c r="AD115" s="13">
        <f t="shared" si="27"/>
        <v>-5.0385719357999865E-3</v>
      </c>
      <c r="AE115" s="13">
        <f t="shared" si="28"/>
        <v>-2.2346882119240109E-2</v>
      </c>
      <c r="AF115" s="13">
        <f t="shared" si="29"/>
        <v>-3.8707109708536122E-3</v>
      </c>
      <c r="AG115" s="13">
        <f t="shared" si="30"/>
        <v>-3.0990792220439219E-2</v>
      </c>
      <c r="AH115" s="13">
        <f t="shared" si="31"/>
        <v>-8.0481761006450572E-3</v>
      </c>
      <c r="AI115" s="13">
        <f t="shared" si="32"/>
        <v>-4.304128695324734E-2</v>
      </c>
      <c r="AJ115" s="13">
        <f t="shared" si="33"/>
        <v>3.1874792231056055E-2</v>
      </c>
      <c r="AK115" s="13">
        <f t="shared" si="34"/>
        <v>9.9261916123858703E-3</v>
      </c>
      <c r="AL115" s="13">
        <f t="shared" si="35"/>
        <v>-1.6689659669161611E-2</v>
      </c>
      <c r="AM115" s="13">
        <f t="shared" si="36"/>
        <v>-3.3709495054498322E-2</v>
      </c>
      <c r="AN115" s="13">
        <f t="shared" si="37"/>
        <v>-5.5671193354135115E-5</v>
      </c>
    </row>
    <row r="116" spans="1:40" x14ac:dyDescent="0.2">
      <c r="A116" s="5">
        <v>44007</v>
      </c>
      <c r="B116" s="12">
        <f>LN(combined_data!B116/combined_data!B115)</f>
        <v>5.3202192929431374E-4</v>
      </c>
      <c r="C116" s="12">
        <f>LN(combined_data!C116/combined_data!C115)</f>
        <v>1.0365267702990282E-3</v>
      </c>
      <c r="D116" s="12">
        <f>LN(combined_data!D116/combined_data!D115)</f>
        <v>1.7076686025969723E-4</v>
      </c>
      <c r="E116" s="12">
        <f>LN(combined_data!E116/combined_data!E115)</f>
        <v>-1.5508245891930274E-3</v>
      </c>
      <c r="F116" s="12">
        <f>LN(combined_data!F116/combined_data!F115)</f>
        <v>4.7283631363126134E-4</v>
      </c>
      <c r="G116" s="12">
        <f>LN(combined_data!G116/combined_data!G115)</f>
        <v>-3.638567487371239E-3</v>
      </c>
      <c r="H116" s="12">
        <f>LN(combined_data!H116/combined_data!H115)</f>
        <v>8.2964661911009829E-3</v>
      </c>
      <c r="I116" s="12">
        <f>LN(combined_data!I116/combined_data!I115)</f>
        <v>-2.01656332969531E-2</v>
      </c>
      <c r="J116" s="12">
        <f>LN(combined_data!J116/combined_data!J115)</f>
        <v>2.2095902624794501E-2</v>
      </c>
      <c r="K116" s="12">
        <f>LN(combined_data!K116/combined_data!K115)</f>
        <v>1.2068736402974325E-3</v>
      </c>
      <c r="L116" s="12">
        <f>LN(combined_data!L116/combined_data!L115)</f>
        <v>7.068986769510315E-3</v>
      </c>
      <c r="M116" s="12">
        <f>LN(combined_data!M116/combined_data!M115)</f>
        <v>3.2122274944848671E-2</v>
      </c>
      <c r="N116" s="12">
        <f>LN(combined_data!N116/combined_data!N115)</f>
        <v>5.9667461731066993E-3</v>
      </c>
      <c r="O116" s="12">
        <f>LN(combined_data!O116/combined_data!O115)</f>
        <v>9.3570676461474465E-3</v>
      </c>
      <c r="P116" s="12">
        <f>LN(combined_data!P116/combined_data!P115)</f>
        <v>5.2048766632371506E-2</v>
      </c>
      <c r="Q116" s="12">
        <f>LN(combined_data!Q116/combined_data!Q115)</f>
        <v>6.8249166993521329E-3</v>
      </c>
      <c r="R116" s="12">
        <f>LN(combined_data!R116/combined_data!R115)</f>
        <v>-7.8103393794155568E-4</v>
      </c>
      <c r="S116" s="12">
        <f>LN(combined_data!S116/combined_data!S115)</f>
        <v>6.6870238211646209E-3</v>
      </c>
      <c r="T116" s="12">
        <f t="array" ref="T116">VLOOKUP(A116,Rf!$A$4:$C$6951,3,FALSE)</f>
        <v>8.6101746656019898E-5</v>
      </c>
      <c r="V116" s="13">
        <f t="shared" si="19"/>
        <v>4.7876026066625849E-4</v>
      </c>
      <c r="W116" s="13">
        <f t="shared" si="20"/>
        <v>7.9871666161425241E-4</v>
      </c>
      <c r="X116" s="13">
        <f t="shared" si="21"/>
        <v>-6.3347846335274163E-5</v>
      </c>
      <c r="Y116" s="13">
        <f t="shared" si="22"/>
        <v>-2.2092345494283379E-3</v>
      </c>
      <c r="Z116" s="13">
        <f t="shared" si="23"/>
        <v>2.5779309090688833E-5</v>
      </c>
      <c r="AA116" s="13">
        <f t="shared" si="24"/>
        <v>-4.2817140916758612E-3</v>
      </c>
      <c r="AB116" s="13">
        <f t="shared" si="25"/>
        <v>7.9761866135535341E-3</v>
      </c>
      <c r="AC116" s="13">
        <f t="shared" si="26"/>
        <v>-2.0959230733123835E-2</v>
      </c>
      <c r="AD116" s="13">
        <f t="shared" si="27"/>
        <v>2.376426394571262E-2</v>
      </c>
      <c r="AE116" s="13">
        <f t="shared" si="28"/>
        <v>1.3917236470230431E-3</v>
      </c>
      <c r="AF116" s="13">
        <f t="shared" si="29"/>
        <v>6.3462638589348603E-3</v>
      </c>
      <c r="AG116" s="13">
        <f t="shared" si="30"/>
        <v>3.1025101781841931E-2</v>
      </c>
      <c r="AH116" s="13">
        <f t="shared" si="31"/>
        <v>4.4702399258580959E-3</v>
      </c>
      <c r="AI116" s="13">
        <f t="shared" si="32"/>
        <v>7.9172987158441094E-3</v>
      </c>
      <c r="AJ116" s="13">
        <f t="shared" si="33"/>
        <v>5.2149697446535824E-2</v>
      </c>
      <c r="AK116" s="13">
        <f t="shared" si="34"/>
        <v>6.6511460794427954E-3</v>
      </c>
      <c r="AL116" s="13">
        <f t="shared" si="35"/>
        <v>-1.9774044621337279E-3</v>
      </c>
      <c r="AM116" s="13">
        <f t="shared" si="36"/>
        <v>5.5743047853133026E-3</v>
      </c>
      <c r="AN116" s="13">
        <f t="shared" si="37"/>
        <v>-5.8190691829541324E-5</v>
      </c>
    </row>
    <row r="117" spans="1:40" x14ac:dyDescent="0.2">
      <c r="A117" s="5">
        <v>44008</v>
      </c>
      <c r="B117" s="12">
        <f>LN(combined_data!B117/combined_data!B116)</f>
        <v>5.9475053818056956E-4</v>
      </c>
      <c r="C117" s="12">
        <f>LN(combined_data!C117/combined_data!C116)</f>
        <v>9.6587678223384731E-4</v>
      </c>
      <c r="D117" s="12">
        <f>LN(combined_data!D117/combined_data!D116)</f>
        <v>2.0096363717401515E-4</v>
      </c>
      <c r="E117" s="12">
        <f>LN(combined_data!E117/combined_data!E116)</f>
        <v>9.3414158579605E-3</v>
      </c>
      <c r="F117" s="12">
        <f>LN(combined_data!F117/combined_data!F116)</f>
        <v>4.55179188878564E-3</v>
      </c>
      <c r="G117" s="12">
        <f>LN(combined_data!G117/combined_data!G116)</f>
        <v>2.6569742535941548E-2</v>
      </c>
      <c r="H117" s="12">
        <f>LN(combined_data!H117/combined_data!H116)</f>
        <v>-5.4277970071596772E-3</v>
      </c>
      <c r="I117" s="12">
        <f>LN(combined_data!I117/combined_data!I116)</f>
        <v>-7.4350158009515782E-3</v>
      </c>
      <c r="J117" s="12">
        <f>LN(combined_data!J117/combined_data!J116)</f>
        <v>3.9416686096266423E-3</v>
      </c>
      <c r="K117" s="12">
        <f>LN(combined_data!K117/combined_data!K116)</f>
        <v>-1.2850942832685029E-3</v>
      </c>
      <c r="L117" s="12">
        <f>LN(combined_data!L117/combined_data!L116)</f>
        <v>-4.3139457560215149E-3</v>
      </c>
      <c r="M117" s="12">
        <f>LN(combined_data!M117/combined_data!M116)</f>
        <v>-1.1643662619425314E-2</v>
      </c>
      <c r="N117" s="12">
        <f>LN(combined_data!N117/combined_data!N116)</f>
        <v>8.2552699887439296E-3</v>
      </c>
      <c r="O117" s="12">
        <f>LN(combined_data!O117/combined_data!O116)</f>
        <v>-4.1477316620376547E-3</v>
      </c>
      <c r="P117" s="12">
        <f>LN(combined_data!P117/combined_data!P116)</f>
        <v>-3.4737919543161543E-2</v>
      </c>
      <c r="Q117" s="12">
        <f>LN(combined_data!Q117/combined_data!Q116)</f>
        <v>1.3438827551367301E-2</v>
      </c>
      <c r="R117" s="12">
        <f>LN(combined_data!R117/combined_data!R116)</f>
        <v>-5.641437350098504E-3</v>
      </c>
      <c r="S117" s="12">
        <f>LN(combined_data!S117/combined_data!S116)</f>
        <v>-1.5915896535071673E-2</v>
      </c>
      <c r="T117" s="12">
        <f t="array" ref="T117">VLOOKUP(A117,Rf!$A$4:$C$6951,3,FALSE)</f>
        <v>8.6101746656241888E-5</v>
      </c>
      <c r="V117" s="13">
        <f t="shared" si="19"/>
        <v>5.4148886955251432E-4</v>
      </c>
      <c r="W117" s="13">
        <f t="shared" si="20"/>
        <v>7.2806667354907153E-4</v>
      </c>
      <c r="X117" s="13">
        <f t="shared" si="21"/>
        <v>-3.3151069420956242E-5</v>
      </c>
      <c r="Y117" s="13">
        <f t="shared" si="22"/>
        <v>8.6830058977251899E-3</v>
      </c>
      <c r="Z117" s="13">
        <f t="shared" si="23"/>
        <v>4.1047348842450674E-3</v>
      </c>
      <c r="AA117" s="13">
        <f t="shared" si="24"/>
        <v>2.5926595931636928E-2</v>
      </c>
      <c r="AB117" s="13">
        <f t="shared" si="25"/>
        <v>-5.748076584707126E-3</v>
      </c>
      <c r="AC117" s="13">
        <f t="shared" si="26"/>
        <v>-8.228613237122314E-3</v>
      </c>
      <c r="AD117" s="13">
        <f t="shared" si="27"/>
        <v>5.6100299305447609E-3</v>
      </c>
      <c r="AE117" s="13">
        <f t="shared" si="28"/>
        <v>-1.1002442765428923E-3</v>
      </c>
      <c r="AF117" s="13">
        <f t="shared" si="29"/>
        <v>-5.0366686665969697E-3</v>
      </c>
      <c r="AG117" s="13">
        <f t="shared" si="30"/>
        <v>-1.2740835782432052E-2</v>
      </c>
      <c r="AH117" s="13">
        <f t="shared" si="31"/>
        <v>6.7587637414953262E-3</v>
      </c>
      <c r="AI117" s="13">
        <f t="shared" si="32"/>
        <v>-5.5875005923409918E-3</v>
      </c>
      <c r="AJ117" s="13">
        <f t="shared" si="33"/>
        <v>-3.4636988728997224E-2</v>
      </c>
      <c r="AK117" s="13">
        <f t="shared" si="34"/>
        <v>1.3265056931457964E-2</v>
      </c>
      <c r="AL117" s="13">
        <f t="shared" si="35"/>
        <v>-6.8378078742906759E-3</v>
      </c>
      <c r="AM117" s="13">
        <f t="shared" si="36"/>
        <v>-1.702861557092299E-2</v>
      </c>
      <c r="AN117" s="13">
        <f t="shared" si="37"/>
        <v>-5.8190691829319334E-5</v>
      </c>
    </row>
    <row r="118" spans="1:40" x14ac:dyDescent="0.2">
      <c r="A118" s="5">
        <v>44011</v>
      </c>
      <c r="B118" s="12">
        <f>LN(combined_data!B118/combined_data!B117)</f>
        <v>0</v>
      </c>
      <c r="C118" s="12">
        <f>LN(combined_data!C118/combined_data!C117)</f>
        <v>4.9562848008858653E-4</v>
      </c>
      <c r="D118" s="12">
        <f>LN(combined_data!D118/combined_data!D117)</f>
        <v>-2.6494287124362976E-5</v>
      </c>
      <c r="E118" s="12">
        <f>LN(combined_data!E118/combined_data!E117)</f>
        <v>-7.009303493971792E-3</v>
      </c>
      <c r="F118" s="12">
        <f>LN(combined_data!F118/combined_data!F117)</f>
        <v>-1.0836625862894681E-3</v>
      </c>
      <c r="G118" s="12">
        <f>LN(combined_data!G118/combined_data!G117)</f>
        <v>1.8382833498247254E-2</v>
      </c>
      <c r="H118" s="12">
        <f>LN(combined_data!H118/combined_data!H117)</f>
        <v>-1.733649740860425E-2</v>
      </c>
      <c r="I118" s="12">
        <f>LN(combined_data!I118/combined_data!I117)</f>
        <v>-3.2230202055835065E-2</v>
      </c>
      <c r="J118" s="12">
        <f>LN(combined_data!J118/combined_data!J117)</f>
        <v>-5.9428774671037E-2</v>
      </c>
      <c r="K118" s="12">
        <f>LN(combined_data!K118/combined_data!K117)</f>
        <v>-1.3329223812907569E-2</v>
      </c>
      <c r="L118" s="12">
        <f>LN(combined_data!L118/combined_data!L117)</f>
        <v>-8.8165294354845686E-3</v>
      </c>
      <c r="M118" s="12">
        <f>LN(combined_data!M118/combined_data!M117)</f>
        <v>-2.3241004011798842E-2</v>
      </c>
      <c r="N118" s="12">
        <f>LN(combined_data!N118/combined_data!N117)</f>
        <v>-1.6972818963088811E-2</v>
      </c>
      <c r="O118" s="12">
        <f>LN(combined_data!O118/combined_data!O117)</f>
        <v>-7.649723726953472E-3</v>
      </c>
      <c r="P118" s="12">
        <f>LN(combined_data!P118/combined_data!P117)</f>
        <v>1.0447258641505865E-2</v>
      </c>
      <c r="Q118" s="12">
        <f>LN(combined_data!Q118/combined_data!Q117)</f>
        <v>3.2044480735358015E-3</v>
      </c>
      <c r="R118" s="12">
        <f>LN(combined_data!R118/combined_data!R117)</f>
        <v>-7.254863036599583E-3</v>
      </c>
      <c r="S118" s="12">
        <f>LN(combined_data!S118/combined_data!S117)</f>
        <v>4.262065051997244E-3</v>
      </c>
      <c r="T118" s="12">
        <f t="array" ref="T118">VLOOKUP(A118,Rf!$A$4:$C$6951,3,FALSE)</f>
        <v>2.5832748113874303E-4</v>
      </c>
      <c r="V118" s="13">
        <f t="shared" si="19"/>
        <v>-5.3261668628055257E-5</v>
      </c>
      <c r="W118" s="13">
        <f t="shared" si="20"/>
        <v>2.5781837140381075E-4</v>
      </c>
      <c r="X118" s="13">
        <f t="shared" si="21"/>
        <v>-2.6060899371933437E-4</v>
      </c>
      <c r="Y118" s="13">
        <f t="shared" si="22"/>
        <v>-7.667713454207103E-3</v>
      </c>
      <c r="Z118" s="13">
        <f t="shared" si="23"/>
        <v>-1.5307195908300405E-3</v>
      </c>
      <c r="AA118" s="13">
        <f t="shared" si="24"/>
        <v>1.7739686893942633E-2</v>
      </c>
      <c r="AB118" s="13">
        <f t="shared" si="25"/>
        <v>-1.7656776986151698E-2</v>
      </c>
      <c r="AC118" s="13">
        <f t="shared" si="26"/>
        <v>-3.3023799492005804E-2</v>
      </c>
      <c r="AD118" s="13">
        <f t="shared" si="27"/>
        <v>-5.7760413350118882E-2</v>
      </c>
      <c r="AE118" s="13">
        <f t="shared" si="28"/>
        <v>-1.3144373806181959E-2</v>
      </c>
      <c r="AF118" s="13">
        <f t="shared" si="29"/>
        <v>-9.5392523460600225E-3</v>
      </c>
      <c r="AG118" s="13">
        <f t="shared" si="30"/>
        <v>-2.4338177174805582E-2</v>
      </c>
      <c r="AH118" s="13">
        <f t="shared" si="31"/>
        <v>-1.8469325210337416E-2</v>
      </c>
      <c r="AI118" s="13">
        <f t="shared" si="32"/>
        <v>-9.0894926572568091E-3</v>
      </c>
      <c r="AJ118" s="13">
        <f t="shared" si="33"/>
        <v>1.0548189455670187E-2</v>
      </c>
      <c r="AK118" s="13">
        <f t="shared" si="34"/>
        <v>3.0306774536264639E-3</v>
      </c>
      <c r="AL118" s="13">
        <f t="shared" si="35"/>
        <v>-8.4512335607917558E-3</v>
      </c>
      <c r="AM118" s="13">
        <f t="shared" si="36"/>
        <v>3.1493460161459257E-3</v>
      </c>
      <c r="AN118" s="13">
        <f t="shared" si="37"/>
        <v>1.1403504265318181E-4</v>
      </c>
    </row>
    <row r="119" spans="1:40" x14ac:dyDescent="0.2">
      <c r="A119" s="5">
        <v>44012</v>
      </c>
      <c r="B119" s="12">
        <f>LN(combined_data!B119/combined_data!B118)</f>
        <v>0</v>
      </c>
      <c r="C119" s="12">
        <f>LN(combined_data!C119/combined_data!C118)</f>
        <v>5.9095493081451149E-4</v>
      </c>
      <c r="D119" s="12">
        <f>LN(combined_data!D119/combined_data!D118)</f>
        <v>1.9216095311265551E-4</v>
      </c>
      <c r="E119" s="12">
        <f>LN(combined_data!E119/combined_data!E118)</f>
        <v>-1.0118927918160109E-3</v>
      </c>
      <c r="F119" s="12">
        <f>LN(combined_data!F119/combined_data!F118)</f>
        <v>5.4809776251201038E-3</v>
      </c>
      <c r="G119" s="12">
        <f>LN(combined_data!G119/combined_data!G118)</f>
        <v>-9.5244325350442634E-3</v>
      </c>
      <c r="H119" s="12">
        <f>LN(combined_data!H119/combined_data!H118)</f>
        <v>2.4045536776440033E-2</v>
      </c>
      <c r="I119" s="12">
        <f>LN(combined_data!I119/combined_data!I118)</f>
        <v>-9.6806173358632164E-3</v>
      </c>
      <c r="J119" s="12">
        <f>LN(combined_data!J119/combined_data!J118)</f>
        <v>-3.4832880774338874E-2</v>
      </c>
      <c r="K119" s="12">
        <f>LN(combined_data!K119/combined_data!K118)</f>
        <v>2.7717232774307172E-2</v>
      </c>
      <c r="L119" s="12">
        <f>LN(combined_data!L119/combined_data!L118)</f>
        <v>1.3224241195783815E-4</v>
      </c>
      <c r="M119" s="12">
        <f>LN(combined_data!M119/combined_data!M118)</f>
        <v>-4.158024711459739E-3</v>
      </c>
      <c r="N119" s="12">
        <f>LN(combined_data!N119/combined_data!N118)</f>
        <v>-1.3735448551631812E-2</v>
      </c>
      <c r="O119" s="12">
        <f>LN(combined_data!O119/combined_data!O118)</f>
        <v>-9.1164340918643057E-3</v>
      </c>
      <c r="P119" s="12">
        <f>LN(combined_data!P119/combined_data!P118)</f>
        <v>-1.3268825648409992E-2</v>
      </c>
      <c r="Q119" s="12">
        <f>LN(combined_data!Q119/combined_data!Q118)</f>
        <v>4.5703064391672899E-3</v>
      </c>
      <c r="R119" s="12">
        <f>LN(combined_data!R119/combined_data!R118)</f>
        <v>2.5293454879345614E-3</v>
      </c>
      <c r="S119" s="12">
        <f>LN(combined_data!S119/combined_data!S118)</f>
        <v>-1.8954427069889354E-2</v>
      </c>
      <c r="T119" s="12">
        <f t="array" ref="T119">VLOOKUP(A119,Rf!$A$4:$C$6951,3,FALSE)</f>
        <v>8.6101746656019898E-5</v>
      </c>
      <c r="V119" s="13">
        <f t="shared" si="19"/>
        <v>-5.3261668628055257E-5</v>
      </c>
      <c r="W119" s="13">
        <f t="shared" si="20"/>
        <v>3.5314482212973571E-4</v>
      </c>
      <c r="X119" s="13">
        <f t="shared" si="21"/>
        <v>-4.1953753482315884E-5</v>
      </c>
      <c r="Y119" s="13">
        <f t="shared" si="22"/>
        <v>-1.6703027520513216E-3</v>
      </c>
      <c r="Z119" s="13">
        <f t="shared" si="23"/>
        <v>5.0339206205795312E-3</v>
      </c>
      <c r="AA119" s="13">
        <f t="shared" si="24"/>
        <v>-1.0167579139348886E-2</v>
      </c>
      <c r="AB119" s="13">
        <f t="shared" si="25"/>
        <v>2.3725257198892586E-2</v>
      </c>
      <c r="AC119" s="13">
        <f t="shared" si="26"/>
        <v>-1.0474214772033951E-2</v>
      </c>
      <c r="AD119" s="13">
        <f t="shared" si="27"/>
        <v>-3.3164519453420756E-2</v>
      </c>
      <c r="AE119" s="13">
        <f t="shared" si="28"/>
        <v>2.7902082781032782E-2</v>
      </c>
      <c r="AF119" s="13">
        <f t="shared" si="29"/>
        <v>-5.9048049861761649E-4</v>
      </c>
      <c r="AG119" s="13">
        <f t="shared" si="30"/>
        <v>-5.255197874466478E-3</v>
      </c>
      <c r="AH119" s="13">
        <f t="shared" si="31"/>
        <v>-1.5231954798880416E-2</v>
      </c>
      <c r="AI119" s="13">
        <f t="shared" si="32"/>
        <v>-1.0556203022167643E-2</v>
      </c>
      <c r="AJ119" s="13">
        <f t="shared" si="33"/>
        <v>-1.316789483424567E-2</v>
      </c>
      <c r="AK119" s="13">
        <f t="shared" si="34"/>
        <v>4.3965358192579523E-3</v>
      </c>
      <c r="AL119" s="13">
        <f t="shared" si="35"/>
        <v>1.3329749637423891E-3</v>
      </c>
      <c r="AM119" s="13">
        <f t="shared" si="36"/>
        <v>-2.0067146105740671E-2</v>
      </c>
      <c r="AN119" s="13">
        <f t="shared" si="37"/>
        <v>-5.8190691829541324E-5</v>
      </c>
    </row>
    <row r="120" spans="1:40" x14ac:dyDescent="0.2">
      <c r="A120" s="5">
        <v>44013</v>
      </c>
      <c r="B120" s="12">
        <f>LN(combined_data!B120/combined_data!B119)</f>
        <v>0</v>
      </c>
      <c r="C120" s="12">
        <f>LN(combined_data!C120/combined_data!C119)</f>
        <v>7.2952132742838108E-4</v>
      </c>
      <c r="D120" s="12">
        <f>LN(combined_data!D120/combined_data!D119)</f>
        <v>3.3470097242844132E-4</v>
      </c>
      <c r="E120" s="12">
        <f>LN(combined_data!E120/combined_data!E119)</f>
        <v>1.2301816343209787E-2</v>
      </c>
      <c r="F120" s="12">
        <f>LN(combined_data!F120/combined_data!F119)</f>
        <v>-6.4685064147790945E-3</v>
      </c>
      <c r="G120" s="12">
        <f>LN(combined_data!G120/combined_data!G119)</f>
        <v>1.7438617428746458E-2</v>
      </c>
      <c r="H120" s="12">
        <f>LN(combined_data!H120/combined_data!H119)</f>
        <v>3.5223705923971477E-2</v>
      </c>
      <c r="I120" s="12">
        <f>LN(combined_data!I120/combined_data!I119)</f>
        <v>2.4977244175692134E-2</v>
      </c>
      <c r="J120" s="12">
        <f>LN(combined_data!J120/combined_data!J119)</f>
        <v>2.5902849647019351E-3</v>
      </c>
      <c r="K120" s="12">
        <f>LN(combined_data!K120/combined_data!K119)</f>
        <v>-6.0474081573859192E-3</v>
      </c>
      <c r="L120" s="12">
        <f>LN(combined_data!L120/combined_data!L119)</f>
        <v>1.4432168971819512E-2</v>
      </c>
      <c r="M120" s="12">
        <f>LN(combined_data!M120/combined_data!M119)</f>
        <v>1.6073842105518231E-2</v>
      </c>
      <c r="N120" s="12">
        <f>LN(combined_data!N120/combined_data!N119)</f>
        <v>1.9751135579847395E-2</v>
      </c>
      <c r="O120" s="12">
        <f>LN(combined_data!O120/combined_data!O119)</f>
        <v>5.6492841228459809E-2</v>
      </c>
      <c r="P120" s="12">
        <f>LN(combined_data!P120/combined_data!P119)</f>
        <v>4.1510177346435362E-2</v>
      </c>
      <c r="Q120" s="12">
        <f>LN(combined_data!Q120/combined_data!Q119)</f>
        <v>5.8456314914021694E-3</v>
      </c>
      <c r="R120" s="12">
        <f>LN(combined_data!R120/combined_data!R119)</f>
        <v>-7.925860283193668E-3</v>
      </c>
      <c r="S120" s="12">
        <f>LN(combined_data!S120/combined_data!S119)</f>
        <v>-1.0201000188819202E-2</v>
      </c>
      <c r="T120" s="12">
        <f t="array" ref="T120">VLOOKUP(A120,Rf!$A$4:$C$6951,3,FALSE)</f>
        <v>8.6101746656019898E-5</v>
      </c>
      <c r="V120" s="13">
        <f t="shared" si="19"/>
        <v>-5.3261668628055257E-5</v>
      </c>
      <c r="W120" s="13">
        <f t="shared" si="20"/>
        <v>4.917112187436053E-4</v>
      </c>
      <c r="X120" s="13">
        <f t="shared" si="21"/>
        <v>1.0058626583346993E-4</v>
      </c>
      <c r="Y120" s="13">
        <f t="shared" si="22"/>
        <v>1.1643406382974477E-2</v>
      </c>
      <c r="Z120" s="13">
        <f t="shared" si="23"/>
        <v>-6.9155634193196671E-3</v>
      </c>
      <c r="AA120" s="13">
        <f t="shared" si="24"/>
        <v>1.6795470824441838E-2</v>
      </c>
      <c r="AB120" s="13">
        <f t="shared" si="25"/>
        <v>3.490342634642403E-2</v>
      </c>
      <c r="AC120" s="13">
        <f t="shared" si="26"/>
        <v>2.4183646739521399E-2</v>
      </c>
      <c r="AD120" s="13">
        <f t="shared" si="27"/>
        <v>4.2586462856200541E-3</v>
      </c>
      <c r="AE120" s="13">
        <f t="shared" si="28"/>
        <v>-5.8625581506603084E-3</v>
      </c>
      <c r="AF120" s="13">
        <f t="shared" si="29"/>
        <v>1.3709446061244059E-2</v>
      </c>
      <c r="AG120" s="13">
        <f t="shared" si="30"/>
        <v>1.4976668942511493E-2</v>
      </c>
      <c r="AH120" s="13">
        <f t="shared" si="31"/>
        <v>1.825462933259879E-2</v>
      </c>
      <c r="AI120" s="13">
        <f t="shared" si="32"/>
        <v>5.5053072298156473E-2</v>
      </c>
      <c r="AJ120" s="13">
        <f t="shared" si="33"/>
        <v>4.161110816059968E-2</v>
      </c>
      <c r="AK120" s="13">
        <f t="shared" si="34"/>
        <v>5.6718608714928318E-3</v>
      </c>
      <c r="AL120" s="13">
        <f t="shared" si="35"/>
        <v>-9.1222308073858407E-3</v>
      </c>
      <c r="AM120" s="13">
        <f t="shared" si="36"/>
        <v>-1.131371922467052E-2</v>
      </c>
      <c r="AN120" s="13">
        <f t="shared" si="37"/>
        <v>-5.8190691829541324E-5</v>
      </c>
    </row>
    <row r="121" spans="1:40" x14ac:dyDescent="0.2">
      <c r="A121" s="5">
        <v>44014</v>
      </c>
      <c r="B121" s="12">
        <f>LN(combined_data!B121/combined_data!B120)</f>
        <v>1.0314302706695322E-3</v>
      </c>
      <c r="C121" s="12">
        <f>LN(combined_data!C121/combined_data!C120)</f>
        <v>1.0672683717686509E-3</v>
      </c>
      <c r="D121" s="12">
        <f>LN(combined_data!D121/combined_data!D120)</f>
        <v>3.1361636939201119E-4</v>
      </c>
      <c r="E121" s="12">
        <f>LN(combined_data!E121/combined_data!E120)</f>
        <v>1.2198653717765996E-2</v>
      </c>
      <c r="F121" s="12">
        <f>LN(combined_data!F121/combined_data!F120)</f>
        <v>-6.8647749005707505E-3</v>
      </c>
      <c r="G121" s="12">
        <f>LN(combined_data!G121/combined_data!G120)</f>
        <v>4.4159289664622032E-3</v>
      </c>
      <c r="H121" s="12">
        <f>LN(combined_data!H121/combined_data!H120)</f>
        <v>-3.301616504305261E-3</v>
      </c>
      <c r="I121" s="12">
        <f>LN(combined_data!I121/combined_data!I120)</f>
        <v>1.6933575216006112E-2</v>
      </c>
      <c r="J121" s="12">
        <f>LN(combined_data!J121/combined_data!J120)</f>
        <v>2.1047404341144483E-2</v>
      </c>
      <c r="K121" s="12">
        <f>LN(combined_data!K121/combined_data!K120)</f>
        <v>2.4738385632595367E-2</v>
      </c>
      <c r="L121" s="12">
        <f>LN(combined_data!L121/combined_data!L120)</f>
        <v>4.2893525334195479E-3</v>
      </c>
      <c r="M121" s="12">
        <f>LN(combined_data!M121/combined_data!M120)</f>
        <v>9.9728670008092882E-3</v>
      </c>
      <c r="N121" s="12">
        <f>LN(combined_data!N121/combined_data!N120)</f>
        <v>1.8088955133510203E-2</v>
      </c>
      <c r="O121" s="12">
        <f>LN(combined_data!O121/combined_data!O120)</f>
        <v>-1.9157079000189377E-2</v>
      </c>
      <c r="P121" s="12">
        <f>LN(combined_data!P121/combined_data!P120)</f>
        <v>1.4434587135064039E-2</v>
      </c>
      <c r="Q121" s="12">
        <f>LN(combined_data!Q121/combined_data!Q120)</f>
        <v>2.9460024899374856E-3</v>
      </c>
      <c r="R121" s="12">
        <f>LN(combined_data!R121/combined_data!R120)</f>
        <v>4.0501389409112491E-3</v>
      </c>
      <c r="S121" s="12">
        <f>LN(combined_data!S121/combined_data!S120)</f>
        <v>1.0306716298065352E-2</v>
      </c>
      <c r="T121" s="12">
        <f t="array" ref="T121">VLOOKUP(A121,Rf!$A$4:$C$6951,3,FALSE)</f>
        <v>8.4719018354828494E-5</v>
      </c>
      <c r="V121" s="13">
        <f t="shared" si="19"/>
        <v>9.7816860204147696E-4</v>
      </c>
      <c r="W121" s="13">
        <f t="shared" si="20"/>
        <v>8.2945826308387515E-4</v>
      </c>
      <c r="X121" s="13">
        <f t="shared" si="21"/>
        <v>7.9501662797039796E-5</v>
      </c>
      <c r="Y121" s="13">
        <f t="shared" si="22"/>
        <v>1.1540243757530686E-2</v>
      </c>
      <c r="Z121" s="13">
        <f t="shared" si="23"/>
        <v>-7.3118319051113231E-3</v>
      </c>
      <c r="AA121" s="13">
        <f t="shared" si="24"/>
        <v>3.7727823621575805E-3</v>
      </c>
      <c r="AB121" s="13">
        <f t="shared" si="25"/>
        <v>-3.6218960818527098E-3</v>
      </c>
      <c r="AC121" s="13">
        <f t="shared" si="26"/>
        <v>1.6139977779835377E-2</v>
      </c>
      <c r="AD121" s="13">
        <f t="shared" si="27"/>
        <v>2.2715765662062602E-2</v>
      </c>
      <c r="AE121" s="13">
        <f t="shared" si="28"/>
        <v>2.4923235639320977E-2</v>
      </c>
      <c r="AF121" s="13">
        <f t="shared" si="29"/>
        <v>3.5666296228440931E-3</v>
      </c>
      <c r="AG121" s="13">
        <f t="shared" si="30"/>
        <v>8.87569383780255E-3</v>
      </c>
      <c r="AH121" s="13">
        <f t="shared" si="31"/>
        <v>1.6592448886261602E-2</v>
      </c>
      <c r="AI121" s="13">
        <f t="shared" si="32"/>
        <v>-2.0596847930492716E-2</v>
      </c>
      <c r="AJ121" s="13">
        <f t="shared" si="33"/>
        <v>1.453551794922836E-2</v>
      </c>
      <c r="AK121" s="13">
        <f t="shared" si="34"/>
        <v>2.7722318700281481E-3</v>
      </c>
      <c r="AL121" s="13">
        <f t="shared" si="35"/>
        <v>2.8537684167190768E-3</v>
      </c>
      <c r="AM121" s="13">
        <f t="shared" si="36"/>
        <v>9.1939972622140341E-3</v>
      </c>
      <c r="AN121" s="13">
        <f t="shared" si="37"/>
        <v>-5.9573420130732728E-5</v>
      </c>
    </row>
    <row r="122" spans="1:40" x14ac:dyDescent="0.2">
      <c r="A122" s="5">
        <v>44015</v>
      </c>
      <c r="B122" s="12">
        <f>LN(combined_data!B122/combined_data!B121)</f>
        <v>5.9726317220034839E-4</v>
      </c>
      <c r="C122" s="12">
        <f>LN(combined_data!C122/combined_data!C121)</f>
        <v>5.3754119553414952E-4</v>
      </c>
      <c r="D122" s="12">
        <f>LN(combined_data!D122/combined_data!D121)</f>
        <v>4.7266260049108117E-4</v>
      </c>
      <c r="E122" s="12">
        <f>LN(combined_data!E122/combined_data!E121)</f>
        <v>5.1743162937561617E-3</v>
      </c>
      <c r="F122" s="12">
        <f>LN(combined_data!F122/combined_data!F121)</f>
        <v>-1.719807624456129E-3</v>
      </c>
      <c r="G122" s="12">
        <f>LN(combined_data!G122/combined_data!G121)</f>
        <v>-1.4283698880528101E-2</v>
      </c>
      <c r="H122" s="12">
        <f>LN(combined_data!H122/combined_data!H121)</f>
        <v>-5.1116297510104079E-3</v>
      </c>
      <c r="I122" s="12">
        <f>LN(combined_data!I122/combined_data!I121)</f>
        <v>-1.8673768613618582E-3</v>
      </c>
      <c r="J122" s="12">
        <f>LN(combined_data!J122/combined_data!J121)</f>
        <v>-2.3061451904299028E-2</v>
      </c>
      <c r="K122" s="12">
        <f>LN(combined_data!K122/combined_data!K121)</f>
        <v>-2.7523707417616092E-3</v>
      </c>
      <c r="L122" s="12">
        <f>LN(combined_data!L122/combined_data!L121)</f>
        <v>2.5609576495853707E-2</v>
      </c>
      <c r="M122" s="12">
        <f>LN(combined_data!M122/combined_data!M121)</f>
        <v>3.0211121814358026E-2</v>
      </c>
      <c r="N122" s="12">
        <f>LN(combined_data!N122/combined_data!N121)</f>
        <v>9.1453606710703537E-3</v>
      </c>
      <c r="O122" s="12">
        <f>LN(combined_data!O122/combined_data!O121)</f>
        <v>-5.1028977550586392E-3</v>
      </c>
      <c r="P122" s="12">
        <f>LN(combined_data!P122/combined_data!P121)</f>
        <v>8.2244410204698713E-3</v>
      </c>
      <c r="Q122" s="12">
        <f>LN(combined_data!Q122/combined_data!Q121)</f>
        <v>2.8852183520287691E-2</v>
      </c>
      <c r="R122" s="12">
        <f>LN(combined_data!R122/combined_data!R121)</f>
        <v>3.9318188578504248E-2</v>
      </c>
      <c r="S122" s="12">
        <f>LN(combined_data!S122/combined_data!S121)</f>
        <v>8.1065336120493114E-3</v>
      </c>
      <c r="T122" s="12">
        <f t="array" ref="T122">VLOOKUP(A122,Rf!$A$4:$C$6951,3,FALSE)</f>
        <v>8.4719018354828494E-5</v>
      </c>
      <c r="V122" s="13">
        <f t="shared" si="19"/>
        <v>5.4400150357229314E-4</v>
      </c>
      <c r="W122" s="13">
        <f t="shared" si="20"/>
        <v>2.9973108684937374E-4</v>
      </c>
      <c r="X122" s="13">
        <f t="shared" si="21"/>
        <v>2.3854789389610978E-4</v>
      </c>
      <c r="Y122" s="13">
        <f t="shared" si="22"/>
        <v>4.5159063335208508E-3</v>
      </c>
      <c r="Z122" s="13">
        <f t="shared" si="23"/>
        <v>-2.1668646289967016E-3</v>
      </c>
      <c r="AA122" s="13">
        <f t="shared" si="24"/>
        <v>-1.4926845484832724E-2</v>
      </c>
      <c r="AB122" s="13">
        <f t="shared" si="25"/>
        <v>-5.4319093285578567E-3</v>
      </c>
      <c r="AC122" s="13">
        <f t="shared" si="26"/>
        <v>-2.6609742975325936E-3</v>
      </c>
      <c r="AD122" s="13">
        <f t="shared" si="27"/>
        <v>-2.139309058338091E-2</v>
      </c>
      <c r="AE122" s="13">
        <f t="shared" si="28"/>
        <v>-2.5675207350359984E-3</v>
      </c>
      <c r="AF122" s="13">
        <f t="shared" si="29"/>
        <v>2.4886853585278253E-2</v>
      </c>
      <c r="AG122" s="13">
        <f t="shared" si="30"/>
        <v>2.9113948651351286E-2</v>
      </c>
      <c r="AH122" s="13">
        <f t="shared" si="31"/>
        <v>7.6488544238217503E-3</v>
      </c>
      <c r="AI122" s="13">
        <f t="shared" si="32"/>
        <v>-6.5426666853619763E-3</v>
      </c>
      <c r="AJ122" s="13">
        <f t="shared" si="33"/>
        <v>8.3253718346341932E-3</v>
      </c>
      <c r="AK122" s="13">
        <f t="shared" si="34"/>
        <v>2.8678412900378352E-2</v>
      </c>
      <c r="AL122" s="13">
        <f t="shared" si="35"/>
        <v>3.8121818054312077E-2</v>
      </c>
      <c r="AM122" s="13">
        <f t="shared" si="36"/>
        <v>6.9938145761979931E-3</v>
      </c>
      <c r="AN122" s="13">
        <f t="shared" si="37"/>
        <v>-5.9573420130732728E-5</v>
      </c>
    </row>
    <row r="123" spans="1:40" x14ac:dyDescent="0.2">
      <c r="A123" s="5">
        <v>44018</v>
      </c>
      <c r="B123" s="12">
        <f>LN(combined_data!B123/combined_data!B122)</f>
        <v>1.8553382533037786E-3</v>
      </c>
      <c r="C123" s="12">
        <f>LN(combined_data!C123/combined_data!C122)</f>
        <v>1.0482408275007673E-3</v>
      </c>
      <c r="D123" s="12">
        <f>LN(combined_data!D123/combined_data!D122)</f>
        <v>5.8110974032847301E-4</v>
      </c>
      <c r="E123" s="12">
        <f>LN(combined_data!E123/combined_data!E122)</f>
        <v>1.4514384466485192E-2</v>
      </c>
      <c r="F123" s="12">
        <f>LN(combined_data!F123/combined_data!F122)</f>
        <v>5.2331895360610871E-3</v>
      </c>
      <c r="G123" s="12">
        <f>LN(combined_data!G123/combined_data!G122)</f>
        <v>2.6690226708889642E-2</v>
      </c>
      <c r="H123" s="12">
        <f>LN(combined_data!H123/combined_data!H122)</f>
        <v>2.3518173919121668E-3</v>
      </c>
      <c r="I123" s="12">
        <f>LN(combined_data!I123/combined_data!I122)</f>
        <v>1.6682536724641359E-2</v>
      </c>
      <c r="J123" s="12">
        <f>LN(combined_data!J123/combined_data!J122)</f>
        <v>2.5310589784524953E-2</v>
      </c>
      <c r="K123" s="12">
        <f>LN(combined_data!K123/combined_data!K122)</f>
        <v>3.1771894862928349E-2</v>
      </c>
      <c r="L123" s="12">
        <f>LN(combined_data!L123/combined_data!L122)</f>
        <v>3.1728971411301411E-2</v>
      </c>
      <c r="M123" s="12">
        <f>LN(combined_data!M123/combined_data!M122)</f>
        <v>3.0599248940604552E-2</v>
      </c>
      <c r="N123" s="12">
        <f>LN(combined_data!N123/combined_data!N122)</f>
        <v>3.8334618740441216E-2</v>
      </c>
      <c r="O123" s="12">
        <f>LN(combined_data!O123/combined_data!O122)</f>
        <v>4.6644083508749046E-2</v>
      </c>
      <c r="P123" s="12">
        <f>LN(combined_data!P123/combined_data!P122)</f>
        <v>1.2084803089241966E-2</v>
      </c>
      <c r="Q123" s="12">
        <f>LN(combined_data!Q123/combined_data!Q122)</f>
        <v>-1.319127171974992E-2</v>
      </c>
      <c r="R123" s="12">
        <f>LN(combined_data!R123/combined_data!R122)</f>
        <v>-2.059448686544597E-3</v>
      </c>
      <c r="S123" s="12">
        <f>LN(combined_data!S123/combined_data!S122)</f>
        <v>7.0007516680561368E-3</v>
      </c>
      <c r="T123" s="12">
        <f t="array" ref="T123">VLOOKUP(A123,Rf!$A$4:$C$6951,3,FALSE)</f>
        <v>2.5417858760889999E-4</v>
      </c>
      <c r="V123" s="13">
        <f t="shared" si="19"/>
        <v>1.8020765846757233E-3</v>
      </c>
      <c r="W123" s="13">
        <f t="shared" si="20"/>
        <v>8.1043071881599154E-4</v>
      </c>
      <c r="X123" s="13">
        <f t="shared" si="21"/>
        <v>3.4699503373350162E-4</v>
      </c>
      <c r="Y123" s="13">
        <f t="shared" si="22"/>
        <v>1.3855974506249882E-2</v>
      </c>
      <c r="Z123" s="13">
        <f t="shared" si="23"/>
        <v>4.7861325315205145E-3</v>
      </c>
      <c r="AA123" s="13">
        <f t="shared" si="24"/>
        <v>2.6047080104585021E-2</v>
      </c>
      <c r="AB123" s="13">
        <f t="shared" si="25"/>
        <v>2.0315378143647179E-3</v>
      </c>
      <c r="AC123" s="13">
        <f t="shared" si="26"/>
        <v>1.5888939288470624E-2</v>
      </c>
      <c r="AD123" s="13">
        <f t="shared" si="27"/>
        <v>2.6978951105443072E-2</v>
      </c>
      <c r="AE123" s="13">
        <f t="shared" si="28"/>
        <v>3.1956744869653962E-2</v>
      </c>
      <c r="AF123" s="13">
        <f t="shared" si="29"/>
        <v>3.1006248500725957E-2</v>
      </c>
      <c r="AG123" s="13">
        <f t="shared" si="30"/>
        <v>2.9502075777597812E-2</v>
      </c>
      <c r="AH123" s="13">
        <f t="shared" si="31"/>
        <v>3.6838112493192611E-2</v>
      </c>
      <c r="AI123" s="13">
        <f t="shared" si="32"/>
        <v>4.520431457844571E-2</v>
      </c>
      <c r="AJ123" s="13">
        <f t="shared" si="33"/>
        <v>1.2185733903406288E-2</v>
      </c>
      <c r="AK123" s="13">
        <f t="shared" si="34"/>
        <v>-1.3365042339659258E-2</v>
      </c>
      <c r="AL123" s="13">
        <f t="shared" si="35"/>
        <v>-3.2558192107367693E-3</v>
      </c>
      <c r="AM123" s="13">
        <f t="shared" si="36"/>
        <v>5.8880326322048185E-3</v>
      </c>
      <c r="AN123" s="13">
        <f t="shared" si="37"/>
        <v>1.0988614912333877E-4</v>
      </c>
    </row>
    <row r="124" spans="1:40" x14ac:dyDescent="0.2">
      <c r="A124" s="5">
        <v>44019</v>
      </c>
      <c r="B124" s="12">
        <f>LN(combined_data!B124/combined_data!B123)</f>
        <v>7.9059535077041407E-4</v>
      </c>
      <c r="C124" s="12">
        <f>LN(combined_data!C124/combined_data!C123)</f>
        <v>1.1422836528229758E-3</v>
      </c>
      <c r="D124" s="12">
        <f>LN(combined_data!D124/combined_data!D123)</f>
        <v>2.3787907317727731E-4</v>
      </c>
      <c r="E124" s="12">
        <f>LN(combined_data!E124/combined_data!E123)</f>
        <v>3.4063415448610025E-3</v>
      </c>
      <c r="F124" s="12">
        <f>LN(combined_data!F124/combined_data!F123)</f>
        <v>7.9217370732177633E-3</v>
      </c>
      <c r="G124" s="12">
        <f>LN(combined_data!G124/combined_data!G123)</f>
        <v>1.9474051950820004E-3</v>
      </c>
      <c r="H124" s="12">
        <f>LN(combined_data!H124/combined_data!H123)</f>
        <v>3.8492300594890623E-2</v>
      </c>
      <c r="I124" s="12">
        <f>LN(combined_data!I124/combined_data!I123)</f>
        <v>3.7876447525793104E-2</v>
      </c>
      <c r="J124" s="12">
        <f>LN(combined_data!J124/combined_data!J123)</f>
        <v>4.8776758803064812E-2</v>
      </c>
      <c r="K124" s="12">
        <f>LN(combined_data!K124/combined_data!K123)</f>
        <v>1.670439199807932E-2</v>
      </c>
      <c r="L124" s="12">
        <f>LN(combined_data!L124/combined_data!L123)</f>
        <v>-2.0165119688747016E-2</v>
      </c>
      <c r="M124" s="12">
        <f>LN(combined_data!M124/combined_data!M123)</f>
        <v>-4.2535049294635165E-3</v>
      </c>
      <c r="N124" s="12">
        <f>LN(combined_data!N124/combined_data!N123)</f>
        <v>1.6770444652198891E-2</v>
      </c>
      <c r="O124" s="12">
        <f>LN(combined_data!O124/combined_data!O123)</f>
        <v>5.8422324535768577E-3</v>
      </c>
      <c r="P124" s="12">
        <f>LN(combined_data!P124/combined_data!P123)</f>
        <v>-2.8170986305333146E-2</v>
      </c>
      <c r="Q124" s="12">
        <f>LN(combined_data!Q124/combined_data!Q123)</f>
        <v>-6.0928959301241332E-3</v>
      </c>
      <c r="R124" s="12">
        <f>LN(combined_data!R124/combined_data!R123)</f>
        <v>-7.0492792485719723E-3</v>
      </c>
      <c r="S124" s="12">
        <f>LN(combined_data!S124/combined_data!S123)</f>
        <v>-1.9803060805689198E-3</v>
      </c>
      <c r="T124" s="12">
        <f t="array" ref="T124">VLOOKUP(A124,Rf!$A$4:$C$6951,3,FALSE)</f>
        <v>8.4719018354828494E-5</v>
      </c>
      <c r="V124" s="13">
        <f t="shared" si="19"/>
        <v>7.3733368214235883E-4</v>
      </c>
      <c r="W124" s="13">
        <f t="shared" si="20"/>
        <v>9.0447354413820003E-4</v>
      </c>
      <c r="X124" s="13">
        <f t="shared" si="21"/>
        <v>3.7643665823059195E-6</v>
      </c>
      <c r="Y124" s="13">
        <f t="shared" si="22"/>
        <v>2.7479315846256919E-3</v>
      </c>
      <c r="Z124" s="13">
        <f t="shared" si="23"/>
        <v>7.4746800686771907E-3</v>
      </c>
      <c r="AA124" s="13">
        <f t="shared" si="24"/>
        <v>1.304258590777378E-3</v>
      </c>
      <c r="AB124" s="13">
        <f t="shared" si="25"/>
        <v>3.8172021017343176E-2</v>
      </c>
      <c r="AC124" s="13">
        <f t="shared" si="26"/>
        <v>3.7082850089622366E-2</v>
      </c>
      <c r="AD124" s="13">
        <f t="shared" si="27"/>
        <v>5.0445120123982931E-2</v>
      </c>
      <c r="AE124" s="13">
        <f t="shared" si="28"/>
        <v>1.688924200480493E-2</v>
      </c>
      <c r="AF124" s="13">
        <f t="shared" si="29"/>
        <v>-2.088784259932247E-2</v>
      </c>
      <c r="AG124" s="13">
        <f t="shared" si="30"/>
        <v>-5.3506780924702547E-3</v>
      </c>
      <c r="AH124" s="13">
        <f t="shared" si="31"/>
        <v>1.5273938404950288E-2</v>
      </c>
      <c r="AI124" s="13">
        <f t="shared" si="32"/>
        <v>4.4024635232735206E-3</v>
      </c>
      <c r="AJ124" s="13">
        <f t="shared" si="33"/>
        <v>-2.8070055491168824E-2</v>
      </c>
      <c r="AK124" s="13">
        <f t="shared" si="34"/>
        <v>-6.2666665500334708E-3</v>
      </c>
      <c r="AL124" s="13">
        <f t="shared" si="35"/>
        <v>-8.2456497727641451E-3</v>
      </c>
      <c r="AM124" s="13">
        <f t="shared" si="36"/>
        <v>-3.0930251164202381E-3</v>
      </c>
      <c r="AN124" s="13">
        <f t="shared" si="37"/>
        <v>-5.9573420130732728E-5</v>
      </c>
    </row>
    <row r="125" spans="1:40" x14ac:dyDescent="0.2">
      <c r="A125" s="5">
        <v>44020</v>
      </c>
      <c r="B125" s="12">
        <f>LN(combined_data!B125/combined_data!B124)</f>
        <v>5.2732659507259867E-4</v>
      </c>
      <c r="C125" s="12">
        <f>LN(combined_data!C125/combined_data!C124)</f>
        <v>1.0805064736282158E-3</v>
      </c>
      <c r="D125" s="12">
        <f>LN(combined_data!D125/combined_data!D124)</f>
        <v>4.299008329957384E-4</v>
      </c>
      <c r="E125" s="12">
        <f>LN(combined_data!E125/combined_data!E124)</f>
        <v>-8.7358785209228906E-3</v>
      </c>
      <c r="F125" s="12">
        <f>LN(combined_data!F125/combined_data!F124)</f>
        <v>9.8608429617680852E-3</v>
      </c>
      <c r="G125" s="12">
        <f>LN(combined_data!G125/combined_data!G124)</f>
        <v>4.6941688603840655E-3</v>
      </c>
      <c r="H125" s="12">
        <f>LN(combined_data!H125/combined_data!H124)</f>
        <v>-1.9060828785998015E-2</v>
      </c>
      <c r="I125" s="12">
        <f>LN(combined_data!I125/combined_data!I124)</f>
        <v>-1.2466768765130047E-2</v>
      </c>
      <c r="J125" s="12">
        <f>LN(combined_data!J125/combined_data!J124)</f>
        <v>-1.8738648084673513E-3</v>
      </c>
      <c r="K125" s="12">
        <f>LN(combined_data!K125/combined_data!K124)</f>
        <v>-2.9722301736427103E-2</v>
      </c>
      <c r="L125" s="12">
        <f>LN(combined_data!L125/combined_data!L124)</f>
        <v>-3.8601143676776764E-2</v>
      </c>
      <c r="M125" s="12">
        <f>LN(combined_data!M125/combined_data!M124)</f>
        <v>-1.1144566761865583E-2</v>
      </c>
      <c r="N125" s="12">
        <f>LN(combined_data!N125/combined_data!N124)</f>
        <v>-1.7125455763548993E-3</v>
      </c>
      <c r="O125" s="12">
        <f>LN(combined_data!O125/combined_data!O124)</f>
        <v>-3.5662005837306045E-3</v>
      </c>
      <c r="P125" s="12">
        <f>LN(combined_data!P125/combined_data!P124)</f>
        <v>1.0498218670974087E-2</v>
      </c>
      <c r="Q125" s="12">
        <f>LN(combined_data!Q125/combined_data!Q124)</f>
        <v>-1.1794697343485745E-2</v>
      </c>
      <c r="R125" s="12">
        <f>LN(combined_data!R125/combined_data!R124)</f>
        <v>-7.254317865171566E-3</v>
      </c>
      <c r="S125" s="12">
        <f>LN(combined_data!S125/combined_data!S124)</f>
        <v>6.7585098507186303E-3</v>
      </c>
      <c r="T125" s="12">
        <f t="array" ref="T125">VLOOKUP(A125,Rf!$A$4:$C$6951,3,FALSE)</f>
        <v>8.4719018354828494E-5</v>
      </c>
      <c r="V125" s="13">
        <f t="shared" si="19"/>
        <v>4.7406492644454343E-4</v>
      </c>
      <c r="W125" s="13">
        <f t="shared" si="20"/>
        <v>8.4269636494344003E-4</v>
      </c>
      <c r="X125" s="13">
        <f t="shared" si="21"/>
        <v>1.9578612640076701E-4</v>
      </c>
      <c r="Y125" s="13">
        <f t="shared" si="22"/>
        <v>-9.3942884811582007E-3</v>
      </c>
      <c r="Z125" s="13">
        <f t="shared" si="23"/>
        <v>9.4137859572275134E-3</v>
      </c>
      <c r="AA125" s="13">
        <f t="shared" si="24"/>
        <v>4.0510222560794429E-3</v>
      </c>
      <c r="AB125" s="13">
        <f t="shared" si="25"/>
        <v>-1.9381108363545462E-2</v>
      </c>
      <c r="AC125" s="13">
        <f t="shared" si="26"/>
        <v>-1.3260366201300782E-2</v>
      </c>
      <c r="AD125" s="13">
        <f t="shared" si="27"/>
        <v>-2.0550348754923243E-4</v>
      </c>
      <c r="AE125" s="13">
        <f t="shared" si="28"/>
        <v>-2.9537451729701493E-2</v>
      </c>
      <c r="AF125" s="13">
        <f t="shared" si="29"/>
        <v>-3.9323866587352221E-2</v>
      </c>
      <c r="AG125" s="13">
        <f t="shared" si="30"/>
        <v>-1.2241739924872321E-2</v>
      </c>
      <c r="AH125" s="13">
        <f t="shared" si="31"/>
        <v>-3.2090518236035028E-3</v>
      </c>
      <c r="AI125" s="13">
        <f t="shared" si="32"/>
        <v>-5.005969514033942E-3</v>
      </c>
      <c r="AJ125" s="13">
        <f t="shared" si="33"/>
        <v>1.0599149485138409E-2</v>
      </c>
      <c r="AK125" s="13">
        <f t="shared" si="34"/>
        <v>-1.1968467963395082E-2</v>
      </c>
      <c r="AL125" s="13">
        <f t="shared" si="35"/>
        <v>-8.4506883893637388E-3</v>
      </c>
      <c r="AM125" s="13">
        <f t="shared" si="36"/>
        <v>5.645790814867312E-3</v>
      </c>
      <c r="AN125" s="13">
        <f t="shared" si="37"/>
        <v>-5.9573420130732728E-5</v>
      </c>
    </row>
    <row r="126" spans="1:40" x14ac:dyDescent="0.2">
      <c r="A126" s="5">
        <v>44021</v>
      </c>
      <c r="B126" s="12">
        <f>LN(combined_data!B126/combined_data!B125)</f>
        <v>-6.7427837044155783E-6</v>
      </c>
      <c r="C126" s="12">
        <f>LN(combined_data!C126/combined_data!C125)</f>
        <v>5.1822870592089056E-4</v>
      </c>
      <c r="D126" s="12">
        <f>LN(combined_data!D126/combined_data!D125)</f>
        <v>1.8776185413514794E-4</v>
      </c>
      <c r="E126" s="12">
        <f>LN(combined_data!E126/combined_data!E125)</f>
        <v>1.0785746417332766E-2</v>
      </c>
      <c r="F126" s="12">
        <f>LN(combined_data!F126/combined_data!F125)</f>
        <v>-3.541938805762502E-4</v>
      </c>
      <c r="G126" s="12">
        <f>LN(combined_data!G126/combined_data!G125)</f>
        <v>1.3063297700495144E-2</v>
      </c>
      <c r="H126" s="12">
        <f>LN(combined_data!H126/combined_data!H125)</f>
        <v>3.7872538164324975E-3</v>
      </c>
      <c r="I126" s="12">
        <f>LN(combined_data!I126/combined_data!I125)</f>
        <v>5.3619074907609579E-3</v>
      </c>
      <c r="J126" s="12">
        <f>LN(combined_data!J126/combined_data!J125)</f>
        <v>8.2721645824119124E-3</v>
      </c>
      <c r="K126" s="12">
        <f>LN(combined_data!K126/combined_data!K125)</f>
        <v>-6.9811475573961154E-3</v>
      </c>
      <c r="L126" s="12">
        <f>LN(combined_data!L126/combined_data!L125)</f>
        <v>1.2263798714866785E-2</v>
      </c>
      <c r="M126" s="12">
        <f>LN(combined_data!M126/combined_data!M125)</f>
        <v>-5.1859027825880101E-3</v>
      </c>
      <c r="N126" s="12">
        <f>LN(combined_data!N126/combined_data!N125)</f>
        <v>3.7623266424594688E-2</v>
      </c>
      <c r="O126" s="12">
        <f>LN(combined_data!O126/combined_data!O125)</f>
        <v>-9.1355755803183177E-3</v>
      </c>
      <c r="P126" s="12">
        <f>LN(combined_data!P126/combined_data!P125)</f>
        <v>-4.3395404758243047E-3</v>
      </c>
      <c r="Q126" s="12">
        <f>LN(combined_data!Q126/combined_data!Q125)</f>
        <v>-2.6640416547404899E-3</v>
      </c>
      <c r="R126" s="12">
        <f>LN(combined_data!R126/combined_data!R125)</f>
        <v>-3.9578536485031027E-3</v>
      </c>
      <c r="S126" s="12">
        <f>LN(combined_data!S126/combined_data!S125)</f>
        <v>-1.1405201457307134E-3</v>
      </c>
      <c r="T126" s="12">
        <f t="array" ref="T126">VLOOKUP(A126,Rf!$A$4:$C$6951,3,FALSE)</f>
        <v>8.5658606309602092E-5</v>
      </c>
      <c r="V126" s="13">
        <f t="shared" si="19"/>
        <v>-6.0004452332470833E-5</v>
      </c>
      <c r="W126" s="13">
        <f t="shared" si="20"/>
        <v>2.8041859723611478E-4</v>
      </c>
      <c r="X126" s="13">
        <f t="shared" si="21"/>
        <v>-4.6352852459823453E-5</v>
      </c>
      <c r="Y126" s="13">
        <f t="shared" si="22"/>
        <v>1.0127336457097456E-2</v>
      </c>
      <c r="Z126" s="13">
        <f t="shared" si="23"/>
        <v>-8.012508851168227E-4</v>
      </c>
      <c r="AA126" s="13">
        <f t="shared" si="24"/>
        <v>1.2420151096190522E-2</v>
      </c>
      <c r="AB126" s="13">
        <f t="shared" si="25"/>
        <v>3.4669742388850487E-3</v>
      </c>
      <c r="AC126" s="13">
        <f t="shared" si="26"/>
        <v>4.568310054590222E-3</v>
      </c>
      <c r="AD126" s="13">
        <f t="shared" si="27"/>
        <v>9.940525903330031E-3</v>
      </c>
      <c r="AE126" s="13">
        <f t="shared" si="28"/>
        <v>-6.7962975506705046E-3</v>
      </c>
      <c r="AF126" s="13">
        <f t="shared" si="29"/>
        <v>1.1541075804291331E-2</v>
      </c>
      <c r="AG126" s="13">
        <f t="shared" si="30"/>
        <v>-6.2830759455947491E-3</v>
      </c>
      <c r="AH126" s="13">
        <f t="shared" si="31"/>
        <v>3.6126760177346083E-2</v>
      </c>
      <c r="AI126" s="13">
        <f t="shared" si="32"/>
        <v>-1.0575344510621655E-2</v>
      </c>
      <c r="AJ126" s="13">
        <f t="shared" si="33"/>
        <v>-4.2386096616599828E-3</v>
      </c>
      <c r="AK126" s="13">
        <f t="shared" si="34"/>
        <v>-2.8378122746498275E-3</v>
      </c>
      <c r="AL126" s="13">
        <f t="shared" si="35"/>
        <v>-5.1542241726952754E-3</v>
      </c>
      <c r="AM126" s="13">
        <f t="shared" si="36"/>
        <v>-2.2532391815820313E-3</v>
      </c>
      <c r="AN126" s="13">
        <f t="shared" si="37"/>
        <v>-5.863383217595913E-5</v>
      </c>
    </row>
    <row r="127" spans="1:40" x14ac:dyDescent="0.2">
      <c r="A127" s="5">
        <v>44022</v>
      </c>
      <c r="B127" s="12">
        <f>LN(combined_data!B127/combined_data!B126)</f>
        <v>9.5086145038004663E-4</v>
      </c>
      <c r="C127" s="12">
        <f>LN(combined_data!C127/combined_data!C126)</f>
        <v>1.7858303031468711E-3</v>
      </c>
      <c r="D127" s="12">
        <f>LN(combined_data!D127/combined_data!D126)</f>
        <v>2.7190375351434699E-4</v>
      </c>
      <c r="E127" s="12">
        <f>LN(combined_data!E127/combined_data!E126)</f>
        <v>-4.1331126184217916E-3</v>
      </c>
      <c r="F127" s="12">
        <f>LN(combined_data!F127/combined_data!F126)</f>
        <v>-2.0686350696257232E-3</v>
      </c>
      <c r="G127" s="12">
        <f>LN(combined_data!G127/combined_data!G126)</f>
        <v>-1.7802698966087837E-2</v>
      </c>
      <c r="H127" s="12">
        <f>LN(combined_data!H127/combined_data!H126)</f>
        <v>-2.7372691189486414E-2</v>
      </c>
      <c r="I127" s="12">
        <f>LN(combined_data!I127/combined_data!I126)</f>
        <v>-3.4454868432425505E-2</v>
      </c>
      <c r="J127" s="12">
        <f>LN(combined_data!J127/combined_data!J126)</f>
        <v>-3.8466232368337482E-2</v>
      </c>
      <c r="K127" s="12">
        <f>LN(combined_data!K127/combined_data!K126)</f>
        <v>-7.8107637490891944E-3</v>
      </c>
      <c r="L127" s="12">
        <f>LN(combined_data!L127/combined_data!L126)</f>
        <v>-1.0317340253752959E-2</v>
      </c>
      <c r="M127" s="12">
        <f>LN(combined_data!M127/combined_data!M126)</f>
        <v>-1.9248219423682992E-2</v>
      </c>
      <c r="N127" s="12">
        <f>LN(combined_data!N127/combined_data!N126)</f>
        <v>1.8165994712553143E-2</v>
      </c>
      <c r="O127" s="12">
        <f>LN(combined_data!O127/combined_data!O126)</f>
        <v>1.3672157062551525E-2</v>
      </c>
      <c r="P127" s="12">
        <f>LN(combined_data!P127/combined_data!P126)</f>
        <v>-5.6439580191929286E-3</v>
      </c>
      <c r="Q127" s="12">
        <f>LN(combined_data!Q127/combined_data!Q126)</f>
        <v>5.3927867527119719E-3</v>
      </c>
      <c r="R127" s="12">
        <f>LN(combined_data!R127/combined_data!R126)</f>
        <v>-1.165396037994109E-2</v>
      </c>
      <c r="S127" s="12">
        <f>LN(combined_data!S127/combined_data!S126)</f>
        <v>2.4492629672558976E-2</v>
      </c>
      <c r="T127" s="12">
        <f t="array" ref="T127">VLOOKUP(A127,Rf!$A$4:$C$6951,3,FALSE)</f>
        <v>8.5658606309824096E-5</v>
      </c>
      <c r="V127" s="13">
        <f t="shared" si="19"/>
        <v>8.9759978175199138E-4</v>
      </c>
      <c r="W127" s="13">
        <f t="shared" si="20"/>
        <v>1.5480201944620953E-3</v>
      </c>
      <c r="X127" s="13">
        <f t="shared" si="21"/>
        <v>3.7789046919375598E-5</v>
      </c>
      <c r="Y127" s="13">
        <f t="shared" si="22"/>
        <v>-4.7915225786571026E-3</v>
      </c>
      <c r="Z127" s="13">
        <f t="shared" si="23"/>
        <v>-2.5156920741662959E-3</v>
      </c>
      <c r="AA127" s="13">
        <f t="shared" si="24"/>
        <v>-1.8445845570392458E-2</v>
      </c>
      <c r="AB127" s="13">
        <f t="shared" si="25"/>
        <v>-2.7692970767033861E-2</v>
      </c>
      <c r="AC127" s="13">
        <f t="shared" si="26"/>
        <v>-3.5248465868596243E-2</v>
      </c>
      <c r="AD127" s="13">
        <f t="shared" si="27"/>
        <v>-3.6797871047419363E-2</v>
      </c>
      <c r="AE127" s="13">
        <f t="shared" si="28"/>
        <v>-7.6259137423635836E-3</v>
      </c>
      <c r="AF127" s="13">
        <f t="shared" si="29"/>
        <v>-1.1040063164328413E-2</v>
      </c>
      <c r="AG127" s="13">
        <f t="shared" si="30"/>
        <v>-2.0345392586689732E-2</v>
      </c>
      <c r="AH127" s="13">
        <f t="shared" si="31"/>
        <v>1.6669488465304541E-2</v>
      </c>
      <c r="AI127" s="13">
        <f t="shared" si="32"/>
        <v>1.2232388132248188E-2</v>
      </c>
      <c r="AJ127" s="13">
        <f t="shared" si="33"/>
        <v>-5.5430272050286068E-3</v>
      </c>
      <c r="AK127" s="13">
        <f t="shared" si="34"/>
        <v>5.2190161328026343E-3</v>
      </c>
      <c r="AL127" s="13">
        <f t="shared" si="35"/>
        <v>-1.2850330904133263E-2</v>
      </c>
      <c r="AM127" s="13">
        <f t="shared" si="36"/>
        <v>2.3379910636707659E-2</v>
      </c>
      <c r="AN127" s="13">
        <f t="shared" si="37"/>
        <v>-5.8633832175737126E-5</v>
      </c>
    </row>
    <row r="128" spans="1:40" x14ac:dyDescent="0.2">
      <c r="A128" s="5">
        <v>44025</v>
      </c>
      <c r="B128" s="12">
        <f>LN(combined_data!B128/combined_data!B127)</f>
        <v>-1.825730515026848E-4</v>
      </c>
      <c r="C128" s="12">
        <f>LN(combined_data!C128/combined_data!C127)</f>
        <v>4.7396020483357582E-4</v>
      </c>
      <c r="D128" s="12">
        <f>LN(combined_data!D128/combined_data!D127)</f>
        <v>4.0655491306258094E-4</v>
      </c>
      <c r="E128" s="12">
        <f>LN(combined_data!E128/combined_data!E127)</f>
        <v>3.1402025598790129E-3</v>
      </c>
      <c r="F128" s="12">
        <f>LN(combined_data!F128/combined_data!F127)</f>
        <v>2.2383686252499982E-3</v>
      </c>
      <c r="G128" s="12">
        <f>LN(combined_data!G128/combined_data!G127)</f>
        <v>-2.2743414176535789E-2</v>
      </c>
      <c r="H128" s="12">
        <f>LN(combined_data!H128/combined_data!H127)</f>
        <v>-1.8909475705960469E-2</v>
      </c>
      <c r="I128" s="12">
        <f>LN(combined_data!I128/combined_data!I127)</f>
        <v>-7.4074412778619165E-3</v>
      </c>
      <c r="J128" s="12">
        <f>LN(combined_data!J128/combined_data!J127)</f>
        <v>-1.7551691836682329E-2</v>
      </c>
      <c r="K128" s="12">
        <f>LN(combined_data!K128/combined_data!K127)</f>
        <v>5.5590971368102947E-3</v>
      </c>
      <c r="L128" s="12">
        <f>LN(combined_data!L128/combined_data!L127)</f>
        <v>9.9322826579723578E-3</v>
      </c>
      <c r="M128" s="12">
        <f>LN(combined_data!M128/combined_data!M127)</f>
        <v>7.9191191978400296E-3</v>
      </c>
      <c r="N128" s="12">
        <f>LN(combined_data!N128/combined_data!N127)</f>
        <v>-3.6196019121120589E-2</v>
      </c>
      <c r="O128" s="12">
        <f>LN(combined_data!O128/combined_data!O127)</f>
        <v>-9.7038089850255249E-4</v>
      </c>
      <c r="P128" s="12">
        <f>LN(combined_data!P128/combined_data!P127)</f>
        <v>1.633099872581301E-2</v>
      </c>
      <c r="Q128" s="12">
        <f>LN(combined_data!Q128/combined_data!Q127)</f>
        <v>-3.0883409285648749E-3</v>
      </c>
      <c r="R128" s="12">
        <f>LN(combined_data!R128/combined_data!R127)</f>
        <v>-1.5380030452383595E-2</v>
      </c>
      <c r="S128" s="12">
        <f>LN(combined_data!S128/combined_data!S127)</f>
        <v>1.167486995880446E-2</v>
      </c>
      <c r="T128" s="12">
        <f t="array" ref="T128">VLOOKUP(A128,Rf!$A$4:$C$6951,3,FALSE)</f>
        <v>2.56997831748373E-4</v>
      </c>
      <c r="V128" s="13">
        <f t="shared" si="19"/>
        <v>-2.3583472013074007E-4</v>
      </c>
      <c r="W128" s="13">
        <f t="shared" si="20"/>
        <v>2.3615009614880002E-4</v>
      </c>
      <c r="X128" s="13">
        <f t="shared" si="21"/>
        <v>1.7244020646760955E-4</v>
      </c>
      <c r="Y128" s="13">
        <f t="shared" si="22"/>
        <v>2.4817925996437023E-3</v>
      </c>
      <c r="Z128" s="13">
        <f t="shared" si="23"/>
        <v>1.7913116207094256E-3</v>
      </c>
      <c r="AA128" s="13">
        <f t="shared" si="24"/>
        <v>-2.338656078084041E-2</v>
      </c>
      <c r="AB128" s="13">
        <f t="shared" si="25"/>
        <v>-1.9229755283507916E-2</v>
      </c>
      <c r="AC128" s="13">
        <f t="shared" si="26"/>
        <v>-8.2010387140326515E-3</v>
      </c>
      <c r="AD128" s="13">
        <f t="shared" si="27"/>
        <v>-1.588333051576421E-2</v>
      </c>
      <c r="AE128" s="13">
        <f t="shared" si="28"/>
        <v>5.7439471435359055E-3</v>
      </c>
      <c r="AF128" s="13">
        <f t="shared" si="29"/>
        <v>9.2095597473969039E-3</v>
      </c>
      <c r="AG128" s="13">
        <f t="shared" si="30"/>
        <v>6.8219460348332914E-3</v>
      </c>
      <c r="AH128" s="13">
        <f t="shared" si="31"/>
        <v>-3.7692525368369194E-2</v>
      </c>
      <c r="AI128" s="13">
        <f t="shared" si="32"/>
        <v>-2.4101498288058897E-3</v>
      </c>
      <c r="AJ128" s="13">
        <f t="shared" si="33"/>
        <v>1.6431929539977332E-2</v>
      </c>
      <c r="AK128" s="13">
        <f t="shared" si="34"/>
        <v>-3.2621115484742125E-3</v>
      </c>
      <c r="AL128" s="13">
        <f t="shared" si="35"/>
        <v>-1.6576400976575766E-2</v>
      </c>
      <c r="AM128" s="13">
        <f t="shared" si="36"/>
        <v>1.0562150922953142E-2</v>
      </c>
      <c r="AN128" s="13">
        <f t="shared" si="37"/>
        <v>1.1270539326281177E-4</v>
      </c>
    </row>
    <row r="129" spans="1:40" x14ac:dyDescent="0.2">
      <c r="A129" s="5">
        <v>44026</v>
      </c>
      <c r="B129" s="12">
        <f>LN(combined_data!B129/combined_data!B128)</f>
        <v>-4.2273111787544191E-4</v>
      </c>
      <c r="C129" s="12">
        <f>LN(combined_data!C129/combined_data!C128)</f>
        <v>-8.360447814002804E-4</v>
      </c>
      <c r="D129" s="12">
        <f>LN(combined_data!D129/combined_data!D128)</f>
        <v>-1.6689813167219592E-4</v>
      </c>
      <c r="E129" s="12">
        <f>LN(combined_data!E129/combined_data!E128)</f>
        <v>-1.8141745014949182E-2</v>
      </c>
      <c r="F129" s="12">
        <f>LN(combined_data!F129/combined_data!F128)</f>
        <v>6.23064141639034E-3</v>
      </c>
      <c r="G129" s="12">
        <f>LN(combined_data!G129/combined_data!G128)</f>
        <v>-2.0009062902090587E-2</v>
      </c>
      <c r="H129" s="12">
        <f>LN(combined_data!H129/combined_data!H128)</f>
        <v>-2.3029036854318674E-2</v>
      </c>
      <c r="I129" s="12">
        <f>LN(combined_data!I129/combined_data!I128)</f>
        <v>-3.7883317902301365E-2</v>
      </c>
      <c r="J129" s="12">
        <f>LN(combined_data!J129/combined_data!J128)</f>
        <v>-7.5276087044395368E-2</v>
      </c>
      <c r="K129" s="12">
        <f>LN(combined_data!K129/combined_data!K128)</f>
        <v>-3.6924141350859072E-2</v>
      </c>
      <c r="L129" s="12">
        <f>LN(combined_data!L129/combined_data!L128)</f>
        <v>-1.826351969032404E-2</v>
      </c>
      <c r="M129" s="12">
        <f>LN(combined_data!M129/combined_data!M128)</f>
        <v>-3.2512276518474451E-2</v>
      </c>
      <c r="N129" s="12">
        <f>LN(combined_data!N129/combined_data!N128)</f>
        <v>1.9274700823279672E-2</v>
      </c>
      <c r="O129" s="12">
        <f>LN(combined_data!O129/combined_data!O128)</f>
        <v>-2.0599057068222817E-2</v>
      </c>
      <c r="P129" s="12">
        <f>LN(combined_data!P129/combined_data!P128)</f>
        <v>-8.3873875896398626E-3</v>
      </c>
      <c r="Q129" s="12">
        <f>LN(combined_data!Q129/combined_data!Q128)</f>
        <v>-7.1957982132067925E-4</v>
      </c>
      <c r="R129" s="12">
        <f>LN(combined_data!R129/combined_data!R128)</f>
        <v>-8.826925541968636E-3</v>
      </c>
      <c r="S129" s="12">
        <f>LN(combined_data!S129/combined_data!S128)</f>
        <v>-1.5325925017086496E-2</v>
      </c>
      <c r="T129" s="12">
        <f t="array" ref="T129">VLOOKUP(A129,Rf!$A$4:$C$6951,3,FALSE)</f>
        <v>8.5658606309824096E-5</v>
      </c>
      <c r="V129" s="13">
        <f t="shared" si="19"/>
        <v>-4.7599278650349716E-4</v>
      </c>
      <c r="W129" s="13">
        <f t="shared" si="20"/>
        <v>-1.0738548900850562E-3</v>
      </c>
      <c r="X129" s="13">
        <f t="shared" si="21"/>
        <v>-4.0101283826716734E-4</v>
      </c>
      <c r="Y129" s="13">
        <f t="shared" si="22"/>
        <v>-1.8800154975184492E-2</v>
      </c>
      <c r="Z129" s="13">
        <f t="shared" si="23"/>
        <v>5.7835844118497674E-3</v>
      </c>
      <c r="AA129" s="13">
        <f t="shared" si="24"/>
        <v>-2.0652209506395208E-2</v>
      </c>
      <c r="AB129" s="13">
        <f t="shared" si="25"/>
        <v>-2.3349316431866121E-2</v>
      </c>
      <c r="AC129" s="13">
        <f t="shared" si="26"/>
        <v>-3.8676915338472104E-2</v>
      </c>
      <c r="AD129" s="13">
        <f t="shared" si="27"/>
        <v>-7.3607725723477249E-2</v>
      </c>
      <c r="AE129" s="13">
        <f t="shared" si="28"/>
        <v>-3.6739291344133458E-2</v>
      </c>
      <c r="AF129" s="13">
        <f t="shared" si="29"/>
        <v>-1.8986242600899494E-2</v>
      </c>
      <c r="AG129" s="13">
        <f t="shared" si="30"/>
        <v>-3.360944968148119E-2</v>
      </c>
      <c r="AH129" s="13">
        <f t="shared" si="31"/>
        <v>1.7778194576031067E-2</v>
      </c>
      <c r="AI129" s="13">
        <f t="shared" si="32"/>
        <v>-2.2038825998526156E-2</v>
      </c>
      <c r="AJ129" s="13">
        <f t="shared" si="33"/>
        <v>-8.2864567754755408E-3</v>
      </c>
      <c r="AK129" s="13">
        <f t="shared" si="34"/>
        <v>-8.9335044123001694E-4</v>
      </c>
      <c r="AL129" s="13">
        <f t="shared" si="35"/>
        <v>-1.0023296066160809E-2</v>
      </c>
      <c r="AM129" s="13">
        <f t="shared" si="36"/>
        <v>-1.6438644052937813E-2</v>
      </c>
      <c r="AN129" s="13">
        <f t="shared" si="37"/>
        <v>-5.8633832175737126E-5</v>
      </c>
    </row>
    <row r="130" spans="1:40" x14ac:dyDescent="0.2">
      <c r="A130" s="5">
        <v>44027</v>
      </c>
      <c r="B130" s="12">
        <f>LN(combined_data!B130/combined_data!B129)</f>
        <v>6.0530416937800693E-4</v>
      </c>
      <c r="C130" s="12">
        <f>LN(combined_data!C130/combined_data!C129)</f>
        <v>1.2322754272719818E-3</v>
      </c>
      <c r="D130" s="12">
        <f>LN(combined_data!D130/combined_data!D129)</f>
        <v>1.0869615256535418E-4</v>
      </c>
      <c r="E130" s="12">
        <f>LN(combined_data!E130/combined_data!E129)</f>
        <v>9.6835429273713948E-4</v>
      </c>
      <c r="F130" s="12">
        <f>LN(combined_data!F130/combined_data!F129)</f>
        <v>-2.9523243441239946E-3</v>
      </c>
      <c r="G130" s="12">
        <f>LN(combined_data!G130/combined_data!G129)</f>
        <v>-5.397647260396308E-3</v>
      </c>
      <c r="H130" s="12">
        <f>LN(combined_data!H130/combined_data!H129)</f>
        <v>7.2328056288720557E-4</v>
      </c>
      <c r="I130" s="12">
        <f>LN(combined_data!I130/combined_data!I129)</f>
        <v>-2.5416812984123183E-2</v>
      </c>
      <c r="J130" s="12">
        <f>LN(combined_data!J130/combined_data!J129)</f>
        <v>-2.1235015191433319E-3</v>
      </c>
      <c r="K130" s="12">
        <f>LN(combined_data!K130/combined_data!K129)</f>
        <v>5.1066115979525317E-3</v>
      </c>
      <c r="L130" s="12">
        <f>LN(combined_data!L130/combined_data!L129)</f>
        <v>1.8776790421885049E-2</v>
      </c>
      <c r="M130" s="12">
        <f>LN(combined_data!M130/combined_data!M129)</f>
        <v>1.5274381860969128E-2</v>
      </c>
      <c r="N130" s="12">
        <f>LN(combined_data!N130/combined_data!N129)</f>
        <v>-1.5771939865120706E-2</v>
      </c>
      <c r="O130" s="12">
        <f>LN(combined_data!O130/combined_data!O129)</f>
        <v>8.8800529871493009E-3</v>
      </c>
      <c r="P130" s="12">
        <f>LN(combined_data!P130/combined_data!P129)</f>
        <v>1.4191910407547678E-2</v>
      </c>
      <c r="Q130" s="12">
        <f>LN(combined_data!Q130/combined_data!Q129)</f>
        <v>-7.1969191688436501E-5</v>
      </c>
      <c r="R130" s="12">
        <f>LN(combined_data!R130/combined_data!R129)</f>
        <v>2.0128917301668135E-3</v>
      </c>
      <c r="S130" s="12">
        <f>LN(combined_data!S130/combined_data!S129)</f>
        <v>6.0777691515160534E-3</v>
      </c>
      <c r="T130" s="12">
        <f t="array" ref="T130">VLOOKUP(A130,Rf!$A$4:$C$6951,3,FALSE)</f>
        <v>8.5658606309824096E-5</v>
      </c>
      <c r="V130" s="13">
        <f t="shared" si="19"/>
        <v>5.5204250074995169E-4</v>
      </c>
      <c r="W130" s="13">
        <f t="shared" si="20"/>
        <v>9.9446531858720603E-4</v>
      </c>
      <c r="X130" s="13">
        <f t="shared" si="21"/>
        <v>-1.2541855402961721E-4</v>
      </c>
      <c r="Y130" s="13">
        <f t="shared" si="22"/>
        <v>3.0994433250182884E-4</v>
      </c>
      <c r="Z130" s="13">
        <f t="shared" si="23"/>
        <v>-3.3993813486645672E-3</v>
      </c>
      <c r="AA130" s="13">
        <f t="shared" si="24"/>
        <v>-6.0407938647009307E-3</v>
      </c>
      <c r="AB130" s="13">
        <f t="shared" si="25"/>
        <v>4.0300098533975693E-4</v>
      </c>
      <c r="AC130" s="13">
        <f t="shared" si="26"/>
        <v>-2.6210410420293918E-2</v>
      </c>
      <c r="AD130" s="13">
        <f t="shared" si="27"/>
        <v>-4.5514019822521308E-4</v>
      </c>
      <c r="AE130" s="13">
        <f t="shared" si="28"/>
        <v>5.2914616046781425E-3</v>
      </c>
      <c r="AF130" s="13">
        <f t="shared" si="29"/>
        <v>1.8054067511309595E-2</v>
      </c>
      <c r="AG130" s="13">
        <f t="shared" si="30"/>
        <v>1.4177208697962389E-2</v>
      </c>
      <c r="AH130" s="13">
        <f t="shared" si="31"/>
        <v>-1.7268446112369308E-2</v>
      </c>
      <c r="AI130" s="13">
        <f t="shared" si="32"/>
        <v>7.4402840568459638E-3</v>
      </c>
      <c r="AJ130" s="13">
        <f t="shared" si="33"/>
        <v>1.4292841221712E-2</v>
      </c>
      <c r="AK130" s="13">
        <f t="shared" si="34"/>
        <v>-2.457398115977742E-4</v>
      </c>
      <c r="AL130" s="13">
        <f t="shared" si="35"/>
        <v>8.1652120597464116E-4</v>
      </c>
      <c r="AM130" s="13">
        <f t="shared" si="36"/>
        <v>4.9650501156647351E-3</v>
      </c>
      <c r="AN130" s="13">
        <f t="shared" si="37"/>
        <v>-5.8633832175737126E-5</v>
      </c>
    </row>
    <row r="131" spans="1:40" x14ac:dyDescent="0.2">
      <c r="A131" s="5">
        <v>44028</v>
      </c>
      <c r="B131" s="12">
        <f>LN(combined_data!B131/combined_data!B130)</f>
        <v>0</v>
      </c>
      <c r="C131" s="12">
        <f>LN(combined_data!C131/combined_data!C130)</f>
        <v>1.3778256211237325E-4</v>
      </c>
      <c r="D131" s="12">
        <f>LN(combined_data!D131/combined_data!D130)</f>
        <v>1.0589532484833821E-4</v>
      </c>
      <c r="E131" s="12">
        <f>LN(combined_data!E131/combined_data!E130)</f>
        <v>1.153469974523225E-2</v>
      </c>
      <c r="F131" s="12">
        <f>LN(combined_data!F131/combined_data!F130)</f>
        <v>-6.6636657511113676E-3</v>
      </c>
      <c r="G131" s="12">
        <f>LN(combined_data!G131/combined_data!G130)</f>
        <v>8.8860346971051368E-3</v>
      </c>
      <c r="H131" s="12">
        <f>LN(combined_data!H131/combined_data!H130)</f>
        <v>-3.3312498109263891E-3</v>
      </c>
      <c r="I131" s="12">
        <f>LN(combined_data!I131/combined_data!I130)</f>
        <v>1.3766195764147971E-2</v>
      </c>
      <c r="J131" s="12">
        <f>LN(combined_data!J131/combined_data!J130)</f>
        <v>1.3572822336681016E-2</v>
      </c>
      <c r="K131" s="12">
        <f>LN(combined_data!K131/combined_data!K130)</f>
        <v>1.2683663025248194E-2</v>
      </c>
      <c r="L131" s="12">
        <f>LN(combined_data!L131/combined_data!L130)</f>
        <v>4.4800142676176017E-3</v>
      </c>
      <c r="M131" s="12">
        <f>LN(combined_data!M131/combined_data!M130)</f>
        <v>-2.4369531120976094E-2</v>
      </c>
      <c r="N131" s="12">
        <f>LN(combined_data!N131/combined_data!N130)</f>
        <v>-1.7757648804902951E-2</v>
      </c>
      <c r="O131" s="12">
        <f>LN(combined_data!O131/combined_data!O130)</f>
        <v>7.1780150796404369E-3</v>
      </c>
      <c r="P131" s="12">
        <f>LN(combined_data!P131/combined_data!P130)</f>
        <v>-2.4711503084692926E-2</v>
      </c>
      <c r="Q131" s="12">
        <f>LN(combined_data!Q131/combined_data!Q130)</f>
        <v>-2.8801498533649112E-4</v>
      </c>
      <c r="R131" s="12">
        <f>LN(combined_data!R131/combined_data!R130)</f>
        <v>1.2059305993041467E-3</v>
      </c>
      <c r="S131" s="12">
        <f>LN(combined_data!S131/combined_data!S130)</f>
        <v>9.2481558655705259E-3</v>
      </c>
      <c r="T131" s="12">
        <f t="array" ref="T131">VLOOKUP(A131,Rf!$A$4:$C$6951,3,FALSE)</f>
        <v>8.6762344077895293E-5</v>
      </c>
      <c r="V131" s="13">
        <f t="shared" ref="V131:V194" si="38">B131-B$308</f>
        <v>-5.3261668628055257E-5</v>
      </c>
      <c r="W131" s="13">
        <f t="shared" ref="W131:W194" si="39">C131-C$308</f>
        <v>-1.0002754657240255E-4</v>
      </c>
      <c r="X131" s="13">
        <f t="shared" ref="X131:X194" si="40">D131-D$308</f>
        <v>-1.2821938174663317E-4</v>
      </c>
      <c r="Y131" s="13">
        <f t="shared" ref="Y131:Y194" si="41">E131-E$308</f>
        <v>1.087628978499694E-2</v>
      </c>
      <c r="Z131" s="13">
        <f t="shared" ref="Z131:Z194" si="42">F131-F$308</f>
        <v>-7.1107227556519402E-3</v>
      </c>
      <c r="AA131" s="13">
        <f t="shared" ref="AA131:AA194" si="43">G131-G$308</f>
        <v>8.2428880928005141E-3</v>
      </c>
      <c r="AB131" s="13">
        <f t="shared" ref="AB131:AB194" si="44">H131-H$308</f>
        <v>-3.6515293884738379E-3</v>
      </c>
      <c r="AC131" s="13">
        <f t="shared" ref="AC131:AC194" si="45">I131-I$308</f>
        <v>1.2972598327977236E-2</v>
      </c>
      <c r="AD131" s="13">
        <f t="shared" ref="AD131:AD194" si="46">J131-J$308</f>
        <v>1.5241183657599135E-2</v>
      </c>
      <c r="AE131" s="13">
        <f t="shared" ref="AE131:AE194" si="47">K131-K$308</f>
        <v>1.2868513031973804E-2</v>
      </c>
      <c r="AF131" s="13">
        <f t="shared" ref="AF131:AF194" si="48">L131-L$308</f>
        <v>3.757291357042147E-3</v>
      </c>
      <c r="AG131" s="13">
        <f t="shared" ref="AG131:AG194" si="49">M131-M$308</f>
        <v>-2.5466704283982834E-2</v>
      </c>
      <c r="AH131" s="13">
        <f t="shared" ref="AH131:AH194" si="50">N131-N$308</f>
        <v>-1.9254155052151556E-2</v>
      </c>
      <c r="AI131" s="13">
        <f t="shared" ref="AI131:AI194" si="51">O131-O$308</f>
        <v>5.7382461493370998E-3</v>
      </c>
      <c r="AJ131" s="13">
        <f t="shared" ref="AJ131:AJ194" si="52">P131-P$308</f>
        <v>-2.4610572270528604E-2</v>
      </c>
      <c r="AK131" s="13">
        <f t="shared" ref="AK131:AK194" si="53">Q131-Q$308</f>
        <v>-4.6178560524582886E-4</v>
      </c>
      <c r="AL131" s="13">
        <f t="shared" ref="AL131:AL194" si="54">R131-R$308</f>
        <v>9.5600751119744032E-6</v>
      </c>
      <c r="AM131" s="13">
        <f t="shared" ref="AM131:AM194" si="55">S131-S$308</f>
        <v>8.1354368297192076E-3</v>
      </c>
      <c r="AN131" s="13">
        <f t="shared" ref="AN131:AN194" si="56">T131-T$308</f>
        <v>-5.7530094407665929E-5</v>
      </c>
    </row>
    <row r="132" spans="1:40" x14ac:dyDescent="0.2">
      <c r="A132" s="5">
        <v>44029</v>
      </c>
      <c r="B132" s="12">
        <f>LN(combined_data!B132/combined_data!B131)</f>
        <v>0</v>
      </c>
      <c r="C132" s="12">
        <f>LN(combined_data!C132/combined_data!C131)</f>
        <v>2.4968251706357722E-4</v>
      </c>
      <c r="D132" s="12">
        <f>LN(combined_data!D132/combined_data!D131)</f>
        <v>1.3051752634641992E-4</v>
      </c>
      <c r="E132" s="12">
        <f>LN(combined_data!E132/combined_data!E131)</f>
        <v>1.4728485928039532E-2</v>
      </c>
      <c r="F132" s="12">
        <f>LN(combined_data!F132/combined_data!F131)</f>
        <v>3.4296222600684796E-3</v>
      </c>
      <c r="G132" s="12">
        <f>LN(combined_data!G132/combined_data!G131)</f>
        <v>3.3228311222239487E-2</v>
      </c>
      <c r="H132" s="12">
        <f>LN(combined_data!H132/combined_data!H131)</f>
        <v>2.6202412722212E-2</v>
      </c>
      <c r="I132" s="12">
        <f>LN(combined_data!I132/combined_data!I131)</f>
        <v>3.6437358537646791E-2</v>
      </c>
      <c r="J132" s="12">
        <f>LN(combined_data!J132/combined_data!J131)</f>
        <v>1.575309154742479E-2</v>
      </c>
      <c r="K132" s="12">
        <f>LN(combined_data!K132/combined_data!K131)</f>
        <v>7.4864423280686203E-3</v>
      </c>
      <c r="L132" s="12">
        <f>LN(combined_data!L132/combined_data!L131)</f>
        <v>-3.9669238039692235E-3</v>
      </c>
      <c r="M132" s="12">
        <f>LN(combined_data!M132/combined_data!M131)</f>
        <v>4.5676567437123261E-4</v>
      </c>
      <c r="N132" s="12">
        <f>LN(combined_data!N132/combined_data!N131)</f>
        <v>4.2977041122190911E-3</v>
      </c>
      <c r="O132" s="12">
        <f>LN(combined_data!O132/combined_data!O131)</f>
        <v>-5.2151435258256237E-3</v>
      </c>
      <c r="P132" s="12">
        <f>LN(combined_data!P132/combined_data!P131)</f>
        <v>1.0312072029395193E-3</v>
      </c>
      <c r="Q132" s="12">
        <f>LN(combined_data!Q132/combined_data!Q131)</f>
        <v>8.8896021071541813E-3</v>
      </c>
      <c r="R132" s="12">
        <f>LN(combined_data!R132/combined_data!R131)</f>
        <v>7.3642358987824983E-3</v>
      </c>
      <c r="S132" s="12">
        <f>LN(combined_data!S132/combined_data!S131)</f>
        <v>7.7743984517988389E-3</v>
      </c>
      <c r="T132" s="12">
        <f t="array" ref="T132">VLOOKUP(A132,Rf!$A$4:$C$6951,3,FALSE)</f>
        <v>8.6762344078117297E-5</v>
      </c>
      <c r="V132" s="13">
        <f t="shared" si="38"/>
        <v>-5.3261668628055257E-5</v>
      </c>
      <c r="W132" s="13">
        <f t="shared" si="39"/>
        <v>1.1872408378801408E-5</v>
      </c>
      <c r="X132" s="13">
        <f t="shared" si="40"/>
        <v>-1.0359718024855147E-4</v>
      </c>
      <c r="Y132" s="13">
        <f t="shared" si="41"/>
        <v>1.4070075967804222E-2</v>
      </c>
      <c r="Z132" s="13">
        <f t="shared" si="42"/>
        <v>2.9825652555279069E-3</v>
      </c>
      <c r="AA132" s="13">
        <f t="shared" si="43"/>
        <v>3.2585164617934863E-2</v>
      </c>
      <c r="AB132" s="13">
        <f t="shared" si="44"/>
        <v>2.5882133144664553E-2</v>
      </c>
      <c r="AC132" s="13">
        <f t="shared" si="45"/>
        <v>3.5643761101476053E-2</v>
      </c>
      <c r="AD132" s="13">
        <f t="shared" si="46"/>
        <v>1.7421452868342908E-2</v>
      </c>
      <c r="AE132" s="13">
        <f t="shared" si="47"/>
        <v>7.6712923347942311E-3</v>
      </c>
      <c r="AF132" s="13">
        <f t="shared" si="48"/>
        <v>-4.6896467145446782E-3</v>
      </c>
      <c r="AG132" s="13">
        <f t="shared" si="49"/>
        <v>-6.4040748863550604E-4</v>
      </c>
      <c r="AH132" s="13">
        <f t="shared" si="50"/>
        <v>2.8011978649704877E-3</v>
      </c>
      <c r="AI132" s="13">
        <f t="shared" si="51"/>
        <v>-6.6549124561289608E-3</v>
      </c>
      <c r="AJ132" s="13">
        <f t="shared" si="52"/>
        <v>1.1321380171038409E-3</v>
      </c>
      <c r="AK132" s="13">
        <f t="shared" si="53"/>
        <v>8.7158314872448437E-3</v>
      </c>
      <c r="AL132" s="13">
        <f t="shared" si="54"/>
        <v>6.1678653745903256E-3</v>
      </c>
      <c r="AM132" s="13">
        <f t="shared" si="55"/>
        <v>6.6616794159475206E-3</v>
      </c>
      <c r="AN132" s="13">
        <f t="shared" si="56"/>
        <v>-5.7530094407443925E-5</v>
      </c>
    </row>
    <row r="133" spans="1:40" x14ac:dyDescent="0.2">
      <c r="A133" s="5">
        <v>44032</v>
      </c>
      <c r="B133" s="12">
        <f>LN(combined_data!B133/combined_data!B132)</f>
        <v>0</v>
      </c>
      <c r="C133" s="12">
        <f>LN(combined_data!C133/combined_data!C132)</f>
        <v>4.8196919772829316E-4</v>
      </c>
      <c r="D133" s="12">
        <f>LN(combined_data!D133/combined_data!D132)</f>
        <v>2.7018407395323538E-4</v>
      </c>
      <c r="E133" s="12">
        <f>LN(combined_data!E133/combined_data!E132)</f>
        <v>1.0868521481733843E-2</v>
      </c>
      <c r="F133" s="12">
        <f>LN(combined_data!F133/combined_data!F132)</f>
        <v>2.1817332788809239E-3</v>
      </c>
      <c r="G133" s="12">
        <f>LN(combined_data!G133/combined_data!G132)</f>
        <v>3.1013125530911935E-2</v>
      </c>
      <c r="H133" s="12">
        <f>LN(combined_data!H133/combined_data!H132)</f>
        <v>2.5671102960806859E-2</v>
      </c>
      <c r="I133" s="12">
        <f>LN(combined_data!I133/combined_data!I132)</f>
        <v>2.785695553771305E-2</v>
      </c>
      <c r="J133" s="12">
        <f>LN(combined_data!J133/combined_data!J132)</f>
        <v>2.9922313702172229E-2</v>
      </c>
      <c r="K133" s="12">
        <f>LN(combined_data!K133/combined_data!K132)</f>
        <v>-8.8233435631276651E-3</v>
      </c>
      <c r="L133" s="12">
        <f>LN(combined_data!L133/combined_data!L132)</f>
        <v>2.2441385338436294E-2</v>
      </c>
      <c r="M133" s="12">
        <f>LN(combined_data!M133/combined_data!M132)</f>
        <v>2.2804970480988359E-3</v>
      </c>
      <c r="N133" s="12">
        <f>LN(combined_data!N133/combined_data!N132)</f>
        <v>1.3136727053314938E-2</v>
      </c>
      <c r="O133" s="12">
        <f>LN(combined_data!O133/combined_data!O132)</f>
        <v>8.1367787837230594E-3</v>
      </c>
      <c r="P133" s="12">
        <f>LN(combined_data!P133/combined_data!P132)</f>
        <v>-6.9812168695468314E-3</v>
      </c>
      <c r="Q133" s="12">
        <f>LN(combined_data!Q133/combined_data!Q132)</f>
        <v>-2.7157878094210878E-3</v>
      </c>
      <c r="R133" s="12">
        <f>LN(combined_data!R133/combined_data!R132)</f>
        <v>-7.444532449388315E-3</v>
      </c>
      <c r="S133" s="12">
        <f>LN(combined_data!S133/combined_data!S132)</f>
        <v>-4.0110737871737891E-2</v>
      </c>
      <c r="T133" s="12">
        <f t="array" ref="T133">VLOOKUP(A133,Rf!$A$4:$C$6951,3,FALSE)</f>
        <v>2.6030961600009801E-4</v>
      </c>
      <c r="V133" s="13">
        <f t="shared" si="38"/>
        <v>-5.3261668628055257E-5</v>
      </c>
      <c r="W133" s="13">
        <f t="shared" si="39"/>
        <v>2.4415908904351733E-4</v>
      </c>
      <c r="X133" s="13">
        <f t="shared" si="40"/>
        <v>3.606936735826399E-5</v>
      </c>
      <c r="Y133" s="13">
        <f t="shared" si="41"/>
        <v>1.0210111521498533E-2</v>
      </c>
      <c r="Z133" s="13">
        <f t="shared" si="42"/>
        <v>1.7346762743403513E-3</v>
      </c>
      <c r="AA133" s="13">
        <f t="shared" si="43"/>
        <v>3.0369978926607314E-2</v>
      </c>
      <c r="AB133" s="13">
        <f t="shared" si="44"/>
        <v>2.5350823383259412E-2</v>
      </c>
      <c r="AC133" s="13">
        <f t="shared" si="45"/>
        <v>2.7063358101542315E-2</v>
      </c>
      <c r="AD133" s="13">
        <f t="shared" si="46"/>
        <v>3.1590675023090348E-2</v>
      </c>
      <c r="AE133" s="13">
        <f t="shared" si="47"/>
        <v>-8.6384935564020552E-3</v>
      </c>
      <c r="AF133" s="13">
        <f t="shared" si="48"/>
        <v>2.171866242786084E-2</v>
      </c>
      <c r="AG133" s="13">
        <f t="shared" si="49"/>
        <v>1.1833238850920973E-3</v>
      </c>
      <c r="AH133" s="13">
        <f t="shared" si="50"/>
        <v>1.1640220806066335E-2</v>
      </c>
      <c r="AI133" s="13">
        <f t="shared" si="51"/>
        <v>6.6970098534197223E-3</v>
      </c>
      <c r="AJ133" s="13">
        <f t="shared" si="52"/>
        <v>-6.8802860553825096E-3</v>
      </c>
      <c r="AK133" s="13">
        <f t="shared" si="53"/>
        <v>-2.8895584293304253E-3</v>
      </c>
      <c r="AL133" s="13">
        <f t="shared" si="54"/>
        <v>-8.6409029735804877E-3</v>
      </c>
      <c r="AM133" s="13">
        <f t="shared" si="55"/>
        <v>-4.1223456907589211E-2</v>
      </c>
      <c r="AN133" s="13">
        <f t="shared" si="56"/>
        <v>1.1601717751453679E-4</v>
      </c>
    </row>
    <row r="134" spans="1:40" x14ac:dyDescent="0.2">
      <c r="A134" s="5">
        <v>44033</v>
      </c>
      <c r="B134" s="12">
        <f>LN(combined_data!B134/combined_data!B133)</f>
        <v>-8.8969643403399249E-4</v>
      </c>
      <c r="C134" s="12">
        <f>LN(combined_data!C134/combined_data!C133)</f>
        <v>-5.9388813409855777E-4</v>
      </c>
      <c r="D134" s="12">
        <f>LN(combined_data!D134/combined_data!D133)</f>
        <v>1.2043005811279585E-4</v>
      </c>
      <c r="E134" s="12">
        <f>LN(combined_data!E134/combined_data!E133)</f>
        <v>1.2498284353622382E-2</v>
      </c>
      <c r="F134" s="12">
        <f>LN(combined_data!F134/combined_data!F133)</f>
        <v>1.0233134635877099E-2</v>
      </c>
      <c r="G134" s="12">
        <f>LN(combined_data!G134/combined_data!G133)</f>
        <v>4.8423864388912087E-3</v>
      </c>
      <c r="H134" s="12">
        <f>LN(combined_data!H134/combined_data!H133)</f>
        <v>4.2605485808525259E-2</v>
      </c>
      <c r="I134" s="12">
        <f>LN(combined_data!I134/combined_data!I133)</f>
        <v>-7.3529376752214434E-3</v>
      </c>
      <c r="J134" s="12">
        <f>LN(combined_data!J134/combined_data!J133)</f>
        <v>1.0250676405636186E-2</v>
      </c>
      <c r="K134" s="12">
        <f>LN(combined_data!K134/combined_data!K133)</f>
        <v>4.3904755200723129E-2</v>
      </c>
      <c r="L134" s="12">
        <f>LN(combined_data!L134/combined_data!L133)</f>
        <v>1.0352588995401606E-2</v>
      </c>
      <c r="M134" s="12">
        <f>LN(combined_data!M134/combined_data!M133)</f>
        <v>2.7297905638666705E-3</v>
      </c>
      <c r="N134" s="12">
        <f>LN(combined_data!N134/combined_data!N133)</f>
        <v>-9.1537690640396407E-3</v>
      </c>
      <c r="O134" s="12">
        <f>LN(combined_data!O134/combined_data!O133)</f>
        <v>1.9580091731295865E-2</v>
      </c>
      <c r="P134" s="12">
        <f>LN(combined_data!P134/combined_data!P133)</f>
        <v>-2.338057693104704E-3</v>
      </c>
      <c r="Q134" s="12">
        <f>LN(combined_data!Q134/combined_data!Q133)</f>
        <v>-2.6689558215065134E-2</v>
      </c>
      <c r="R134" s="12">
        <f>LN(combined_data!R134/combined_data!R133)</f>
        <v>1.1241700862606148E-3</v>
      </c>
      <c r="S134" s="12">
        <f>LN(combined_data!S134/combined_data!S133)</f>
        <v>-1.3631080094713371E-2</v>
      </c>
      <c r="T134" s="12">
        <f t="array" ref="T134">VLOOKUP(A134,Rf!$A$4:$C$6951,3,FALSE)</f>
        <v>8.6762344078117297E-5</v>
      </c>
      <c r="V134" s="13">
        <f t="shared" si="38"/>
        <v>-9.4295810266204773E-4</v>
      </c>
      <c r="W134" s="13">
        <f t="shared" si="39"/>
        <v>-8.3169824278333355E-4</v>
      </c>
      <c r="X134" s="13">
        <f t="shared" si="40"/>
        <v>-1.1368464848217554E-4</v>
      </c>
      <c r="Y134" s="13">
        <f t="shared" si="41"/>
        <v>1.1839874393387071E-2</v>
      </c>
      <c r="Z134" s="13">
        <f t="shared" si="42"/>
        <v>9.7860776313365271E-3</v>
      </c>
      <c r="AA134" s="13">
        <f t="shared" si="43"/>
        <v>4.199239834586586E-3</v>
      </c>
      <c r="AB134" s="13">
        <f t="shared" si="44"/>
        <v>4.2285206230977812E-2</v>
      </c>
      <c r="AC134" s="13">
        <f t="shared" si="45"/>
        <v>-8.1465351113921784E-3</v>
      </c>
      <c r="AD134" s="13">
        <f t="shared" si="46"/>
        <v>1.1919037726554305E-2</v>
      </c>
      <c r="AE134" s="13">
        <f t="shared" si="47"/>
        <v>4.4089605207448743E-2</v>
      </c>
      <c r="AF134" s="13">
        <f t="shared" si="48"/>
        <v>9.6298660848261521E-3</v>
      </c>
      <c r="AG134" s="13">
        <f t="shared" si="49"/>
        <v>1.6326174008599319E-3</v>
      </c>
      <c r="AH134" s="13">
        <f t="shared" si="50"/>
        <v>-1.0650275311288244E-2</v>
      </c>
      <c r="AI134" s="13">
        <f t="shared" si="51"/>
        <v>1.8140322800992526E-2</v>
      </c>
      <c r="AJ134" s="13">
        <f t="shared" si="52"/>
        <v>-2.2371268789403822E-3</v>
      </c>
      <c r="AK134" s="13">
        <f t="shared" si="53"/>
        <v>-2.6863328834974474E-2</v>
      </c>
      <c r="AL134" s="13">
        <f t="shared" si="54"/>
        <v>-7.2200437931557466E-5</v>
      </c>
      <c r="AM134" s="13">
        <f t="shared" si="55"/>
        <v>-1.4743799130564689E-2</v>
      </c>
      <c r="AN134" s="13">
        <f t="shared" si="56"/>
        <v>-5.7530094407443925E-5</v>
      </c>
    </row>
    <row r="135" spans="1:40" x14ac:dyDescent="0.2">
      <c r="A135" s="5">
        <v>44034</v>
      </c>
      <c r="B135" s="12">
        <f>LN(combined_data!B135/combined_data!B134)</f>
        <v>-4.7612634837680879E-4</v>
      </c>
      <c r="C135" s="12">
        <f>LN(combined_data!C135/combined_data!C134)</f>
        <v>-5.1671131627860811E-4</v>
      </c>
      <c r="D135" s="12">
        <f>LN(combined_data!D135/combined_data!D134)</f>
        <v>5.0453653150268957E-5</v>
      </c>
      <c r="E135" s="12">
        <f>LN(combined_data!E135/combined_data!E134)</f>
        <v>-2.6477265153605819E-3</v>
      </c>
      <c r="F135" s="12">
        <f>LN(combined_data!F135/combined_data!F134)</f>
        <v>1.7339345096891095E-2</v>
      </c>
      <c r="G135" s="12">
        <f>LN(combined_data!G135/combined_data!G134)</f>
        <v>-1.0773322522484016E-2</v>
      </c>
      <c r="H135" s="12">
        <f>LN(combined_data!H135/combined_data!H134)</f>
        <v>6.0535174251578599E-3</v>
      </c>
      <c r="I135" s="12">
        <f>LN(combined_data!I135/combined_data!I134)</f>
        <v>-3.6968618813262031E-3</v>
      </c>
      <c r="J135" s="12">
        <f>LN(combined_data!J135/combined_data!J134)</f>
        <v>-1.3116829176533649E-2</v>
      </c>
      <c r="K135" s="12">
        <f>LN(combined_data!K135/combined_data!K134)</f>
        <v>-2.1007477296160704E-2</v>
      </c>
      <c r="L135" s="12">
        <f>LN(combined_data!L135/combined_data!L134)</f>
        <v>-1.2737462113717291E-2</v>
      </c>
      <c r="M135" s="12">
        <f>LN(combined_data!M135/combined_data!M134)</f>
        <v>-3.6413729333966988E-3</v>
      </c>
      <c r="N135" s="12">
        <f>LN(combined_data!N135/combined_data!N134)</f>
        <v>6.1806362546221599E-3</v>
      </c>
      <c r="O135" s="12">
        <f>LN(combined_data!O135/combined_data!O134)</f>
        <v>-9.5412573183434205E-4</v>
      </c>
      <c r="P135" s="12">
        <f>LN(combined_data!P135/combined_data!P134)</f>
        <v>2.212029497429863E-2</v>
      </c>
      <c r="Q135" s="12">
        <f>LN(combined_data!Q135/combined_data!Q134)</f>
        <v>1.8858197489116536E-2</v>
      </c>
      <c r="R135" s="12">
        <f>LN(combined_data!R135/combined_data!R134)</f>
        <v>5.5224044158055704E-3</v>
      </c>
      <c r="S135" s="12">
        <f>LN(combined_data!S135/combined_data!S134)</f>
        <v>-6.200509799297497E-3</v>
      </c>
      <c r="T135" s="12">
        <f t="array" ref="T135">VLOOKUP(A135,Rf!$A$4:$C$6951,3,FALSE)</f>
        <v>8.6762344077895293E-5</v>
      </c>
      <c r="V135" s="13">
        <f t="shared" si="38"/>
        <v>-5.2938801700486409E-4</v>
      </c>
      <c r="W135" s="13">
        <f t="shared" si="39"/>
        <v>-7.5452142496338389E-4</v>
      </c>
      <c r="X135" s="13">
        <f t="shared" si="40"/>
        <v>-1.8366105344470244E-4</v>
      </c>
      <c r="Y135" s="13">
        <f t="shared" si="41"/>
        <v>-3.3061364755958924E-3</v>
      </c>
      <c r="Z135" s="13">
        <f t="shared" si="42"/>
        <v>1.6892288092350521E-2</v>
      </c>
      <c r="AA135" s="13">
        <f t="shared" si="43"/>
        <v>-1.1416469126788639E-2</v>
      </c>
      <c r="AB135" s="13">
        <f t="shared" si="44"/>
        <v>5.7332378476104111E-3</v>
      </c>
      <c r="AC135" s="13">
        <f t="shared" si="45"/>
        <v>-4.4904593174969389E-3</v>
      </c>
      <c r="AD135" s="13">
        <f t="shared" si="46"/>
        <v>-1.144846785561553E-2</v>
      </c>
      <c r="AE135" s="13">
        <f t="shared" si="47"/>
        <v>-2.0822627289435094E-2</v>
      </c>
      <c r="AF135" s="13">
        <f t="shared" si="48"/>
        <v>-1.3460185024292744E-2</v>
      </c>
      <c r="AG135" s="13">
        <f t="shared" si="49"/>
        <v>-4.738546096403437E-3</v>
      </c>
      <c r="AH135" s="13">
        <f t="shared" si="50"/>
        <v>4.6841300073735565E-3</v>
      </c>
      <c r="AI135" s="13">
        <f t="shared" si="51"/>
        <v>-2.3938946621376795E-3</v>
      </c>
      <c r="AJ135" s="13">
        <f t="shared" si="52"/>
        <v>2.2221225788462952E-2</v>
      </c>
      <c r="AK135" s="13">
        <f t="shared" si="53"/>
        <v>1.8684426869207196E-2</v>
      </c>
      <c r="AL135" s="13">
        <f t="shared" si="54"/>
        <v>4.3260338916133977E-3</v>
      </c>
      <c r="AM135" s="13">
        <f t="shared" si="55"/>
        <v>-7.3132288351488153E-3</v>
      </c>
      <c r="AN135" s="13">
        <f t="shared" si="56"/>
        <v>-5.7530094407665929E-5</v>
      </c>
    </row>
    <row r="136" spans="1:40" x14ac:dyDescent="0.2">
      <c r="A136" s="5">
        <v>44035</v>
      </c>
      <c r="B136" s="12">
        <f>LN(combined_data!B136/combined_data!B135)</f>
        <v>3.4117304216059371E-4</v>
      </c>
      <c r="C136" s="12">
        <f>LN(combined_data!C136/combined_data!C135)</f>
        <v>2.8422426346853347E-4</v>
      </c>
      <c r="D136" s="12">
        <f>LN(combined_data!D136/combined_data!D135)</f>
        <v>1.1604303304921121E-4</v>
      </c>
      <c r="E136" s="12">
        <f>LN(combined_data!E136/combined_data!E135)</f>
        <v>7.4881678457103303E-3</v>
      </c>
      <c r="F136" s="12">
        <f>LN(combined_data!F136/combined_data!F135)</f>
        <v>1.0969786683362698E-2</v>
      </c>
      <c r="G136" s="12">
        <f>LN(combined_data!G136/combined_data!G135)</f>
        <v>3.5893536181579471E-3</v>
      </c>
      <c r="H136" s="12">
        <f>LN(combined_data!H136/combined_data!H135)</f>
        <v>2.883754897551687E-2</v>
      </c>
      <c r="I136" s="12">
        <f>LN(combined_data!I136/combined_data!I135)</f>
        <v>1.1049799556547679E-2</v>
      </c>
      <c r="J136" s="12">
        <f>LN(combined_data!J136/combined_data!J135)</f>
        <v>1.6792750245060467E-2</v>
      </c>
      <c r="K136" s="12">
        <f>LN(combined_data!K136/combined_data!K135)</f>
        <v>1.0365203134798289E-2</v>
      </c>
      <c r="L136" s="12">
        <f>LN(combined_data!L136/combined_data!L135)</f>
        <v>1.9662147698847072E-2</v>
      </c>
      <c r="M136" s="12">
        <f>LN(combined_data!M136/combined_data!M135)</f>
        <v>-1.8256803529397498E-3</v>
      </c>
      <c r="N136" s="12">
        <f>LN(combined_data!N136/combined_data!N135)</f>
        <v>5.4752706803796521E-2</v>
      </c>
      <c r="O136" s="12">
        <f>LN(combined_data!O136/combined_data!O135)</f>
        <v>2.358229587143407E-2</v>
      </c>
      <c r="P136" s="12">
        <f>LN(combined_data!P136/combined_data!P135)</f>
        <v>2.0894254108641271E-2</v>
      </c>
      <c r="Q136" s="12">
        <f>LN(combined_data!Q136/combined_data!Q135)</f>
        <v>-1.6728879180681618E-2</v>
      </c>
      <c r="R136" s="12">
        <f>LN(combined_data!R136/combined_data!R135)</f>
        <v>-2.9574816174468706E-3</v>
      </c>
      <c r="S136" s="12">
        <f>LN(combined_data!S136/combined_data!S135)</f>
        <v>3.5778792541827161E-3</v>
      </c>
      <c r="T136" s="12">
        <f t="array" ref="T136">VLOOKUP(A136,Rf!$A$4:$C$6951,3,FALSE)</f>
        <v>8.75394700781129E-5</v>
      </c>
      <c r="V136" s="13">
        <f t="shared" si="38"/>
        <v>2.8791137353253847E-4</v>
      </c>
      <c r="W136" s="13">
        <f t="shared" si="39"/>
        <v>4.6414154783757663E-5</v>
      </c>
      <c r="X136" s="13">
        <f t="shared" si="40"/>
        <v>-1.1807167354576018E-4</v>
      </c>
      <c r="Y136" s="13">
        <f t="shared" si="41"/>
        <v>6.8297578854750194E-3</v>
      </c>
      <c r="Z136" s="13">
        <f t="shared" si="42"/>
        <v>1.0522729678822127E-2</v>
      </c>
      <c r="AA136" s="13">
        <f t="shared" si="43"/>
        <v>2.9462070138533249E-3</v>
      </c>
      <c r="AB136" s="13">
        <f t="shared" si="44"/>
        <v>2.8517269397969423E-2</v>
      </c>
      <c r="AC136" s="13">
        <f t="shared" si="45"/>
        <v>1.0256202120376944E-2</v>
      </c>
      <c r="AD136" s="13">
        <f t="shared" si="46"/>
        <v>1.8461111565978586E-2</v>
      </c>
      <c r="AE136" s="13">
        <f t="shared" si="47"/>
        <v>1.0550053141523899E-2</v>
      </c>
      <c r="AF136" s="13">
        <f t="shared" si="48"/>
        <v>1.8939424788271618E-2</v>
      </c>
      <c r="AG136" s="13">
        <f t="shared" si="49"/>
        <v>-2.9228535159464882E-3</v>
      </c>
      <c r="AH136" s="13">
        <f t="shared" si="50"/>
        <v>5.3256200556547915E-2</v>
      </c>
      <c r="AI136" s="13">
        <f t="shared" si="51"/>
        <v>2.2142526941130732E-2</v>
      </c>
      <c r="AJ136" s="13">
        <f t="shared" si="52"/>
        <v>2.0995184922805592E-2</v>
      </c>
      <c r="AK136" s="13">
        <f t="shared" si="53"/>
        <v>-1.6902649800590957E-2</v>
      </c>
      <c r="AL136" s="13">
        <f t="shared" si="54"/>
        <v>-4.1538521416390429E-3</v>
      </c>
      <c r="AM136" s="13">
        <f t="shared" si="55"/>
        <v>2.4651602183313982E-3</v>
      </c>
      <c r="AN136" s="13">
        <f t="shared" si="56"/>
        <v>-5.6752968407448322E-5</v>
      </c>
    </row>
    <row r="137" spans="1:40" x14ac:dyDescent="0.2">
      <c r="A137" s="5">
        <v>44036</v>
      </c>
      <c r="B137" s="12">
        <f>LN(combined_data!B137/combined_data!B136)</f>
        <v>3.5588678283208125E-4</v>
      </c>
      <c r="C137" s="12">
        <f>LN(combined_data!C137/combined_data!C136)</f>
        <v>8.6115955133521836E-6</v>
      </c>
      <c r="D137" s="12">
        <f>LN(combined_data!D137/combined_data!D136)</f>
        <v>5.2674819446287495E-5</v>
      </c>
      <c r="E137" s="12">
        <f>LN(combined_data!E137/combined_data!E136)</f>
        <v>-1.8379494909436713E-3</v>
      </c>
      <c r="F137" s="12">
        <f>LN(combined_data!F137/combined_data!F136)</f>
        <v>6.6442143068752794E-3</v>
      </c>
      <c r="G137" s="12">
        <f>LN(combined_data!G137/combined_data!G136)</f>
        <v>-1.0046943564308639E-2</v>
      </c>
      <c r="H137" s="12">
        <f>LN(combined_data!H137/combined_data!H136)</f>
        <v>-2.7002461279243821E-2</v>
      </c>
      <c r="I137" s="12">
        <f>LN(combined_data!I137/combined_data!I136)</f>
        <v>4.1261530160847493E-2</v>
      </c>
      <c r="J137" s="12">
        <f>LN(combined_data!J137/combined_data!J136)</f>
        <v>3.1942725150129643E-2</v>
      </c>
      <c r="K137" s="12">
        <f>LN(combined_data!K137/combined_data!K136)</f>
        <v>-1.0814969137565557E-2</v>
      </c>
      <c r="L137" s="12">
        <f>LN(combined_data!L137/combined_data!L136)</f>
        <v>-1.8908466608651961E-2</v>
      </c>
      <c r="M137" s="12">
        <f>LN(combined_data!M137/combined_data!M136)</f>
        <v>-4.1198804987264111E-3</v>
      </c>
      <c r="N137" s="12">
        <f>LN(combined_data!N137/combined_data!N136)</f>
        <v>3.7607807047104098E-3</v>
      </c>
      <c r="O137" s="12">
        <f>LN(combined_data!O137/combined_data!O136)</f>
        <v>-2.3264157263837976E-2</v>
      </c>
      <c r="P137" s="12">
        <f>LN(combined_data!P137/combined_data!P136)</f>
        <v>-5.4957494737530076E-3</v>
      </c>
      <c r="Q137" s="12">
        <f>LN(combined_data!Q137/combined_data!Q136)</f>
        <v>-2.4968978016382125E-3</v>
      </c>
      <c r="R137" s="12">
        <f>LN(combined_data!R137/combined_data!R136)</f>
        <v>-8.1987535895395956E-3</v>
      </c>
      <c r="S137" s="12">
        <f>LN(combined_data!S137/combined_data!S136)</f>
        <v>1.9967347921777442E-2</v>
      </c>
      <c r="T137" s="12">
        <f t="array" ref="T137">VLOOKUP(A137,Rf!$A$4:$C$6951,3,FALSE)</f>
        <v>8.75394700781129E-5</v>
      </c>
      <c r="V137" s="13">
        <f t="shared" si="38"/>
        <v>3.0262511420402601E-4</v>
      </c>
      <c r="W137" s="13">
        <f t="shared" si="39"/>
        <v>-2.2919851317142363E-4</v>
      </c>
      <c r="X137" s="13">
        <f t="shared" si="40"/>
        <v>-1.814398871486839E-4</v>
      </c>
      <c r="Y137" s="13">
        <f t="shared" si="41"/>
        <v>-2.4963594511789818E-3</v>
      </c>
      <c r="Z137" s="13">
        <f t="shared" si="42"/>
        <v>6.1971573023347068E-3</v>
      </c>
      <c r="AA137" s="13">
        <f t="shared" si="43"/>
        <v>-1.0690090168613262E-2</v>
      </c>
      <c r="AB137" s="13">
        <f t="shared" si="44"/>
        <v>-2.7322740856791268E-2</v>
      </c>
      <c r="AC137" s="13">
        <f t="shared" si="45"/>
        <v>4.0467932724676754E-2</v>
      </c>
      <c r="AD137" s="13">
        <f t="shared" si="46"/>
        <v>3.3611086471047762E-2</v>
      </c>
      <c r="AE137" s="13">
        <f t="shared" si="47"/>
        <v>-1.0630119130839947E-2</v>
      </c>
      <c r="AF137" s="13">
        <f t="shared" si="48"/>
        <v>-1.9631189519227415E-2</v>
      </c>
      <c r="AG137" s="13">
        <f t="shared" si="49"/>
        <v>-5.2170536617331502E-3</v>
      </c>
      <c r="AH137" s="13">
        <f t="shared" si="50"/>
        <v>2.2642744574618064E-3</v>
      </c>
      <c r="AI137" s="13">
        <f t="shared" si="51"/>
        <v>-2.4703926194141315E-2</v>
      </c>
      <c r="AJ137" s="13">
        <f t="shared" si="52"/>
        <v>-5.3948186595886858E-3</v>
      </c>
      <c r="AK137" s="13">
        <f t="shared" si="53"/>
        <v>-2.6706684215475501E-3</v>
      </c>
      <c r="AL137" s="13">
        <f t="shared" si="54"/>
        <v>-9.3951241137317683E-3</v>
      </c>
      <c r="AM137" s="13">
        <f t="shared" si="55"/>
        <v>1.8854628885926126E-2</v>
      </c>
      <c r="AN137" s="13">
        <f t="shared" si="56"/>
        <v>-5.6752968407448322E-5</v>
      </c>
    </row>
    <row r="138" spans="1:40" x14ac:dyDescent="0.2">
      <c r="A138" s="5">
        <v>44039</v>
      </c>
      <c r="B138" s="12">
        <f>LN(combined_data!B138/combined_data!B137)</f>
        <v>-5.7738068058850412E-4</v>
      </c>
      <c r="C138" s="12">
        <f>LN(combined_data!C138/combined_data!C137)</f>
        <v>-6.4607554439477034E-4</v>
      </c>
      <c r="D138" s="12">
        <f>LN(combined_data!D138/combined_data!D137)</f>
        <v>3.1654787716545386E-4</v>
      </c>
      <c r="E138" s="12">
        <f>LN(combined_data!E138/combined_data!E137)</f>
        <v>-5.5875063096435936E-3</v>
      </c>
      <c r="F138" s="12">
        <f>LN(combined_data!F138/combined_data!F137)</f>
        <v>2.1849930457342778E-2</v>
      </c>
      <c r="G138" s="12">
        <f>LN(combined_data!G138/combined_data!G137)</f>
        <v>-3.6026727122668807E-2</v>
      </c>
      <c r="H138" s="12">
        <f>LN(combined_data!H138/combined_data!H137)</f>
        <v>-6.2968311917632719E-2</v>
      </c>
      <c r="I138" s="12">
        <f>LN(combined_data!I138/combined_data!I137)</f>
        <v>-3.9431666853733921E-2</v>
      </c>
      <c r="J138" s="12">
        <f>LN(combined_data!J138/combined_data!J137)</f>
        <v>-2.2671643074070966E-2</v>
      </c>
      <c r="K138" s="12">
        <f>LN(combined_data!K138/combined_data!K137)</f>
        <v>7.0739894293840389E-3</v>
      </c>
      <c r="L138" s="12">
        <f>LN(combined_data!L138/combined_data!L137)</f>
        <v>-2.6406403030636389E-3</v>
      </c>
      <c r="M138" s="12">
        <f>LN(combined_data!M138/combined_data!M137)</f>
        <v>-2.1326770667436032E-2</v>
      </c>
      <c r="N138" s="12">
        <f>LN(combined_data!N138/combined_data!N137)</f>
        <v>-1.6484777593700987E-2</v>
      </c>
      <c r="O138" s="12">
        <f>LN(combined_data!O138/combined_data!O137)</f>
        <v>2.9768778353815622E-2</v>
      </c>
      <c r="P138" s="12">
        <f>LN(combined_data!P138/combined_data!P137)</f>
        <v>-1.6162079947767336E-2</v>
      </c>
      <c r="Q138" s="12">
        <f>LN(combined_data!Q138/combined_data!Q137)</f>
        <v>-1.9452652544487962E-2</v>
      </c>
      <c r="R138" s="12">
        <f>LN(combined_data!R138/combined_data!R137)</f>
        <v>-1.5617675215887288E-2</v>
      </c>
      <c r="S138" s="12">
        <f>LN(combined_data!S138/combined_data!S137)</f>
        <v>-2.1018291141670368E-2</v>
      </c>
      <c r="T138" s="12">
        <f t="array" ref="T138">VLOOKUP(A138,Rf!$A$4:$C$6951,3,FALSE)</f>
        <v>2.6264140038123601E-4</v>
      </c>
      <c r="V138" s="13">
        <f t="shared" si="38"/>
        <v>-6.3064234921655937E-4</v>
      </c>
      <c r="W138" s="13">
        <f t="shared" si="39"/>
        <v>-8.8388565307954612E-4</v>
      </c>
      <c r="X138" s="13">
        <f t="shared" si="40"/>
        <v>8.2433170570482463E-5</v>
      </c>
      <c r="Y138" s="13">
        <f t="shared" si="41"/>
        <v>-6.2459162698789046E-3</v>
      </c>
      <c r="Z138" s="13">
        <f t="shared" si="42"/>
        <v>2.1402873452802205E-2</v>
      </c>
      <c r="AA138" s="13">
        <f t="shared" si="43"/>
        <v>-3.6669873726973432E-2</v>
      </c>
      <c r="AB138" s="13">
        <f t="shared" si="44"/>
        <v>-6.3288591495180166E-2</v>
      </c>
      <c r="AC138" s="13">
        <f t="shared" si="45"/>
        <v>-4.0225264289904659E-2</v>
      </c>
      <c r="AD138" s="13">
        <f t="shared" si="46"/>
        <v>-2.1003281753152848E-2</v>
      </c>
      <c r="AE138" s="13">
        <f t="shared" si="47"/>
        <v>7.2588394361096497E-3</v>
      </c>
      <c r="AF138" s="13">
        <f t="shared" si="48"/>
        <v>-3.3633632136390937E-3</v>
      </c>
      <c r="AG138" s="13">
        <f t="shared" si="49"/>
        <v>-2.2423943830442772E-2</v>
      </c>
      <c r="AH138" s="13">
        <f t="shared" si="50"/>
        <v>-1.7981283840949588E-2</v>
      </c>
      <c r="AI138" s="13">
        <f t="shared" si="51"/>
        <v>2.8329009423512283E-2</v>
      </c>
      <c r="AJ138" s="13">
        <f t="shared" si="52"/>
        <v>-1.6061149133603014E-2</v>
      </c>
      <c r="AK138" s="13">
        <f t="shared" si="53"/>
        <v>-1.9626423164397302E-2</v>
      </c>
      <c r="AL138" s="13">
        <f t="shared" si="54"/>
        <v>-1.6814045740079459E-2</v>
      </c>
      <c r="AM138" s="13">
        <f t="shared" si="55"/>
        <v>-2.2131010177521684E-2</v>
      </c>
      <c r="AN138" s="13">
        <f t="shared" si="56"/>
        <v>1.1834896189567479E-4</v>
      </c>
    </row>
    <row r="139" spans="1:40" x14ac:dyDescent="0.2">
      <c r="A139" s="5">
        <v>44040</v>
      </c>
      <c r="B139" s="12">
        <f>LN(combined_data!B139/combined_data!B138)</f>
        <v>-5.2141242455111211E-4</v>
      </c>
      <c r="C139" s="12">
        <f>LN(combined_data!C139/combined_data!C138)</f>
        <v>-3.7922535058778343E-4</v>
      </c>
      <c r="D139" s="12">
        <f>LN(combined_data!D139/combined_data!D138)</f>
        <v>4.9219394345902752E-5</v>
      </c>
      <c r="E139" s="12">
        <f>LN(combined_data!E139/combined_data!E138)</f>
        <v>1.497689697346128E-2</v>
      </c>
      <c r="F139" s="12">
        <f>LN(combined_data!F139/combined_data!F138)</f>
        <v>1.0009160924840849E-2</v>
      </c>
      <c r="G139" s="12">
        <f>LN(combined_data!G139/combined_data!G138)</f>
        <v>6.601696915444084E-3</v>
      </c>
      <c r="H139" s="12">
        <f>LN(combined_data!H139/combined_data!H138)</f>
        <v>-1.8013381392249044E-2</v>
      </c>
      <c r="I139" s="12">
        <f>LN(combined_data!I139/combined_data!I138)</f>
        <v>1.8116437505302785E-2</v>
      </c>
      <c r="J139" s="12">
        <f>LN(combined_data!J139/combined_data!J138)</f>
        <v>1.7189173020982135E-2</v>
      </c>
      <c r="K139" s="12">
        <f>LN(combined_data!K139/combined_data!K138)</f>
        <v>3.8865526893761895E-2</v>
      </c>
      <c r="L139" s="12">
        <f>LN(combined_data!L139/combined_data!L138)</f>
        <v>2.2780612831728574E-2</v>
      </c>
      <c r="M139" s="12">
        <f>LN(combined_data!M139/combined_data!M138)</f>
        <v>3.72542391856195E-2</v>
      </c>
      <c r="N139" s="12">
        <f>LN(combined_data!N139/combined_data!N138)</f>
        <v>-5.243114838810359E-3</v>
      </c>
      <c r="O139" s="12">
        <f>LN(combined_data!O139/combined_data!O138)</f>
        <v>1.4710671029090454E-2</v>
      </c>
      <c r="P139" s="12">
        <f>LN(combined_data!P139/combined_data!P138)</f>
        <v>-5.104633563005204E-3</v>
      </c>
      <c r="Q139" s="12">
        <f>LN(combined_data!Q139/combined_data!Q138)</f>
        <v>1.5695621380259893E-2</v>
      </c>
      <c r="R139" s="12">
        <f>LN(combined_data!R139/combined_data!R138)</f>
        <v>-1.7282426841570078E-2</v>
      </c>
      <c r="S139" s="12">
        <f>LN(combined_data!S139/combined_data!S138)</f>
        <v>1.4821252800061111E-2</v>
      </c>
      <c r="T139" s="12">
        <f t="array" ref="T139">VLOOKUP(A139,Rf!$A$4:$C$6951,3,FALSE)</f>
        <v>8.75394700781129E-5</v>
      </c>
      <c r="V139" s="13">
        <f t="shared" si="38"/>
        <v>-5.7467409317916735E-4</v>
      </c>
      <c r="W139" s="13">
        <f t="shared" si="39"/>
        <v>-6.1703545927255926E-4</v>
      </c>
      <c r="X139" s="13">
        <f t="shared" si="40"/>
        <v>-1.8489531224906864E-4</v>
      </c>
      <c r="Y139" s="13">
        <f t="shared" si="41"/>
        <v>1.431848701322597E-2</v>
      </c>
      <c r="Z139" s="13">
        <f t="shared" si="42"/>
        <v>9.5621039203002776E-3</v>
      </c>
      <c r="AA139" s="13">
        <f t="shared" si="43"/>
        <v>5.9585503111394614E-3</v>
      </c>
      <c r="AB139" s="13">
        <f t="shared" si="44"/>
        <v>-1.8333660969796491E-2</v>
      </c>
      <c r="AC139" s="13">
        <f t="shared" si="45"/>
        <v>1.732284006913205E-2</v>
      </c>
      <c r="AD139" s="13">
        <f t="shared" si="46"/>
        <v>1.8857534341900253E-2</v>
      </c>
      <c r="AE139" s="13">
        <f t="shared" si="47"/>
        <v>3.9050376900487509E-2</v>
      </c>
      <c r="AF139" s="13">
        <f t="shared" si="48"/>
        <v>2.205788992115312E-2</v>
      </c>
      <c r="AG139" s="13">
        <f t="shared" si="49"/>
        <v>3.615706602261276E-2</v>
      </c>
      <c r="AH139" s="13">
        <f t="shared" si="50"/>
        <v>-6.7396210860589624E-3</v>
      </c>
      <c r="AI139" s="13">
        <f t="shared" si="51"/>
        <v>1.3270902098787117E-2</v>
      </c>
      <c r="AJ139" s="13">
        <f t="shared" si="52"/>
        <v>-5.0037027488408822E-3</v>
      </c>
      <c r="AK139" s="13">
        <f t="shared" si="53"/>
        <v>1.5521850760350555E-2</v>
      </c>
      <c r="AL139" s="13">
        <f t="shared" si="54"/>
        <v>-1.8478797365762249E-2</v>
      </c>
      <c r="AM139" s="13">
        <f t="shared" si="55"/>
        <v>1.3708533764209793E-2</v>
      </c>
      <c r="AN139" s="13">
        <f t="shared" si="56"/>
        <v>-5.6752968407448322E-5</v>
      </c>
    </row>
    <row r="140" spans="1:40" x14ac:dyDescent="0.2">
      <c r="A140" s="5">
        <v>44041</v>
      </c>
      <c r="B140" s="12">
        <f>LN(combined_data!B140/combined_data!B139)</f>
        <v>4.0288966891058602E-4</v>
      </c>
      <c r="C140" s="12">
        <f>LN(combined_data!C140/combined_data!C139)</f>
        <v>3.3613880263242324E-4</v>
      </c>
      <c r="D140" s="12">
        <f>LN(combined_data!D140/combined_data!D139)</f>
        <v>6.1010112978980934E-5</v>
      </c>
      <c r="E140" s="12">
        <f>LN(combined_data!E140/combined_data!E139)</f>
        <v>-8.677173776925496E-3</v>
      </c>
      <c r="F140" s="12">
        <f>LN(combined_data!F140/combined_data!F139)</f>
        <v>6.109534965725149E-3</v>
      </c>
      <c r="G140" s="12">
        <f>LN(combined_data!G140/combined_data!G139)</f>
        <v>-2.0500538635942249E-2</v>
      </c>
      <c r="H140" s="12">
        <f>LN(combined_data!H140/combined_data!H139)</f>
        <v>-2.9866219164155937E-3</v>
      </c>
      <c r="I140" s="12">
        <f>LN(combined_data!I140/combined_data!I139)</f>
        <v>1.2489047031767087E-2</v>
      </c>
      <c r="J140" s="12">
        <f>LN(combined_data!J140/combined_data!J139)</f>
        <v>-2.9286712699234097E-2</v>
      </c>
      <c r="K140" s="12">
        <f>LN(combined_data!K140/combined_data!K139)</f>
        <v>-1.5664451205548005E-2</v>
      </c>
      <c r="L140" s="12">
        <f>LN(combined_data!L140/combined_data!L139)</f>
        <v>-8.1561915051427611E-3</v>
      </c>
      <c r="M140" s="12">
        <f>LN(combined_data!M140/combined_data!M139)</f>
        <v>-3.6182411596779847E-3</v>
      </c>
      <c r="N140" s="12">
        <f>LN(combined_data!N140/combined_data!N139)</f>
        <v>9.7559118263933937E-3</v>
      </c>
      <c r="O140" s="12">
        <f>LN(combined_data!O140/combined_data!O139)</f>
        <v>1.519919743203304E-3</v>
      </c>
      <c r="P140" s="12">
        <f>LN(combined_data!P140/combined_data!P139)</f>
        <v>6.6309383346311156E-3</v>
      </c>
      <c r="Q140" s="12">
        <f>LN(combined_data!Q140/combined_data!Q139)</f>
        <v>3.9776303598480041E-3</v>
      </c>
      <c r="R140" s="12">
        <f>LN(combined_data!R140/combined_data!R139)</f>
        <v>3.1644728305920493E-3</v>
      </c>
      <c r="S140" s="12">
        <f>LN(combined_data!S140/combined_data!S139)</f>
        <v>2.1321041482064224E-2</v>
      </c>
      <c r="T140" s="12">
        <f t="array" ref="T140">VLOOKUP(A140,Rf!$A$4:$C$6951,3,FALSE)</f>
        <v>8.75394700781129E-5</v>
      </c>
      <c r="V140" s="13">
        <f t="shared" si="38"/>
        <v>3.4962800028253077E-4</v>
      </c>
      <c r="W140" s="13">
        <f t="shared" si="39"/>
        <v>9.8328693947647431E-5</v>
      </c>
      <c r="X140" s="13">
        <f t="shared" si="40"/>
        <v>-1.7310459361599044E-4</v>
      </c>
      <c r="Y140" s="13">
        <f t="shared" si="41"/>
        <v>-9.3355837371608061E-3</v>
      </c>
      <c r="Z140" s="13">
        <f t="shared" si="42"/>
        <v>5.6624779611845763E-3</v>
      </c>
      <c r="AA140" s="13">
        <f t="shared" si="43"/>
        <v>-2.114368524024687E-2</v>
      </c>
      <c r="AB140" s="13">
        <f t="shared" si="44"/>
        <v>-3.3069014939630425E-3</v>
      </c>
      <c r="AC140" s="13">
        <f t="shared" si="45"/>
        <v>1.1695449595596352E-2</v>
      </c>
      <c r="AD140" s="13">
        <f t="shared" si="46"/>
        <v>-2.7618351378315979E-2</v>
      </c>
      <c r="AE140" s="13">
        <f t="shared" si="47"/>
        <v>-1.5479601198822395E-2</v>
      </c>
      <c r="AF140" s="13">
        <f t="shared" si="48"/>
        <v>-8.878914415718215E-3</v>
      </c>
      <c r="AG140" s="13">
        <f t="shared" si="49"/>
        <v>-4.7154143226847238E-3</v>
      </c>
      <c r="AH140" s="13">
        <f t="shared" si="50"/>
        <v>8.2594055791447903E-3</v>
      </c>
      <c r="AI140" s="13">
        <f t="shared" si="51"/>
        <v>8.0150812899966711E-5</v>
      </c>
      <c r="AJ140" s="13">
        <f t="shared" si="52"/>
        <v>6.7318691487954375E-3</v>
      </c>
      <c r="AK140" s="13">
        <f t="shared" si="53"/>
        <v>3.8038597399386665E-3</v>
      </c>
      <c r="AL140" s="13">
        <f t="shared" si="54"/>
        <v>1.968102306399877E-3</v>
      </c>
      <c r="AM140" s="13">
        <f t="shared" si="55"/>
        <v>2.0208322446212908E-2</v>
      </c>
      <c r="AN140" s="13">
        <f t="shared" si="56"/>
        <v>-5.6752968407448322E-5</v>
      </c>
    </row>
    <row r="141" spans="1:40" x14ac:dyDescent="0.2">
      <c r="A141" s="5">
        <v>44042</v>
      </c>
      <c r="B141" s="12">
        <f>LN(combined_data!B141/combined_data!B140)</f>
        <v>5.4008010220724632E-4</v>
      </c>
      <c r="C141" s="12">
        <f>LN(combined_data!C141/combined_data!C140)</f>
        <v>3.5325490293111736E-4</v>
      </c>
      <c r="D141" s="12">
        <f>LN(combined_data!D141/combined_data!D140)</f>
        <v>1.195950224271339E-4</v>
      </c>
      <c r="E141" s="12">
        <f>LN(combined_data!E141/combined_data!E140)</f>
        <v>-8.6666922282650077E-3</v>
      </c>
      <c r="F141" s="12">
        <f>LN(combined_data!F141/combined_data!F140)</f>
        <v>-7.8083417751644022E-3</v>
      </c>
      <c r="G141" s="12">
        <f>LN(combined_data!G141/combined_data!G140)</f>
        <v>-1.3190099941193285E-2</v>
      </c>
      <c r="H141" s="12">
        <f>LN(combined_data!H141/combined_data!H140)</f>
        <v>-1.752906319228489E-2</v>
      </c>
      <c r="I141" s="12">
        <f>LN(combined_data!I141/combined_data!I140)</f>
        <v>-4.3485147400731089E-2</v>
      </c>
      <c r="J141" s="12">
        <f>LN(combined_data!J141/combined_data!J140)</f>
        <v>-4.4271624916611706E-2</v>
      </c>
      <c r="K141" s="12">
        <f>LN(combined_data!K141/combined_data!K140)</f>
        <v>1.2891080999467926E-2</v>
      </c>
      <c r="L141" s="12">
        <f>LN(combined_data!L141/combined_data!L140)</f>
        <v>-1.9874544000854011E-3</v>
      </c>
      <c r="M141" s="12">
        <f>LN(combined_data!M141/combined_data!M140)</f>
        <v>-1.8751964207339725E-2</v>
      </c>
      <c r="N141" s="12">
        <f>LN(combined_data!N141/combined_data!N140)</f>
        <v>-1.0438226674357072E-2</v>
      </c>
      <c r="O141" s="12">
        <f>LN(combined_data!O141/combined_data!O140)</f>
        <v>-4.9504210823157549E-2</v>
      </c>
      <c r="P141" s="12">
        <f>LN(combined_data!P141/combined_data!P140)</f>
        <v>-1.7177591436440227E-2</v>
      </c>
      <c r="Q141" s="12">
        <f>LN(combined_data!Q141/combined_data!Q140)</f>
        <v>3.6689209220961143E-3</v>
      </c>
      <c r="R141" s="12">
        <f>LN(combined_data!R141/combined_data!R140)</f>
        <v>-1.7614886604447606E-2</v>
      </c>
      <c r="S141" s="12">
        <f>LN(combined_data!S141/combined_data!S140)</f>
        <v>3.380353270200747E-2</v>
      </c>
      <c r="T141" s="12">
        <f t="array" ref="T141">VLOOKUP(A141,Rf!$A$4:$C$6951,3,FALSE)</f>
        <v>8.8838609276109496E-5</v>
      </c>
      <c r="V141" s="13">
        <f t="shared" si="38"/>
        <v>4.8681843357919108E-4</v>
      </c>
      <c r="W141" s="13">
        <f t="shared" si="39"/>
        <v>1.1544479424634155E-4</v>
      </c>
      <c r="X141" s="13">
        <f t="shared" si="40"/>
        <v>-1.1451968416783749E-4</v>
      </c>
      <c r="Y141" s="13">
        <f t="shared" si="41"/>
        <v>-9.3251021885003178E-3</v>
      </c>
      <c r="Z141" s="13">
        <f t="shared" si="42"/>
        <v>-8.2553987797049748E-3</v>
      </c>
      <c r="AA141" s="13">
        <f t="shared" si="43"/>
        <v>-1.3833246545497908E-2</v>
      </c>
      <c r="AB141" s="13">
        <f t="shared" si="44"/>
        <v>-1.7849342769832337E-2</v>
      </c>
      <c r="AC141" s="13">
        <f t="shared" si="45"/>
        <v>-4.4278744836901827E-2</v>
      </c>
      <c r="AD141" s="13">
        <f t="shared" si="46"/>
        <v>-4.2603263595693587E-2</v>
      </c>
      <c r="AE141" s="13">
        <f t="shared" si="47"/>
        <v>1.3075931006193536E-2</v>
      </c>
      <c r="AF141" s="13">
        <f t="shared" si="48"/>
        <v>-2.7101773106608558E-3</v>
      </c>
      <c r="AG141" s="13">
        <f t="shared" si="49"/>
        <v>-1.9849137370346465E-2</v>
      </c>
      <c r="AH141" s="13">
        <f t="shared" si="50"/>
        <v>-1.1934732921605675E-2</v>
      </c>
      <c r="AI141" s="13">
        <f t="shared" si="51"/>
        <v>-5.0943979753460884E-2</v>
      </c>
      <c r="AJ141" s="13">
        <f t="shared" si="52"/>
        <v>-1.7076660622275905E-2</v>
      </c>
      <c r="AK141" s="13">
        <f t="shared" si="53"/>
        <v>3.4951503021867767E-3</v>
      </c>
      <c r="AL141" s="13">
        <f t="shared" si="54"/>
        <v>-1.8811257128639777E-2</v>
      </c>
      <c r="AM141" s="13">
        <f t="shared" si="55"/>
        <v>3.269081366615615E-2</v>
      </c>
      <c r="AN141" s="13">
        <f t="shared" si="56"/>
        <v>-5.5453829209451726E-5</v>
      </c>
    </row>
    <row r="142" spans="1:40" x14ac:dyDescent="0.2">
      <c r="A142" s="5">
        <v>44043</v>
      </c>
      <c r="B142" s="12">
        <f>LN(combined_data!B142/combined_data!B141)</f>
        <v>8.245862914398668E-4</v>
      </c>
      <c r="C142" s="12">
        <f>LN(combined_data!C142/combined_data!C141)</f>
        <v>1.2397122700733864E-3</v>
      </c>
      <c r="D142" s="12">
        <f>LN(combined_data!D142/combined_data!D141)</f>
        <v>1.3137090290795889E-4</v>
      </c>
      <c r="E142" s="12">
        <f>LN(combined_data!E142/combined_data!E141)</f>
        <v>-2.5332681832818198E-3</v>
      </c>
      <c r="F142" s="12">
        <f>LN(combined_data!F142/combined_data!F141)</f>
        <v>1.0257963376616998E-2</v>
      </c>
      <c r="G142" s="12">
        <f>LN(combined_data!G142/combined_data!G141)</f>
        <v>-1.713538589430837E-2</v>
      </c>
      <c r="H142" s="12">
        <f>LN(combined_data!H142/combined_data!H141)</f>
        <v>5.3486532787940287E-3</v>
      </c>
      <c r="I142" s="12">
        <f>LN(combined_data!I142/combined_data!I141)</f>
        <v>-1.4925650216675593E-2</v>
      </c>
      <c r="J142" s="12">
        <f>LN(combined_data!J142/combined_data!J141)</f>
        <v>3.2491713424697096E-3</v>
      </c>
      <c r="K142" s="12">
        <f>LN(combined_data!K142/combined_data!K141)</f>
        <v>-4.2290547155268118E-4</v>
      </c>
      <c r="L142" s="12">
        <f>LN(combined_data!L142/combined_data!L141)</f>
        <v>-3.7109175746385913E-2</v>
      </c>
      <c r="M142" s="12">
        <f>LN(combined_data!M142/combined_data!M141)</f>
        <v>-4.617611664451375E-4</v>
      </c>
      <c r="N142" s="12">
        <f>LN(combined_data!N142/combined_data!N141)</f>
        <v>1.2505085163174831E-3</v>
      </c>
      <c r="O142" s="12">
        <f>LN(combined_data!O142/combined_data!O141)</f>
        <v>1.0162059427346553E-2</v>
      </c>
      <c r="P142" s="12">
        <f>LN(combined_data!P142/combined_data!P141)</f>
        <v>4.1289161535278309E-3</v>
      </c>
      <c r="Q142" s="12">
        <f>LN(combined_data!Q142/combined_data!Q141)</f>
        <v>1.3386816137923988E-2</v>
      </c>
      <c r="R142" s="12">
        <f>LN(combined_data!R142/combined_data!R141)</f>
        <v>7.3353202182242306E-3</v>
      </c>
      <c r="S142" s="12">
        <f>LN(combined_data!S142/combined_data!S141)</f>
        <v>4.176671738382387E-2</v>
      </c>
      <c r="T142" s="12">
        <f t="array" ref="T142">VLOOKUP(A142,Rf!$A$4:$C$6951,3,FALSE)</f>
        <v>8.8838609276109496E-5</v>
      </c>
      <c r="V142" s="13">
        <f t="shared" si="38"/>
        <v>7.7132462281181155E-4</v>
      </c>
      <c r="W142" s="13">
        <f t="shared" si="39"/>
        <v>1.0019021613886106E-3</v>
      </c>
      <c r="X142" s="13">
        <f t="shared" si="40"/>
        <v>-1.027438036870125E-4</v>
      </c>
      <c r="Y142" s="13">
        <f t="shared" si="41"/>
        <v>-3.1916781435171303E-3</v>
      </c>
      <c r="Z142" s="13">
        <f t="shared" si="42"/>
        <v>9.8109063720764264E-3</v>
      </c>
      <c r="AA142" s="13">
        <f t="shared" si="43"/>
        <v>-1.7778532498612991E-2</v>
      </c>
      <c r="AB142" s="13">
        <f t="shared" si="44"/>
        <v>5.0283737012465799E-3</v>
      </c>
      <c r="AC142" s="13">
        <f t="shared" si="45"/>
        <v>-1.5719247652846328E-2</v>
      </c>
      <c r="AD142" s="13">
        <f t="shared" si="46"/>
        <v>4.9175326633878287E-3</v>
      </c>
      <c r="AE142" s="13">
        <f t="shared" si="47"/>
        <v>-2.3805546482707053E-4</v>
      </c>
      <c r="AF142" s="13">
        <f t="shared" si="48"/>
        <v>-3.783189865696137E-2</v>
      </c>
      <c r="AG142" s="13">
        <f t="shared" si="49"/>
        <v>-1.558934329451876E-3</v>
      </c>
      <c r="AH142" s="13">
        <f t="shared" si="50"/>
        <v>-2.4599773093112029E-4</v>
      </c>
      <c r="AI142" s="13">
        <f t="shared" si="51"/>
        <v>8.7222904970432162E-3</v>
      </c>
      <c r="AJ142" s="13">
        <f t="shared" si="52"/>
        <v>4.2298469676921528E-3</v>
      </c>
      <c r="AK142" s="13">
        <f t="shared" si="53"/>
        <v>1.321304551801465E-2</v>
      </c>
      <c r="AL142" s="13">
        <f t="shared" si="54"/>
        <v>6.1389496940320587E-3</v>
      </c>
      <c r="AM142" s="13">
        <f t="shared" si="55"/>
        <v>4.065399834797255E-2</v>
      </c>
      <c r="AN142" s="13">
        <f t="shared" si="56"/>
        <v>-5.5453829209451726E-5</v>
      </c>
    </row>
    <row r="143" spans="1:40" x14ac:dyDescent="0.2">
      <c r="A143" s="5">
        <v>44046</v>
      </c>
      <c r="B143" s="12">
        <f>LN(combined_data!B143/combined_data!B142)</f>
        <v>0</v>
      </c>
      <c r="C143" s="12">
        <f>LN(combined_data!C143/combined_data!C142)</f>
        <v>3.4409194476161978E-4</v>
      </c>
      <c r="D143" s="12">
        <f>LN(combined_data!D143/combined_data!D142)</f>
        <v>2.7169268281154334E-4</v>
      </c>
      <c r="E143" s="12">
        <f>LN(combined_data!E143/combined_data!E142)</f>
        <v>-1.6349060094507203E-2</v>
      </c>
      <c r="F143" s="12">
        <f>LN(combined_data!F143/combined_data!F142)</f>
        <v>4.3296533781039424E-3</v>
      </c>
      <c r="G143" s="12">
        <f>LN(combined_data!G143/combined_data!G142)</f>
        <v>-3.0275634869789531E-2</v>
      </c>
      <c r="H143" s="12">
        <f>LN(combined_data!H143/combined_data!H142)</f>
        <v>-1.0289120565417196E-2</v>
      </c>
      <c r="I143" s="12">
        <f>LN(combined_data!I143/combined_data!I142)</f>
        <v>-1.8975901459005691E-2</v>
      </c>
      <c r="J143" s="12">
        <f>LN(combined_data!J143/combined_data!J142)</f>
        <v>-3.9704499392528091E-2</v>
      </c>
      <c r="K143" s="12">
        <f>LN(combined_data!K143/combined_data!K142)</f>
        <v>-1.5698804866043067E-2</v>
      </c>
      <c r="L143" s="12">
        <f>LN(combined_data!L143/combined_data!L142)</f>
        <v>2.2203242182466599E-2</v>
      </c>
      <c r="M143" s="12">
        <f>LN(combined_data!M143/combined_data!M142)</f>
        <v>-1.3866884241032554E-3</v>
      </c>
      <c r="N143" s="12">
        <f>LN(combined_data!N143/combined_data!N142)</f>
        <v>4.4356529980986451E-2</v>
      </c>
      <c r="O143" s="12">
        <f>LN(combined_data!O143/combined_data!O142)</f>
        <v>-1.7851948999204153E-2</v>
      </c>
      <c r="P143" s="12">
        <f>LN(combined_data!P143/combined_data!P142)</f>
        <v>-8.0155058433006802E-3</v>
      </c>
      <c r="Q143" s="12">
        <f>LN(combined_data!Q143/combined_data!Q142)</f>
        <v>1.0353118841886996E-2</v>
      </c>
      <c r="R143" s="12">
        <f>LN(combined_data!R143/combined_data!R142)</f>
        <v>-1.0926563623379832E-3</v>
      </c>
      <c r="S143" s="12">
        <f>LN(combined_data!S143/combined_data!S142)</f>
        <v>-2.3405203411137231E-2</v>
      </c>
      <c r="T143" s="12">
        <f t="array" ref="T143">VLOOKUP(A143,Rf!$A$4:$C$6951,3,FALSE)</f>
        <v>2.6653950542487902E-4</v>
      </c>
      <c r="V143" s="13">
        <f t="shared" si="38"/>
        <v>-5.3261668628055257E-5</v>
      </c>
      <c r="W143" s="13">
        <f t="shared" si="39"/>
        <v>1.0628183607684397E-4</v>
      </c>
      <c r="X143" s="13">
        <f t="shared" si="40"/>
        <v>3.7577976216571945E-5</v>
      </c>
      <c r="Y143" s="13">
        <f t="shared" si="41"/>
        <v>-1.7007470054742513E-2</v>
      </c>
      <c r="Z143" s="13">
        <f t="shared" si="42"/>
        <v>3.8825963735633698E-3</v>
      </c>
      <c r="AA143" s="13">
        <f t="shared" si="43"/>
        <v>-3.0918781474094152E-2</v>
      </c>
      <c r="AB143" s="13">
        <f t="shared" si="44"/>
        <v>-1.0609400142964645E-2</v>
      </c>
      <c r="AC143" s="13">
        <f t="shared" si="45"/>
        <v>-1.9769498895176426E-2</v>
      </c>
      <c r="AD143" s="13">
        <f t="shared" si="46"/>
        <v>-3.8036138071609972E-2</v>
      </c>
      <c r="AE143" s="13">
        <f t="shared" si="47"/>
        <v>-1.5513954859317457E-2</v>
      </c>
      <c r="AF143" s="13">
        <f t="shared" si="48"/>
        <v>2.1480519271891145E-2</v>
      </c>
      <c r="AG143" s="13">
        <f t="shared" si="49"/>
        <v>-2.4838615871099938E-3</v>
      </c>
      <c r="AH143" s="13">
        <f t="shared" si="50"/>
        <v>4.2860023733737845E-2</v>
      </c>
      <c r="AI143" s="13">
        <f t="shared" si="51"/>
        <v>-1.9291717929507492E-2</v>
      </c>
      <c r="AJ143" s="13">
        <f t="shared" si="52"/>
        <v>-7.9145750291363583E-3</v>
      </c>
      <c r="AK143" s="13">
        <f t="shared" si="53"/>
        <v>1.0179348221977658E-2</v>
      </c>
      <c r="AL143" s="13">
        <f t="shared" si="54"/>
        <v>-2.2890268865301553E-3</v>
      </c>
      <c r="AM143" s="13">
        <f t="shared" si="55"/>
        <v>-2.4517922446988548E-2</v>
      </c>
      <c r="AN143" s="13">
        <f t="shared" si="56"/>
        <v>1.222470669393178E-4</v>
      </c>
    </row>
    <row r="144" spans="1:40" x14ac:dyDescent="0.2">
      <c r="A144" s="5">
        <v>44047</v>
      </c>
      <c r="B144" s="12">
        <f>LN(combined_data!B144/combined_data!B143)</f>
        <v>0</v>
      </c>
      <c r="C144" s="12">
        <f>LN(combined_data!C144/combined_data!C143)</f>
        <v>1.9779926878758257E-4</v>
      </c>
      <c r="D144" s="12">
        <f>LN(combined_data!D144/combined_data!D143)</f>
        <v>1.9274843692845622E-4</v>
      </c>
      <c r="E144" s="12">
        <f>LN(combined_data!E144/combined_data!E143)</f>
        <v>1.8506677072584445E-2</v>
      </c>
      <c r="F144" s="12">
        <f>LN(combined_data!F144/combined_data!F143)</f>
        <v>1.9578155827559927E-2</v>
      </c>
      <c r="G144" s="12">
        <f>LN(combined_data!G144/combined_data!G143)</f>
        <v>3.8808054421495014E-2</v>
      </c>
      <c r="H144" s="12">
        <f>LN(combined_data!H144/combined_data!H143)</f>
        <v>2.232716704346599E-2</v>
      </c>
      <c r="I144" s="12">
        <f>LN(combined_data!I144/combined_data!I143)</f>
        <v>2.6466535874729712E-2</v>
      </c>
      <c r="J144" s="12">
        <f>LN(combined_data!J144/combined_data!J143)</f>
        <v>3.5271213061353481E-2</v>
      </c>
      <c r="K144" s="12">
        <f>LN(combined_data!K144/combined_data!K143)</f>
        <v>3.0942683572941682E-2</v>
      </c>
      <c r="L144" s="12">
        <f>LN(combined_data!L144/combined_data!L143)</f>
        <v>6.9169270175231659E-3</v>
      </c>
      <c r="M144" s="12">
        <f>LN(combined_data!M144/combined_data!M143)</f>
        <v>6.3178942178085395E-2</v>
      </c>
      <c r="N144" s="12">
        <f>LN(combined_data!N144/combined_data!N143)</f>
        <v>-3.1290156747558482E-3</v>
      </c>
      <c r="O144" s="12">
        <f>LN(combined_data!O144/combined_data!O143)</f>
        <v>1.9279777221402968E-3</v>
      </c>
      <c r="P144" s="12">
        <f>LN(combined_data!P144/combined_data!P143)</f>
        <v>5.4368670240701848E-3</v>
      </c>
      <c r="Q144" s="12">
        <f>LN(combined_data!Q144/combined_data!Q143)</f>
        <v>-1.0136297650009816E-2</v>
      </c>
      <c r="R144" s="12">
        <f>LN(combined_data!R144/combined_data!R143)</f>
        <v>3.1782829960136462E-2</v>
      </c>
      <c r="S144" s="12">
        <f>LN(combined_data!S144/combined_data!S143)</f>
        <v>1.821981084306807E-2</v>
      </c>
      <c r="T144" s="12">
        <f t="array" ref="T144">VLOOKUP(A144,Rf!$A$4:$C$6951,3,FALSE)</f>
        <v>8.8838609276109496E-5</v>
      </c>
      <c r="V144" s="13">
        <f t="shared" si="38"/>
        <v>-5.3261668628055257E-5</v>
      </c>
      <c r="W144" s="13">
        <f t="shared" si="39"/>
        <v>-4.0010839897193235E-5</v>
      </c>
      <c r="X144" s="13">
        <f t="shared" si="40"/>
        <v>-4.1366269666515175E-5</v>
      </c>
      <c r="Y144" s="13">
        <f t="shared" si="41"/>
        <v>1.7848267112349134E-2</v>
      </c>
      <c r="Z144" s="13">
        <f t="shared" si="42"/>
        <v>1.9131098823019353E-2</v>
      </c>
      <c r="AA144" s="13">
        <f t="shared" si="43"/>
        <v>3.816490781719039E-2</v>
      </c>
      <c r="AB144" s="13">
        <f t="shared" si="44"/>
        <v>2.2006887465918543E-2</v>
      </c>
      <c r="AC144" s="13">
        <f t="shared" si="45"/>
        <v>2.5672938438558977E-2</v>
      </c>
      <c r="AD144" s="13">
        <f t="shared" si="46"/>
        <v>3.6939574382271599E-2</v>
      </c>
      <c r="AE144" s="13">
        <f t="shared" si="47"/>
        <v>3.1127533579667292E-2</v>
      </c>
      <c r="AF144" s="13">
        <f t="shared" si="48"/>
        <v>6.1942041069477111E-3</v>
      </c>
      <c r="AG144" s="13">
        <f t="shared" si="49"/>
        <v>6.2081769015078656E-2</v>
      </c>
      <c r="AH144" s="13">
        <f t="shared" si="50"/>
        <v>-4.6255219220044516E-3</v>
      </c>
      <c r="AI144" s="13">
        <f t="shared" si="51"/>
        <v>4.8820879183695946E-4</v>
      </c>
      <c r="AJ144" s="13">
        <f t="shared" si="52"/>
        <v>5.5377978382345067E-3</v>
      </c>
      <c r="AK144" s="13">
        <f t="shared" si="53"/>
        <v>-1.0310068269919153E-2</v>
      </c>
      <c r="AL144" s="13">
        <f t="shared" si="54"/>
        <v>3.0586459435944291E-2</v>
      </c>
      <c r="AM144" s="13">
        <f t="shared" si="55"/>
        <v>1.7107091807216753E-2</v>
      </c>
      <c r="AN144" s="13">
        <f t="shared" si="56"/>
        <v>-5.5453829209451726E-5</v>
      </c>
    </row>
    <row r="145" spans="1:40" x14ac:dyDescent="0.2">
      <c r="A145" s="5">
        <v>44048</v>
      </c>
      <c r="B145" s="12">
        <f>LN(combined_data!B145/combined_data!B144)</f>
        <v>0</v>
      </c>
      <c r="C145" s="12">
        <f>LN(combined_data!C145/combined_data!C144)</f>
        <v>3.2671309722311483E-4</v>
      </c>
      <c r="D145" s="12">
        <f>LN(combined_data!D145/combined_data!D144)</f>
        <v>2.4252998040859663E-4</v>
      </c>
      <c r="E145" s="12">
        <f>LN(combined_data!E145/combined_data!E144)</f>
        <v>7.4487782105369586E-4</v>
      </c>
      <c r="F145" s="12">
        <f>LN(combined_data!F145/combined_data!F144)</f>
        <v>5.7181177494568889E-3</v>
      </c>
      <c r="G145" s="12">
        <f>LN(combined_data!G145/combined_data!G144)</f>
        <v>-1.3628715398550723E-2</v>
      </c>
      <c r="H145" s="12">
        <f>LN(combined_data!H145/combined_data!H144)</f>
        <v>3.4129773805299311E-3</v>
      </c>
      <c r="I145" s="12">
        <f>LN(combined_data!I145/combined_data!I144)</f>
        <v>5.5814842573794895E-3</v>
      </c>
      <c r="J145" s="12">
        <f>LN(combined_data!J145/combined_data!J144)</f>
        <v>3.5785601731571956E-2</v>
      </c>
      <c r="K145" s="12">
        <f>LN(combined_data!K145/combined_data!K144)</f>
        <v>2.5969199609691653E-2</v>
      </c>
      <c r="L145" s="12">
        <f>LN(combined_data!L145/combined_data!L144)</f>
        <v>2.5734484734743483E-2</v>
      </c>
      <c r="M145" s="12">
        <f>LN(combined_data!M145/combined_data!M144)</f>
        <v>6.4921078159804763E-3</v>
      </c>
      <c r="N145" s="12">
        <f>LN(combined_data!N145/combined_data!N144)</f>
        <v>3.2971606082925091E-2</v>
      </c>
      <c r="O145" s="12">
        <f>LN(combined_data!O145/combined_data!O144)</f>
        <v>7.3565830989309943E-3</v>
      </c>
      <c r="P145" s="12">
        <f>LN(combined_data!P145/combined_data!P144)</f>
        <v>-4.398970557614422E-3</v>
      </c>
      <c r="Q145" s="12">
        <f>LN(combined_data!Q145/combined_data!Q144)</f>
        <v>-2.1619287638665833E-2</v>
      </c>
      <c r="R145" s="12">
        <f>LN(combined_data!R145/combined_data!R144)</f>
        <v>2.7480477138554924E-2</v>
      </c>
      <c r="S145" s="12">
        <f>LN(combined_data!S145/combined_data!S144)</f>
        <v>-1.8919583870392152E-4</v>
      </c>
      <c r="T145" s="12">
        <f t="array" ref="T145">VLOOKUP(A145,Rf!$A$4:$C$6951,3,FALSE)</f>
        <v>8.8838609276109496E-5</v>
      </c>
      <c r="V145" s="13">
        <f t="shared" si="38"/>
        <v>-5.3261668628055257E-5</v>
      </c>
      <c r="W145" s="13">
        <f t="shared" si="39"/>
        <v>8.8902988538339019E-5</v>
      </c>
      <c r="X145" s="13">
        <f t="shared" si="40"/>
        <v>8.415273813625236E-6</v>
      </c>
      <c r="Y145" s="13">
        <f t="shared" si="41"/>
        <v>8.6467860818385226E-5</v>
      </c>
      <c r="Z145" s="13">
        <f t="shared" si="42"/>
        <v>5.2710607449163163E-3</v>
      </c>
      <c r="AA145" s="13">
        <f t="shared" si="43"/>
        <v>-1.4271862002855346E-2</v>
      </c>
      <c r="AB145" s="13">
        <f t="shared" si="44"/>
        <v>3.0926978029824823E-3</v>
      </c>
      <c r="AC145" s="13">
        <f t="shared" si="45"/>
        <v>4.7878868212087537E-3</v>
      </c>
      <c r="AD145" s="13">
        <f t="shared" si="46"/>
        <v>3.7453963052490075E-2</v>
      </c>
      <c r="AE145" s="13">
        <f t="shared" si="47"/>
        <v>2.6154049616417263E-2</v>
      </c>
      <c r="AF145" s="13">
        <f t="shared" si="48"/>
        <v>2.5011761824168029E-2</v>
      </c>
      <c r="AG145" s="13">
        <f t="shared" si="49"/>
        <v>5.3949346529737381E-3</v>
      </c>
      <c r="AH145" s="13">
        <f t="shared" si="50"/>
        <v>3.1475099835676486E-2</v>
      </c>
      <c r="AI145" s="13">
        <f t="shared" si="51"/>
        <v>5.9168141686276573E-3</v>
      </c>
      <c r="AJ145" s="13">
        <f t="shared" si="52"/>
        <v>-4.2980397434501001E-3</v>
      </c>
      <c r="AK145" s="13">
        <f t="shared" si="53"/>
        <v>-2.1793058258575172E-2</v>
      </c>
      <c r="AL145" s="13">
        <f t="shared" si="54"/>
        <v>2.6284106614362753E-2</v>
      </c>
      <c r="AM145" s="13">
        <f t="shared" si="55"/>
        <v>-1.3019148745552396E-3</v>
      </c>
      <c r="AN145" s="13">
        <f t="shared" si="56"/>
        <v>-5.5453829209451726E-5</v>
      </c>
    </row>
    <row r="146" spans="1:40" x14ac:dyDescent="0.2">
      <c r="A146" s="5">
        <v>44049</v>
      </c>
      <c r="B146" s="12">
        <f>LN(combined_data!B146/combined_data!B145)</f>
        <v>-8.7418904801497821E-4</v>
      </c>
      <c r="C146" s="12">
        <f>LN(combined_data!C146/combined_data!C145)</f>
        <v>-9.9766932099708554E-4</v>
      </c>
      <c r="D146" s="12">
        <f>LN(combined_data!D146/combined_data!D145)</f>
        <v>9.860956349130775E-5</v>
      </c>
      <c r="E146" s="12">
        <f>LN(combined_data!E146/combined_data!E145)</f>
        <v>9.0667754828852778E-3</v>
      </c>
      <c r="F146" s="12">
        <f>LN(combined_data!F146/combined_data!F145)</f>
        <v>1.3497029456292187E-2</v>
      </c>
      <c r="G146" s="12">
        <f>LN(combined_data!G146/combined_data!G145)</f>
        <v>1.2716142617782492E-2</v>
      </c>
      <c r="H146" s="12">
        <f>LN(combined_data!H146/combined_data!H145)</f>
        <v>1.8426552149436955E-2</v>
      </c>
      <c r="I146" s="12">
        <f>LN(combined_data!I146/combined_data!I145)</f>
        <v>0</v>
      </c>
      <c r="J146" s="12">
        <f>LN(combined_data!J146/combined_data!J145)</f>
        <v>-4.5832393069884843E-3</v>
      </c>
      <c r="K146" s="12">
        <f>LN(combined_data!K146/combined_data!K145)</f>
        <v>4.5100307673091016E-3</v>
      </c>
      <c r="L146" s="12">
        <f>LN(combined_data!L146/combined_data!L145)</f>
        <v>2.29423277476354E-2</v>
      </c>
      <c r="M146" s="12">
        <f>LN(combined_data!M146/combined_data!M145)</f>
        <v>-3.4571956408199558E-3</v>
      </c>
      <c r="N146" s="12">
        <f>LN(combined_data!N146/combined_data!N145)</f>
        <v>7.1038829051974839E-2</v>
      </c>
      <c r="O146" s="12">
        <f>LN(combined_data!O146/combined_data!O145)</f>
        <v>-2.5527512142451631E-3</v>
      </c>
      <c r="P146" s="12">
        <f>LN(combined_data!P146/combined_data!P145)</f>
        <v>1.3139450228360366E-2</v>
      </c>
      <c r="Q146" s="12">
        <f>LN(combined_data!Q146/combined_data!Q145)</f>
        <v>1.9956020783860818E-2</v>
      </c>
      <c r="R146" s="12">
        <f>LN(combined_data!R146/combined_data!R145)</f>
        <v>-7.9216192507655225E-5</v>
      </c>
      <c r="S146" s="12">
        <f>LN(combined_data!S146/combined_data!S145)</f>
        <v>6.4083302943173321E-3</v>
      </c>
      <c r="T146" s="12">
        <f t="array" ref="T146">VLOOKUP(A146,Rf!$A$4:$C$6951,3,FALSE)</f>
        <v>8.8403863777175614E-5</v>
      </c>
      <c r="V146" s="13">
        <f t="shared" si="38"/>
        <v>-9.2745071664303346E-4</v>
      </c>
      <c r="W146" s="13">
        <f t="shared" si="39"/>
        <v>-1.2354794296818613E-3</v>
      </c>
      <c r="X146" s="13">
        <f t="shared" si="40"/>
        <v>-1.3550514310366364E-4</v>
      </c>
      <c r="Y146" s="13">
        <f t="shared" si="41"/>
        <v>8.4083655226499677E-3</v>
      </c>
      <c r="Z146" s="13">
        <f t="shared" si="42"/>
        <v>1.3049972451751615E-2</v>
      </c>
      <c r="AA146" s="13">
        <f t="shared" si="43"/>
        <v>1.2072996013477869E-2</v>
      </c>
      <c r="AB146" s="13">
        <f t="shared" si="44"/>
        <v>1.8106272571889508E-2</v>
      </c>
      <c r="AC146" s="13">
        <f t="shared" si="45"/>
        <v>-7.9359743617073543E-4</v>
      </c>
      <c r="AD146" s="13">
        <f t="shared" si="46"/>
        <v>-2.9148779860703657E-3</v>
      </c>
      <c r="AE146" s="13">
        <f t="shared" si="47"/>
        <v>4.6948807740347124E-3</v>
      </c>
      <c r="AF146" s="13">
        <f t="shared" si="48"/>
        <v>2.2219604837059946E-2</v>
      </c>
      <c r="AG146" s="13">
        <f t="shared" si="49"/>
        <v>-4.5543688038266941E-3</v>
      </c>
      <c r="AH146" s="13">
        <f t="shared" si="50"/>
        <v>6.9542322804726234E-2</v>
      </c>
      <c r="AI146" s="13">
        <f t="shared" si="51"/>
        <v>-3.9925201445485002E-3</v>
      </c>
      <c r="AJ146" s="13">
        <f t="shared" si="52"/>
        <v>1.3240381042524688E-2</v>
      </c>
      <c r="AK146" s="13">
        <f t="shared" si="53"/>
        <v>1.9782250163951479E-2</v>
      </c>
      <c r="AL146" s="13">
        <f t="shared" si="54"/>
        <v>-1.2755867166998275E-3</v>
      </c>
      <c r="AM146" s="13">
        <f t="shared" si="55"/>
        <v>5.2956112584660138E-3</v>
      </c>
      <c r="AN146" s="13">
        <f t="shared" si="56"/>
        <v>-5.5888574708385608E-5</v>
      </c>
    </row>
    <row r="147" spans="1:40" x14ac:dyDescent="0.2">
      <c r="A147" s="5">
        <v>44050</v>
      </c>
      <c r="B147" s="12">
        <f>LN(combined_data!B147/combined_data!B146)</f>
        <v>-4.5742446550205748E-4</v>
      </c>
      <c r="C147" s="12">
        <f>LN(combined_data!C147/combined_data!C146)</f>
        <v>-7.1446097821444531E-4</v>
      </c>
      <c r="D147" s="12">
        <f>LN(combined_data!D147/combined_data!D146)</f>
        <v>-1.3506880690847351E-4</v>
      </c>
      <c r="E147" s="12">
        <f>LN(combined_data!E147/combined_data!E146)</f>
        <v>1.1777345764634036E-3</v>
      </c>
      <c r="F147" s="12">
        <f>LN(combined_data!F147/combined_data!F146)</f>
        <v>-1.2100440708201664E-2</v>
      </c>
      <c r="G147" s="12">
        <f>LN(combined_data!G147/combined_data!G146)</f>
        <v>3.0223277342216722E-3</v>
      </c>
      <c r="H147" s="12">
        <f>LN(combined_data!H147/combined_data!H146)</f>
        <v>-2.2323729014295433E-3</v>
      </c>
      <c r="I147" s="12">
        <f>LN(combined_data!I147/combined_data!I146)</f>
        <v>5.2405810706403433E-2</v>
      </c>
      <c r="J147" s="12">
        <f>LN(combined_data!J147/combined_data!J146)</f>
        <v>9.3925929769429803E-2</v>
      </c>
      <c r="K147" s="12">
        <f>LN(combined_data!K147/combined_data!K146)</f>
        <v>1.8625756665301925E-2</v>
      </c>
      <c r="L147" s="12">
        <f>LN(combined_data!L147/combined_data!L146)</f>
        <v>6.3068877622545231E-3</v>
      </c>
      <c r="M147" s="12">
        <f>LN(combined_data!M147/combined_data!M146)</f>
        <v>6.7375408704346607E-2</v>
      </c>
      <c r="N147" s="12">
        <f>LN(combined_data!N147/combined_data!N146)</f>
        <v>-4.488279865552889E-2</v>
      </c>
      <c r="O147" s="12">
        <f>LN(combined_data!O147/combined_data!O146)</f>
        <v>-6.410287185451201E-3</v>
      </c>
      <c r="P147" s="12">
        <f>LN(combined_data!P147/combined_data!P146)</f>
        <v>3.5769035694441249E-3</v>
      </c>
      <c r="Q147" s="12">
        <f>LN(combined_data!Q147/combined_data!Q146)</f>
        <v>-2.5363252277395541E-3</v>
      </c>
      <c r="R147" s="12">
        <f>LN(combined_data!R147/combined_data!R146)</f>
        <v>1.0094616414748528E-2</v>
      </c>
      <c r="S147" s="12">
        <f>LN(combined_data!S147/combined_data!S146)</f>
        <v>-1.1907203902258787E-2</v>
      </c>
      <c r="T147" s="12">
        <f t="array" ref="T147">VLOOKUP(A147,Rf!$A$4:$C$6951,3,FALSE)</f>
        <v>8.8403863777175614E-5</v>
      </c>
      <c r="V147" s="13">
        <f t="shared" si="38"/>
        <v>-5.1068613413011272E-4</v>
      </c>
      <c r="W147" s="13">
        <f t="shared" si="39"/>
        <v>-9.5227108689922109E-4</v>
      </c>
      <c r="X147" s="13">
        <f t="shared" si="40"/>
        <v>-3.6918351350344488E-4</v>
      </c>
      <c r="Y147" s="13">
        <f t="shared" si="41"/>
        <v>5.1932461622809301E-4</v>
      </c>
      <c r="Z147" s="13">
        <f t="shared" si="42"/>
        <v>-1.2547497712742236E-2</v>
      </c>
      <c r="AA147" s="13">
        <f t="shared" si="43"/>
        <v>2.3791811299170495E-3</v>
      </c>
      <c r="AB147" s="13">
        <f t="shared" si="44"/>
        <v>-2.5526524789769921E-3</v>
      </c>
      <c r="AC147" s="13">
        <f t="shared" si="45"/>
        <v>5.1612213270232694E-2</v>
      </c>
      <c r="AD147" s="13">
        <f t="shared" si="46"/>
        <v>9.5594291090347921E-2</v>
      </c>
      <c r="AE147" s="13">
        <f t="shared" si="47"/>
        <v>1.8810606672027535E-2</v>
      </c>
      <c r="AF147" s="13">
        <f t="shared" si="48"/>
        <v>5.5841648516790684E-3</v>
      </c>
      <c r="AG147" s="13">
        <f t="shared" si="49"/>
        <v>6.6278235541339867E-2</v>
      </c>
      <c r="AH147" s="13">
        <f t="shared" si="50"/>
        <v>-4.6379304902777495E-2</v>
      </c>
      <c r="AI147" s="13">
        <f t="shared" si="51"/>
        <v>-7.850056115754539E-3</v>
      </c>
      <c r="AJ147" s="13">
        <f t="shared" si="52"/>
        <v>3.6778343836084467E-3</v>
      </c>
      <c r="AK147" s="13">
        <f t="shared" si="53"/>
        <v>-2.7100958476488917E-3</v>
      </c>
      <c r="AL147" s="13">
        <f t="shared" si="54"/>
        <v>8.8982458905563552E-3</v>
      </c>
      <c r="AM147" s="13">
        <f t="shared" si="55"/>
        <v>-1.3019922938110105E-2</v>
      </c>
      <c r="AN147" s="13">
        <f t="shared" si="56"/>
        <v>-5.5888574708385608E-5</v>
      </c>
    </row>
    <row r="148" spans="1:40" x14ac:dyDescent="0.2">
      <c r="A148" s="5">
        <v>44053</v>
      </c>
      <c r="B148" s="12">
        <f>LN(combined_data!B148/combined_data!B147)</f>
        <v>5.7912179231639821E-5</v>
      </c>
      <c r="C148" s="12">
        <f>LN(combined_data!C148/combined_data!C147)</f>
        <v>-5.3402700689461722E-4</v>
      </c>
      <c r="D148" s="12">
        <f>LN(combined_data!D148/combined_data!D147)</f>
        <v>2.9729423967642538E-4</v>
      </c>
      <c r="E148" s="12">
        <f>LN(combined_data!E148/combined_data!E147)</f>
        <v>4.901377542097963E-3</v>
      </c>
      <c r="F148" s="12">
        <f>LN(combined_data!F148/combined_data!F147)</f>
        <v>-5.6376305750276395E-3</v>
      </c>
      <c r="G148" s="12">
        <f>LN(combined_data!G148/combined_data!G147)</f>
        <v>6.4932113891492367E-3</v>
      </c>
      <c r="H148" s="12">
        <f>LN(combined_data!H148/combined_data!H147)</f>
        <v>1.5523385941895384E-2</v>
      </c>
      <c r="I148" s="12">
        <f>LN(combined_data!I148/combined_data!I147)</f>
        <v>0</v>
      </c>
      <c r="J148" s="12">
        <f>LN(combined_data!J148/combined_data!J147)</f>
        <v>-5.5345860862555926E-2</v>
      </c>
      <c r="K148" s="12">
        <f>LN(combined_data!K148/combined_data!K147)</f>
        <v>-1.0551070881189423E-2</v>
      </c>
      <c r="L148" s="12">
        <f>LN(combined_data!L148/combined_data!L147)</f>
        <v>-6.7845673275291297E-3</v>
      </c>
      <c r="M148" s="12">
        <f>LN(combined_data!M148/combined_data!M147)</f>
        <v>3.0685781330607408E-2</v>
      </c>
      <c r="N148" s="12">
        <f>LN(combined_data!N148/combined_data!N147)</f>
        <v>-9.7836385760737225E-3</v>
      </c>
      <c r="O148" s="12">
        <f>LN(combined_data!O148/combined_data!O147)</f>
        <v>-2.309421819537695E-2</v>
      </c>
      <c r="P148" s="12">
        <f>LN(combined_data!P148/combined_data!P147)</f>
        <v>1.4181128232048094E-2</v>
      </c>
      <c r="Q148" s="12">
        <f>LN(combined_data!Q148/combined_data!Q147)</f>
        <v>-1.0356705691662986E-2</v>
      </c>
      <c r="R148" s="12">
        <f>LN(combined_data!R148/combined_data!R147)</f>
        <v>4.2283976014338333E-3</v>
      </c>
      <c r="S148" s="12">
        <f>LN(combined_data!S148/combined_data!S147)</f>
        <v>3.346752724725701E-2</v>
      </c>
      <c r="T148" s="12">
        <f t="array" ref="T148">VLOOKUP(A148,Rf!$A$4:$C$6951,3,FALSE)</f>
        <v>2.6523503775144298E-4</v>
      </c>
      <c r="V148" s="13">
        <f t="shared" si="38"/>
        <v>4.6505106035845648E-6</v>
      </c>
      <c r="W148" s="13">
        <f t="shared" si="39"/>
        <v>-7.71837115579393E-4</v>
      </c>
      <c r="X148" s="13">
        <f t="shared" si="40"/>
        <v>6.3179533081453992E-5</v>
      </c>
      <c r="Y148" s="13">
        <f t="shared" si="41"/>
        <v>4.2429675818626521E-3</v>
      </c>
      <c r="Z148" s="13">
        <f t="shared" si="42"/>
        <v>-6.0846875795682121E-3</v>
      </c>
      <c r="AA148" s="13">
        <f t="shared" si="43"/>
        <v>5.8500647848446141E-3</v>
      </c>
      <c r="AB148" s="13">
        <f t="shared" si="44"/>
        <v>1.5203106364347935E-2</v>
      </c>
      <c r="AC148" s="13">
        <f t="shared" si="45"/>
        <v>-7.9359743617073543E-4</v>
      </c>
      <c r="AD148" s="13">
        <f t="shared" si="46"/>
        <v>-5.3677499541637808E-2</v>
      </c>
      <c r="AE148" s="13">
        <f t="shared" si="47"/>
        <v>-1.0366220874463813E-2</v>
      </c>
      <c r="AF148" s="13">
        <f t="shared" si="48"/>
        <v>-7.5072902381045845E-3</v>
      </c>
      <c r="AG148" s="13">
        <f t="shared" si="49"/>
        <v>2.9588608167600668E-2</v>
      </c>
      <c r="AH148" s="13">
        <f t="shared" si="50"/>
        <v>-1.1280144823322326E-2</v>
      </c>
      <c r="AI148" s="13">
        <f t="shared" si="51"/>
        <v>-2.4533987125680289E-2</v>
      </c>
      <c r="AJ148" s="13">
        <f t="shared" si="52"/>
        <v>1.4282059046212416E-2</v>
      </c>
      <c r="AK148" s="13">
        <f t="shared" si="53"/>
        <v>-1.0530476311572324E-2</v>
      </c>
      <c r="AL148" s="13">
        <f t="shared" si="54"/>
        <v>3.0320270772416611E-3</v>
      </c>
      <c r="AM148" s="13">
        <f t="shared" si="55"/>
        <v>3.235480821140569E-2</v>
      </c>
      <c r="AN148" s="13">
        <f t="shared" si="56"/>
        <v>1.2094259926588176E-4</v>
      </c>
    </row>
    <row r="149" spans="1:40" x14ac:dyDescent="0.2">
      <c r="A149" s="5">
        <v>44054</v>
      </c>
      <c r="B149" s="12">
        <f>LN(combined_data!B149/combined_data!B148)</f>
        <v>2.1610519464481214E-4</v>
      </c>
      <c r="C149" s="12">
        <f>LN(combined_data!C149/combined_data!C148)</f>
        <v>1.3784072526036977E-4</v>
      </c>
      <c r="D149" s="12">
        <f>LN(combined_data!D149/combined_data!D148)</f>
        <v>1.0043857723442167E-4</v>
      </c>
      <c r="E149" s="12">
        <f>LN(combined_data!E149/combined_data!E148)</f>
        <v>4.604899077912456E-3</v>
      </c>
      <c r="F149" s="12">
        <f>LN(combined_data!F149/combined_data!F148)</f>
        <v>-6.2150366263008884E-2</v>
      </c>
      <c r="G149" s="12">
        <f>LN(combined_data!G149/combined_data!G148)</f>
        <v>1.5113962923972794E-2</v>
      </c>
      <c r="H149" s="12">
        <f>LN(combined_data!H149/combined_data!H148)</f>
        <v>1.0398295400589586E-2</v>
      </c>
      <c r="I149" s="12">
        <f>LN(combined_data!I149/combined_data!I148)</f>
        <v>6.4758534344862173E-2</v>
      </c>
      <c r="J149" s="12">
        <f>LN(combined_data!J149/combined_data!J148)</f>
        <v>2.2939274747548925E-2</v>
      </c>
      <c r="K149" s="12">
        <f>LN(combined_data!K149/combined_data!K148)</f>
        <v>6.0793407170025614E-3</v>
      </c>
      <c r="L149" s="12">
        <f>LN(combined_data!L149/combined_data!L148)</f>
        <v>-4.1888701421415406E-3</v>
      </c>
      <c r="M149" s="12">
        <f>LN(combined_data!M149/combined_data!M148)</f>
        <v>-1.0653061106177735E-2</v>
      </c>
      <c r="N149" s="12">
        <f>LN(combined_data!N149/combined_data!N148)</f>
        <v>-1.1952018261605831E-2</v>
      </c>
      <c r="O149" s="12">
        <f>LN(combined_data!O149/combined_data!O148)</f>
        <v>4.9236720983121757E-3</v>
      </c>
      <c r="P149" s="12">
        <f>LN(combined_data!P149/combined_data!P148)</f>
        <v>2.0901486671190152E-2</v>
      </c>
      <c r="Q149" s="12">
        <f>LN(combined_data!Q149/combined_data!Q148)</f>
        <v>8.4684227077714089E-3</v>
      </c>
      <c r="R149" s="12">
        <f>LN(combined_data!R149/combined_data!R148)</f>
        <v>-1.3372354718979107E-2</v>
      </c>
      <c r="S149" s="12">
        <f>LN(combined_data!S149/combined_data!S148)</f>
        <v>-5.1618378265514426E-3</v>
      </c>
      <c r="T149" s="12">
        <f t="array" ref="T149">VLOOKUP(A149,Rf!$A$4:$C$6951,3,FALSE)</f>
        <v>8.8403863777175614E-5</v>
      </c>
      <c r="V149" s="13">
        <f t="shared" si="38"/>
        <v>1.6284352601675687E-4</v>
      </c>
      <c r="W149" s="13">
        <f t="shared" si="39"/>
        <v>-9.996938342440604E-5</v>
      </c>
      <c r="X149" s="13">
        <f t="shared" si="40"/>
        <v>-1.3367612936054972E-4</v>
      </c>
      <c r="Y149" s="13">
        <f t="shared" si="41"/>
        <v>3.946489117677145E-3</v>
      </c>
      <c r="Z149" s="13">
        <f t="shared" si="42"/>
        <v>-6.2597423267549454E-2</v>
      </c>
      <c r="AA149" s="13">
        <f t="shared" si="43"/>
        <v>1.4470816319668171E-2</v>
      </c>
      <c r="AB149" s="13">
        <f t="shared" si="44"/>
        <v>1.0078015823042137E-2</v>
      </c>
      <c r="AC149" s="13">
        <f t="shared" si="45"/>
        <v>6.3964936908691442E-2</v>
      </c>
      <c r="AD149" s="13">
        <f t="shared" si="46"/>
        <v>2.4607636068467043E-2</v>
      </c>
      <c r="AE149" s="13">
        <f t="shared" si="47"/>
        <v>6.2641907237281722E-3</v>
      </c>
      <c r="AF149" s="13">
        <f t="shared" si="48"/>
        <v>-4.9115930527169954E-3</v>
      </c>
      <c r="AG149" s="13">
        <f t="shared" si="49"/>
        <v>-1.1750234269184473E-2</v>
      </c>
      <c r="AH149" s="13">
        <f t="shared" si="50"/>
        <v>-1.3448524508854434E-2</v>
      </c>
      <c r="AI149" s="13">
        <f t="shared" si="51"/>
        <v>3.4839031680088386E-3</v>
      </c>
      <c r="AJ149" s="13">
        <f t="shared" si="52"/>
        <v>2.1002417485354474E-2</v>
      </c>
      <c r="AK149" s="13">
        <f t="shared" si="53"/>
        <v>8.2946520878620714E-3</v>
      </c>
      <c r="AL149" s="13">
        <f t="shared" si="54"/>
        <v>-1.4568725243171279E-2</v>
      </c>
      <c r="AM149" s="13">
        <f t="shared" si="55"/>
        <v>-6.2745568624027609E-3</v>
      </c>
      <c r="AN149" s="13">
        <f t="shared" si="56"/>
        <v>-5.5888574708385608E-5</v>
      </c>
    </row>
    <row r="150" spans="1:40" x14ac:dyDescent="0.2">
      <c r="A150" s="5">
        <v>44055</v>
      </c>
      <c r="B150" s="12">
        <f>LN(combined_data!B150/combined_data!B149)</f>
        <v>7.6776914789575197E-5</v>
      </c>
      <c r="C150" s="12">
        <f>LN(combined_data!C150/combined_data!C149)</f>
        <v>7.7527059135891759E-5</v>
      </c>
      <c r="D150" s="12">
        <f>LN(combined_data!D150/combined_data!D149)</f>
        <v>1.37796812790375E-4</v>
      </c>
      <c r="E150" s="12">
        <f>LN(combined_data!E150/combined_data!E149)</f>
        <v>-1.3300466860531445E-3</v>
      </c>
      <c r="F150" s="12">
        <f>LN(combined_data!F150/combined_data!F149)</f>
        <v>4.9101652135651987E-3</v>
      </c>
      <c r="G150" s="12">
        <f>LN(combined_data!G150/combined_data!G149)</f>
        <v>-2.7695300608988442E-3</v>
      </c>
      <c r="H150" s="12">
        <f>LN(combined_data!H150/combined_data!H149)</f>
        <v>-1.3620506078044136E-3</v>
      </c>
      <c r="I150" s="12">
        <f>LN(combined_data!I150/combined_data!I149)</f>
        <v>2.4451096661345553E-2</v>
      </c>
      <c r="J150" s="12">
        <f>LN(combined_data!J150/combined_data!J149)</f>
        <v>1.3941276735228495E-2</v>
      </c>
      <c r="K150" s="12">
        <f>LN(combined_data!K150/combined_data!K149)</f>
        <v>1.2123148394035079E-2</v>
      </c>
      <c r="L150" s="12">
        <f>LN(combined_data!L150/combined_data!L149)</f>
        <v>1.7974216309225826E-3</v>
      </c>
      <c r="M150" s="12">
        <f>LN(combined_data!M150/combined_data!M149)</f>
        <v>2.62295895843059E-2</v>
      </c>
      <c r="N150" s="12">
        <f>LN(combined_data!N150/combined_data!N149)</f>
        <v>-1.7826186675598276E-2</v>
      </c>
      <c r="O150" s="12">
        <f>LN(combined_data!O150/combined_data!O149)</f>
        <v>8.8021030568178147E-3</v>
      </c>
      <c r="P150" s="12">
        <f>LN(combined_data!P150/combined_data!P149)</f>
        <v>5.6475767312286866E-3</v>
      </c>
      <c r="Q150" s="12">
        <f>LN(combined_data!Q150/combined_data!Q149)</f>
        <v>3.1210680388946239E-3</v>
      </c>
      <c r="R150" s="12">
        <f>LN(combined_data!R150/combined_data!R149)</f>
        <v>-3.4903397799761642E-3</v>
      </c>
      <c r="S150" s="12">
        <f>LN(combined_data!S150/combined_data!S149)</f>
        <v>-1.6586273348048033E-2</v>
      </c>
      <c r="T150" s="12">
        <f t="array" ref="T150">VLOOKUP(A150,Rf!$A$4:$C$6951,3,FALSE)</f>
        <v>8.8403863777175614E-5</v>
      </c>
      <c r="V150" s="13">
        <f t="shared" si="38"/>
        <v>2.3515246161519941E-5</v>
      </c>
      <c r="W150" s="13">
        <f t="shared" si="39"/>
        <v>-1.6028304954888404E-4</v>
      </c>
      <c r="X150" s="13">
        <f t="shared" si="40"/>
        <v>-9.6317893804596396E-5</v>
      </c>
      <c r="Y150" s="13">
        <f t="shared" si="41"/>
        <v>-1.988456646288455E-3</v>
      </c>
      <c r="Z150" s="13">
        <f t="shared" si="42"/>
        <v>4.4631082090246261E-3</v>
      </c>
      <c r="AA150" s="13">
        <f t="shared" si="43"/>
        <v>-3.4126766652034669E-3</v>
      </c>
      <c r="AB150" s="13">
        <f t="shared" si="44"/>
        <v>-1.6823301853518622E-3</v>
      </c>
      <c r="AC150" s="13">
        <f t="shared" si="45"/>
        <v>2.3657499225174818E-2</v>
      </c>
      <c r="AD150" s="13">
        <f t="shared" si="46"/>
        <v>1.5609638056146614E-2</v>
      </c>
      <c r="AE150" s="13">
        <f t="shared" si="47"/>
        <v>1.2307998400760689E-2</v>
      </c>
      <c r="AF150" s="13">
        <f t="shared" si="48"/>
        <v>1.0746987203471281E-3</v>
      </c>
      <c r="AG150" s="13">
        <f t="shared" si="49"/>
        <v>2.513241642129916E-2</v>
      </c>
      <c r="AH150" s="13">
        <f t="shared" si="50"/>
        <v>-1.9322692922846878E-2</v>
      </c>
      <c r="AI150" s="13">
        <f t="shared" si="51"/>
        <v>7.3623341265144776E-3</v>
      </c>
      <c r="AJ150" s="13">
        <f t="shared" si="52"/>
        <v>5.7485075453930085E-3</v>
      </c>
      <c r="AK150" s="13">
        <f t="shared" si="53"/>
        <v>2.9472974189852863E-3</v>
      </c>
      <c r="AL150" s="13">
        <f t="shared" si="54"/>
        <v>-4.6867103041683365E-3</v>
      </c>
      <c r="AM150" s="13">
        <f t="shared" si="55"/>
        <v>-1.769899238389935E-2</v>
      </c>
      <c r="AN150" s="13">
        <f t="shared" si="56"/>
        <v>-5.5888574708385608E-5</v>
      </c>
    </row>
    <row r="151" spans="1:40" x14ac:dyDescent="0.2">
      <c r="A151" s="5">
        <v>44056</v>
      </c>
      <c r="B151" s="12">
        <f>LN(combined_data!B151/combined_data!B150)</f>
        <v>9.8081922485097179E-4</v>
      </c>
      <c r="C151" s="12">
        <f>LN(combined_data!C151/combined_data!C150)</f>
        <v>5.8556581968897611E-4</v>
      </c>
      <c r="D151" s="12">
        <f>LN(combined_data!D151/combined_data!D150)</f>
        <v>1.269305981077156E-4</v>
      </c>
      <c r="E151" s="12">
        <f>LN(combined_data!E151/combined_data!E150)</f>
        <v>-3.4243036427099977E-4</v>
      </c>
      <c r="F151" s="12">
        <f>LN(combined_data!F151/combined_data!F150)</f>
        <v>1.9040296003747594E-2</v>
      </c>
      <c r="G151" s="12">
        <f>LN(combined_data!G151/combined_data!G150)</f>
        <v>-4.3811473186495435E-3</v>
      </c>
      <c r="H151" s="12">
        <f>LN(combined_data!H151/combined_data!H150)</f>
        <v>3.2656757949910101E-3</v>
      </c>
      <c r="I151" s="12">
        <f>LN(combined_data!I151/combined_data!I150)</f>
        <v>9.6154909055616265E-3</v>
      </c>
      <c r="J151" s="12">
        <f>LN(combined_data!J151/combined_data!J150)</f>
        <v>-1.5292080690740624E-2</v>
      </c>
      <c r="K151" s="12">
        <f>LN(combined_data!K151/combined_data!K150)</f>
        <v>9.1553625649888459E-3</v>
      </c>
      <c r="L151" s="12">
        <f>LN(combined_data!L151/combined_data!L150)</f>
        <v>2.9373943062162341E-2</v>
      </c>
      <c r="M151" s="12">
        <f>LN(combined_data!M151/combined_data!M150)</f>
        <v>1.8756679054854477E-2</v>
      </c>
      <c r="N151" s="12">
        <f>LN(combined_data!N151/combined_data!N150)</f>
        <v>1.6486327895862643E-2</v>
      </c>
      <c r="O151" s="12">
        <f>LN(combined_data!O151/combined_data!O150)</f>
        <v>8.4033689660817108E-3</v>
      </c>
      <c r="P151" s="12">
        <f>LN(combined_data!P151/combined_data!P150)</f>
        <v>-1.3558717422299067E-2</v>
      </c>
      <c r="Q151" s="12">
        <f>LN(combined_data!Q151/combined_data!Q150)</f>
        <v>2.7518442530398403E-2</v>
      </c>
      <c r="R151" s="12">
        <f>LN(combined_data!R151/combined_data!R150)</f>
        <v>3.9721657824816136E-4</v>
      </c>
      <c r="S151" s="12">
        <f>LN(combined_data!S151/combined_data!S150)</f>
        <v>-2.1559394234045858E-2</v>
      </c>
      <c r="T151" s="12">
        <f t="array" ref="T151">VLOOKUP(A151,Rf!$A$4:$C$6951,3,FALSE)</f>
        <v>8.8069805224133492E-5</v>
      </c>
      <c r="V151" s="13">
        <f t="shared" si="38"/>
        <v>9.2755755622291654E-4</v>
      </c>
      <c r="W151" s="13">
        <f t="shared" si="39"/>
        <v>3.4775571100420033E-4</v>
      </c>
      <c r="X151" s="13">
        <f t="shared" si="40"/>
        <v>-1.071841084872558E-4</v>
      </c>
      <c r="Y151" s="13">
        <f t="shared" si="41"/>
        <v>-1.0008403245063105E-3</v>
      </c>
      <c r="Z151" s="13">
        <f t="shared" si="42"/>
        <v>1.8593238999207021E-2</v>
      </c>
      <c r="AA151" s="13">
        <f t="shared" si="43"/>
        <v>-5.0242939229541662E-3</v>
      </c>
      <c r="AB151" s="13">
        <f t="shared" si="44"/>
        <v>2.9453962174435613E-3</v>
      </c>
      <c r="AC151" s="13">
        <f t="shared" si="45"/>
        <v>8.8218934693908915E-3</v>
      </c>
      <c r="AD151" s="13">
        <f t="shared" si="46"/>
        <v>-1.3623719369822505E-2</v>
      </c>
      <c r="AE151" s="13">
        <f t="shared" si="47"/>
        <v>9.3402125717144558E-3</v>
      </c>
      <c r="AF151" s="13">
        <f t="shared" si="48"/>
        <v>2.8651220151586887E-2</v>
      </c>
      <c r="AG151" s="13">
        <f t="shared" si="49"/>
        <v>1.7659505891847737E-2</v>
      </c>
      <c r="AH151" s="13">
        <f t="shared" si="50"/>
        <v>1.498982164861404E-2</v>
      </c>
      <c r="AI151" s="13">
        <f t="shared" si="51"/>
        <v>6.9636000357783737E-3</v>
      </c>
      <c r="AJ151" s="13">
        <f t="shared" si="52"/>
        <v>-1.3457786608134745E-2</v>
      </c>
      <c r="AK151" s="13">
        <f t="shared" si="53"/>
        <v>2.7344671910489064E-2</v>
      </c>
      <c r="AL151" s="13">
        <f t="shared" si="54"/>
        <v>-7.9915394594401098E-4</v>
      </c>
      <c r="AM151" s="13">
        <f t="shared" si="55"/>
        <v>-2.2672113269897175E-2</v>
      </c>
      <c r="AN151" s="13">
        <f t="shared" si="56"/>
        <v>-5.622263326142773E-5</v>
      </c>
    </row>
    <row r="152" spans="1:40" x14ac:dyDescent="0.2">
      <c r="A152" s="5">
        <v>44057</v>
      </c>
      <c r="B152" s="12">
        <f>LN(combined_data!B152/combined_data!B151)</f>
        <v>-4.3709527452451171E-4</v>
      </c>
      <c r="C152" s="12">
        <f>LN(combined_data!C152/combined_data!C151)</f>
        <v>-5.0804477053187553E-4</v>
      </c>
      <c r="D152" s="12">
        <f>LN(combined_data!D152/combined_data!D151)</f>
        <v>1.3192028159038368E-4</v>
      </c>
      <c r="E152" s="12">
        <f>LN(combined_data!E152/combined_data!E151)</f>
        <v>-1.0820507988649671E-2</v>
      </c>
      <c r="F152" s="12">
        <f>LN(combined_data!F152/combined_data!F151)</f>
        <v>-3.737937515265877E-3</v>
      </c>
      <c r="G152" s="12">
        <f>LN(combined_data!G152/combined_data!G151)</f>
        <v>-2.3502452875875313E-2</v>
      </c>
      <c r="H152" s="12">
        <f>LN(combined_data!H152/combined_data!H151)</f>
        <v>-1.8233338782527916E-2</v>
      </c>
      <c r="I152" s="12">
        <f>LN(combined_data!I152/combined_data!I151)</f>
        <v>-3.5718082602079232E-2</v>
      </c>
      <c r="J152" s="12">
        <f>LN(combined_data!J152/combined_data!J151)</f>
        <v>-4.280648081690485E-2</v>
      </c>
      <c r="K152" s="12">
        <f>LN(combined_data!K152/combined_data!K151)</f>
        <v>-2.1540048998953957E-2</v>
      </c>
      <c r="L152" s="12">
        <f>LN(combined_data!L152/combined_data!L151)</f>
        <v>-2.8297009745424418E-2</v>
      </c>
      <c r="M152" s="12">
        <f>LN(combined_data!M152/combined_data!M151)</f>
        <v>-1.4515275171387879E-2</v>
      </c>
      <c r="N152" s="12">
        <f>LN(combined_data!N152/combined_data!N151)</f>
        <v>1.9575773148897128E-2</v>
      </c>
      <c r="O152" s="12">
        <f>LN(combined_data!O152/combined_data!O151)</f>
        <v>-1.491593722565362E-2</v>
      </c>
      <c r="P152" s="12">
        <f>LN(combined_data!P152/combined_data!P151)</f>
        <v>-2.5387848121840677E-2</v>
      </c>
      <c r="Q152" s="12">
        <f>LN(combined_data!Q152/combined_data!Q151)</f>
        <v>-3.5302900081409773E-2</v>
      </c>
      <c r="R152" s="12">
        <f>LN(combined_data!R152/combined_data!R151)</f>
        <v>9.526972628908062E-4</v>
      </c>
      <c r="S152" s="12">
        <f>LN(combined_data!S152/combined_data!S151)</f>
        <v>2.0054875797032641E-2</v>
      </c>
      <c r="T152" s="12">
        <f t="array" ref="T152">VLOOKUP(A152,Rf!$A$4:$C$6951,3,FALSE)</f>
        <v>8.8069805224133492E-5</v>
      </c>
      <c r="V152" s="13">
        <f t="shared" si="38"/>
        <v>-4.9035694315256696E-4</v>
      </c>
      <c r="W152" s="13">
        <f t="shared" si="39"/>
        <v>-7.4585487921665131E-4</v>
      </c>
      <c r="X152" s="13">
        <f t="shared" si="40"/>
        <v>-1.0219442500458771E-4</v>
      </c>
      <c r="Y152" s="13">
        <f t="shared" si="41"/>
        <v>-1.1478917948884981E-2</v>
      </c>
      <c r="Z152" s="13">
        <f t="shared" si="42"/>
        <v>-4.1849945198064497E-3</v>
      </c>
      <c r="AA152" s="13">
        <f t="shared" si="43"/>
        <v>-2.4145599480179934E-2</v>
      </c>
      <c r="AB152" s="13">
        <f t="shared" si="44"/>
        <v>-1.8553618360075363E-2</v>
      </c>
      <c r="AC152" s="13">
        <f t="shared" si="45"/>
        <v>-3.651168003824997E-2</v>
      </c>
      <c r="AD152" s="13">
        <f t="shared" si="46"/>
        <v>-4.1138119495986732E-2</v>
      </c>
      <c r="AE152" s="13">
        <f t="shared" si="47"/>
        <v>-2.1355198992228347E-2</v>
      </c>
      <c r="AF152" s="13">
        <f t="shared" si="48"/>
        <v>-2.9019732655999872E-2</v>
      </c>
      <c r="AG152" s="13">
        <f t="shared" si="49"/>
        <v>-1.5612448334394617E-2</v>
      </c>
      <c r="AH152" s="13">
        <f t="shared" si="50"/>
        <v>1.8079266901648523E-2</v>
      </c>
      <c r="AI152" s="13">
        <f t="shared" si="51"/>
        <v>-1.6355706155956957E-2</v>
      </c>
      <c r="AJ152" s="13">
        <f t="shared" si="52"/>
        <v>-2.5286917307676356E-2</v>
      </c>
      <c r="AK152" s="13">
        <f t="shared" si="53"/>
        <v>-3.5476670701319109E-2</v>
      </c>
      <c r="AL152" s="13">
        <f t="shared" si="54"/>
        <v>-2.4367326130136609E-4</v>
      </c>
      <c r="AM152" s="13">
        <f t="shared" si="55"/>
        <v>1.8942156761181324E-2</v>
      </c>
      <c r="AN152" s="13">
        <f t="shared" si="56"/>
        <v>-5.622263326142773E-5</v>
      </c>
    </row>
    <row r="153" spans="1:40" x14ac:dyDescent="0.2">
      <c r="A153" s="5">
        <v>44060</v>
      </c>
      <c r="B153" s="12">
        <f>LN(combined_data!B153/combined_data!B152)</f>
        <v>2.9388844608570783E-4</v>
      </c>
      <c r="C153" s="12">
        <f>LN(combined_data!C153/combined_data!C152)</f>
        <v>2.4974917561871554E-4</v>
      </c>
      <c r="D153" s="12">
        <f>LN(combined_data!D153/combined_data!D152)</f>
        <v>2.9529743227970864E-4</v>
      </c>
      <c r="E153" s="12">
        <f>LN(combined_data!E153/combined_data!E152)</f>
        <v>5.9335174268598358E-3</v>
      </c>
      <c r="F153" s="12">
        <f>LN(combined_data!F153/combined_data!F152)</f>
        <v>1.9192095811595849E-2</v>
      </c>
      <c r="G153" s="12">
        <f>LN(combined_data!G153/combined_data!G152)</f>
        <v>-1.6447278923713961E-3</v>
      </c>
      <c r="H153" s="12">
        <f>LN(combined_data!H153/combined_data!H152)</f>
        <v>-3.3258689641819644E-3</v>
      </c>
      <c r="I153" s="12">
        <f>LN(combined_data!I153/combined_data!I152)</f>
        <v>-2.5105921131076358E-2</v>
      </c>
      <c r="J153" s="12">
        <f>LN(combined_data!J153/combined_data!J152)</f>
        <v>3.4935646253667213E-2</v>
      </c>
      <c r="K153" s="12">
        <f>LN(combined_data!K153/combined_data!K152)</f>
        <v>2.6984560504154913E-2</v>
      </c>
      <c r="L153" s="12">
        <f>LN(combined_data!L153/combined_data!L152)</f>
        <v>2.0594769802416816E-2</v>
      </c>
      <c r="M153" s="12">
        <f>LN(combined_data!M153/combined_data!M152)</f>
        <v>-4.6277278815989482E-3</v>
      </c>
      <c r="N153" s="12">
        <f>LN(combined_data!N153/combined_data!N152)</f>
        <v>-8.0494403171463592E-3</v>
      </c>
      <c r="O153" s="12">
        <f>LN(combined_data!O153/combined_data!O152)</f>
        <v>-1.9621195642771472E-3</v>
      </c>
      <c r="P153" s="12">
        <f>LN(combined_data!P153/combined_data!P152)</f>
        <v>1.1894438649969301E-2</v>
      </c>
      <c r="Q153" s="12">
        <f>LN(combined_data!Q153/combined_data!Q152)</f>
        <v>-4.3183261982938544E-3</v>
      </c>
      <c r="R153" s="12">
        <f>LN(combined_data!R153/combined_data!R152)</f>
        <v>1.6215746683993677E-2</v>
      </c>
      <c r="S153" s="12">
        <f>LN(combined_data!S153/combined_data!S152)</f>
        <v>-5.6620692486916424E-3</v>
      </c>
      <c r="T153" s="12">
        <f t="array" ref="T153">VLOOKUP(A153,Rf!$A$4:$C$6951,3,FALSE)</f>
        <v>2.6423268522779398E-4</v>
      </c>
      <c r="V153" s="13">
        <f t="shared" si="38"/>
        <v>2.4062677745765259E-4</v>
      </c>
      <c r="W153" s="13">
        <f t="shared" si="39"/>
        <v>1.1939066933939736E-5</v>
      </c>
      <c r="X153" s="13">
        <f t="shared" si="40"/>
        <v>6.1182725684737248E-5</v>
      </c>
      <c r="Y153" s="13">
        <f t="shared" si="41"/>
        <v>5.2751074666245248E-3</v>
      </c>
      <c r="Z153" s="13">
        <f t="shared" si="42"/>
        <v>1.8745038807055275E-2</v>
      </c>
      <c r="AA153" s="13">
        <f t="shared" si="43"/>
        <v>-2.2878744966760185E-3</v>
      </c>
      <c r="AB153" s="13">
        <f t="shared" si="44"/>
        <v>-3.6461485417294132E-3</v>
      </c>
      <c r="AC153" s="13">
        <f t="shared" si="45"/>
        <v>-2.5899518567247093E-2</v>
      </c>
      <c r="AD153" s="13">
        <f t="shared" si="46"/>
        <v>3.6604007574585332E-2</v>
      </c>
      <c r="AE153" s="13">
        <f t="shared" si="47"/>
        <v>2.7169410510880523E-2</v>
      </c>
      <c r="AF153" s="13">
        <f t="shared" si="48"/>
        <v>1.9872046891841362E-2</v>
      </c>
      <c r="AG153" s="13">
        <f t="shared" si="49"/>
        <v>-5.7249010446056865E-3</v>
      </c>
      <c r="AH153" s="13">
        <f t="shared" si="50"/>
        <v>-9.5459465643949627E-3</v>
      </c>
      <c r="AI153" s="13">
        <f t="shared" si="51"/>
        <v>-3.4018884945804847E-3</v>
      </c>
      <c r="AJ153" s="13">
        <f t="shared" si="52"/>
        <v>1.1995369464133623E-2</v>
      </c>
      <c r="AK153" s="13">
        <f t="shared" si="53"/>
        <v>-4.4920968182031919E-3</v>
      </c>
      <c r="AL153" s="13">
        <f t="shared" si="54"/>
        <v>1.5019376159801505E-2</v>
      </c>
      <c r="AM153" s="13">
        <f t="shared" si="55"/>
        <v>-6.7747882845429607E-3</v>
      </c>
      <c r="AN153" s="13">
        <f t="shared" si="56"/>
        <v>1.1994024674223276E-4</v>
      </c>
    </row>
    <row r="154" spans="1:40" x14ac:dyDescent="0.2">
      <c r="A154" s="5">
        <v>44061</v>
      </c>
      <c r="B154" s="12">
        <f>LN(combined_data!B154/combined_data!B153)</f>
        <v>1.4320682843886693E-4</v>
      </c>
      <c r="C154" s="12">
        <f>LN(combined_data!C154/combined_data!C153)</f>
        <v>-2.5836232876499948E-4</v>
      </c>
      <c r="D154" s="12">
        <f>LN(combined_data!D154/combined_data!D153)</f>
        <v>4.2685001141717297E-4</v>
      </c>
      <c r="E154" s="12">
        <f>LN(combined_data!E154/combined_data!E153)</f>
        <v>1.218217531295524E-2</v>
      </c>
      <c r="F154" s="12">
        <f>LN(combined_data!F154/combined_data!F153)</f>
        <v>6.0283048313502343E-3</v>
      </c>
      <c r="G154" s="12">
        <f>LN(combined_data!G154/combined_data!G153)</f>
        <v>2.273651606485981E-2</v>
      </c>
      <c r="H154" s="12">
        <f>LN(combined_data!H154/combined_data!H153)</f>
        <v>2.5626529468932787E-2</v>
      </c>
      <c r="I154" s="12">
        <f>LN(combined_data!I154/combined_data!I153)</f>
        <v>5.922780225145105E-2</v>
      </c>
      <c r="J154" s="12">
        <f>LN(combined_data!J154/combined_data!J153)</f>
        <v>-6.0126227491314049E-3</v>
      </c>
      <c r="K154" s="12">
        <f>LN(combined_data!K154/combined_data!K153)</f>
        <v>1.8256206835915466E-2</v>
      </c>
      <c r="L154" s="12">
        <f>LN(combined_data!L154/combined_data!L153)</f>
        <v>1.534560853830383E-2</v>
      </c>
      <c r="M154" s="12">
        <f>LN(combined_data!M154/combined_data!M153)</f>
        <v>-6.9822734319845304E-3</v>
      </c>
      <c r="N154" s="12">
        <f>LN(combined_data!N154/combined_data!N153)</f>
        <v>1.9430140059166191E-2</v>
      </c>
      <c r="O154" s="12">
        <f>LN(combined_data!O154/combined_data!O153)</f>
        <v>5.5493563945280249E-3</v>
      </c>
      <c r="P154" s="12">
        <f>LN(combined_data!P154/combined_data!P153)</f>
        <v>-1.0068091545171274E-3</v>
      </c>
      <c r="Q154" s="12">
        <f>LN(combined_data!Q154/combined_data!Q153)</f>
        <v>1.3261598962703075E-2</v>
      </c>
      <c r="R154" s="12">
        <f>LN(combined_data!R154/combined_data!R153)</f>
        <v>9.3262172262837256E-3</v>
      </c>
      <c r="S154" s="12">
        <f>LN(combined_data!S154/combined_data!S153)</f>
        <v>-4.4575855473538211E-3</v>
      </c>
      <c r="T154" s="12">
        <f t="array" ref="T154">VLOOKUP(A154,Rf!$A$4:$C$6951,3,FALSE)</f>
        <v>8.8069805224133492E-5</v>
      </c>
      <c r="V154" s="13">
        <f t="shared" si="38"/>
        <v>8.9945159810811672E-5</v>
      </c>
      <c r="W154" s="13">
        <f t="shared" si="39"/>
        <v>-4.9617243744977532E-4</v>
      </c>
      <c r="X154" s="13">
        <f t="shared" si="40"/>
        <v>1.9273530482220158E-4</v>
      </c>
      <c r="Y154" s="13">
        <f t="shared" si="41"/>
        <v>1.152376535271993E-2</v>
      </c>
      <c r="Z154" s="13">
        <f t="shared" si="42"/>
        <v>5.5812478268096617E-3</v>
      </c>
      <c r="AA154" s="13">
        <f t="shared" si="43"/>
        <v>2.2093369460555189E-2</v>
      </c>
      <c r="AB154" s="13">
        <f t="shared" si="44"/>
        <v>2.530624989138534E-2</v>
      </c>
      <c r="AC154" s="13">
        <f t="shared" si="45"/>
        <v>5.8434204815280312E-2</v>
      </c>
      <c r="AD154" s="13">
        <f t="shared" si="46"/>
        <v>-4.3442614282132863E-3</v>
      </c>
      <c r="AE154" s="13">
        <f t="shared" si="47"/>
        <v>1.8441056842641076E-2</v>
      </c>
      <c r="AF154" s="13">
        <f t="shared" si="48"/>
        <v>1.4622885627728377E-2</v>
      </c>
      <c r="AG154" s="13">
        <f t="shared" si="49"/>
        <v>-8.0794465949912686E-3</v>
      </c>
      <c r="AH154" s="13">
        <f t="shared" si="50"/>
        <v>1.7933633811917586E-2</v>
      </c>
      <c r="AI154" s="13">
        <f t="shared" si="51"/>
        <v>4.1095874642246878E-3</v>
      </c>
      <c r="AJ154" s="13">
        <f t="shared" si="52"/>
        <v>-9.0587834035280577E-4</v>
      </c>
      <c r="AK154" s="13">
        <f t="shared" si="53"/>
        <v>1.3087828342793737E-2</v>
      </c>
      <c r="AL154" s="13">
        <f t="shared" si="54"/>
        <v>8.1298467020915529E-3</v>
      </c>
      <c r="AM154" s="13">
        <f t="shared" si="55"/>
        <v>-5.5703045832051394E-3</v>
      </c>
      <c r="AN154" s="13">
        <f t="shared" si="56"/>
        <v>-5.622263326142773E-5</v>
      </c>
    </row>
    <row r="155" spans="1:40" x14ac:dyDescent="0.2">
      <c r="A155" s="5">
        <v>44062</v>
      </c>
      <c r="B155" s="12">
        <f>LN(combined_data!B155/combined_data!B154)</f>
        <v>0</v>
      </c>
      <c r="C155" s="12">
        <f>LN(combined_data!C155/combined_data!C154)</f>
        <v>-1.033636247097374E-4</v>
      </c>
      <c r="D155" s="12">
        <f>LN(combined_data!D155/combined_data!D154)</f>
        <v>1.7459742717390383E-4</v>
      </c>
      <c r="E155" s="12">
        <f>LN(combined_data!E155/combined_data!E154)</f>
        <v>2.0455614868534746E-3</v>
      </c>
      <c r="F155" s="12">
        <f>LN(combined_data!F155/combined_data!F154)</f>
        <v>-3.3334035417115923E-2</v>
      </c>
      <c r="G155" s="12">
        <f>LN(combined_data!G155/combined_data!G154)</f>
        <v>9.5143722275104429E-3</v>
      </c>
      <c r="H155" s="12">
        <f>LN(combined_data!H155/combined_data!H154)</f>
        <v>1.3172278196574913E-2</v>
      </c>
      <c r="I155" s="12">
        <f>LN(combined_data!I155/combined_data!I154)</f>
        <v>-4.803820363763112E-3</v>
      </c>
      <c r="J155" s="12">
        <f>LN(combined_data!J155/combined_data!J154)</f>
        <v>1.3072130695856417E-2</v>
      </c>
      <c r="K155" s="12">
        <f>LN(combined_data!K155/combined_data!K154)</f>
        <v>1.4002518709857515E-2</v>
      </c>
      <c r="L155" s="12">
        <f>LN(combined_data!L155/combined_data!L154)</f>
        <v>2.8799741716138811E-3</v>
      </c>
      <c r="M155" s="12">
        <f>LN(combined_data!M155/combined_data!M154)</f>
        <v>-4.2909753687486972E-3</v>
      </c>
      <c r="N155" s="12">
        <f>LN(combined_data!N155/combined_data!N154)</f>
        <v>3.0583497635408851E-4</v>
      </c>
      <c r="O155" s="12">
        <f>LN(combined_data!O155/combined_data!O154)</f>
        <v>-1.0142386045353138E-2</v>
      </c>
      <c r="P155" s="12">
        <f>LN(combined_data!P155/combined_data!P154)</f>
        <v>-5.0374054316688855E-4</v>
      </c>
      <c r="Q155" s="12">
        <f>LN(combined_data!Q155/combined_data!Q154)</f>
        <v>-1.4474590768429616E-4</v>
      </c>
      <c r="R155" s="12">
        <f>LN(combined_data!R155/combined_data!R154)</f>
        <v>1.7004816115385886E-3</v>
      </c>
      <c r="S155" s="12">
        <f>LN(combined_data!S155/combined_data!S154)</f>
        <v>7.6173701703768221E-4</v>
      </c>
      <c r="T155" s="12">
        <f t="array" ref="T155">VLOOKUP(A155,Rf!$A$4:$C$6951,3,FALSE)</f>
        <v>8.8069805224133492E-5</v>
      </c>
      <c r="V155" s="13">
        <f t="shared" si="38"/>
        <v>-5.3261668628055257E-5</v>
      </c>
      <c r="W155" s="13">
        <f t="shared" si="39"/>
        <v>-3.411737333945132E-4</v>
      </c>
      <c r="X155" s="13">
        <f t="shared" si="40"/>
        <v>-5.9517279421067562E-5</v>
      </c>
      <c r="Y155" s="13">
        <f t="shared" si="41"/>
        <v>1.3871515266181641E-3</v>
      </c>
      <c r="Z155" s="13">
        <f t="shared" si="42"/>
        <v>-3.3781092421656493E-2</v>
      </c>
      <c r="AA155" s="13">
        <f t="shared" si="43"/>
        <v>8.8712256232058202E-3</v>
      </c>
      <c r="AB155" s="13">
        <f t="shared" si="44"/>
        <v>1.2851998619027465E-2</v>
      </c>
      <c r="AC155" s="13">
        <f t="shared" si="45"/>
        <v>-5.597417799933847E-3</v>
      </c>
      <c r="AD155" s="13">
        <f t="shared" si="46"/>
        <v>1.4740492016774536E-2</v>
      </c>
      <c r="AE155" s="13">
        <f t="shared" si="47"/>
        <v>1.4187368716583125E-2</v>
      </c>
      <c r="AF155" s="13">
        <f t="shared" si="48"/>
        <v>2.1572512610384263E-3</v>
      </c>
      <c r="AG155" s="13">
        <f t="shared" si="49"/>
        <v>-5.3881485317554354E-3</v>
      </c>
      <c r="AH155" s="13">
        <f t="shared" si="50"/>
        <v>-1.1906712708945149E-3</v>
      </c>
      <c r="AI155" s="13">
        <f t="shared" si="51"/>
        <v>-1.1582154975656475E-2</v>
      </c>
      <c r="AJ155" s="13">
        <f t="shared" si="52"/>
        <v>-4.0280972900256688E-4</v>
      </c>
      <c r="AK155" s="13">
        <f t="shared" si="53"/>
        <v>-3.1851652759363385E-4</v>
      </c>
      <c r="AL155" s="13">
        <f t="shared" si="54"/>
        <v>5.0411108734641635E-4</v>
      </c>
      <c r="AM155" s="13">
        <f t="shared" si="55"/>
        <v>-3.5098201881363588E-4</v>
      </c>
      <c r="AN155" s="13">
        <f t="shared" si="56"/>
        <v>-5.622263326142773E-5</v>
      </c>
    </row>
    <row r="156" spans="1:40" x14ac:dyDescent="0.2">
      <c r="A156" s="5">
        <v>44063</v>
      </c>
      <c r="B156" s="12">
        <f>LN(combined_data!B156/combined_data!B155)</f>
        <v>0</v>
      </c>
      <c r="C156" s="12">
        <f>LN(combined_data!C156/combined_data!C155)</f>
        <v>4.5644208499450166E-4</v>
      </c>
      <c r="D156" s="12">
        <f>LN(combined_data!D156/combined_data!D155)</f>
        <v>2.6938523979021847E-4</v>
      </c>
      <c r="E156" s="12">
        <f>LN(combined_data!E156/combined_data!E155)</f>
        <v>-8.5496319671112906E-3</v>
      </c>
      <c r="F156" s="12">
        <f>LN(combined_data!F156/combined_data!F155)</f>
        <v>1.1269510060823506E-2</v>
      </c>
      <c r="G156" s="12">
        <f>LN(combined_data!G156/combined_data!G155)</f>
        <v>-7.150908923427535E-3</v>
      </c>
      <c r="H156" s="12">
        <f>LN(combined_data!H156/combined_data!H155)</f>
        <v>-1.805493523731027E-2</v>
      </c>
      <c r="I156" s="12">
        <f>LN(combined_data!I156/combined_data!I155)</f>
        <v>-6.441213792679844E-3</v>
      </c>
      <c r="J156" s="12">
        <f>LN(combined_data!J156/combined_data!J155)</f>
        <v>-1.4443684926662452E-2</v>
      </c>
      <c r="K156" s="12">
        <f>LN(combined_data!K156/combined_data!K155)</f>
        <v>-2.234105276213864E-3</v>
      </c>
      <c r="L156" s="12">
        <f>LN(combined_data!L156/combined_data!L155)</f>
        <v>3.4817646270232122E-2</v>
      </c>
      <c r="M156" s="12">
        <f>LN(combined_data!M156/combined_data!M155)</f>
        <v>6.623820945900665E-3</v>
      </c>
      <c r="N156" s="12">
        <f>LN(combined_data!N156/combined_data!N155)</f>
        <v>-6.441377364479195E-3</v>
      </c>
      <c r="O156" s="12">
        <f>LN(combined_data!O156/combined_data!O155)</f>
        <v>-1.4908389535220948E-2</v>
      </c>
      <c r="P156" s="12">
        <f>LN(combined_data!P156/combined_data!P155)</f>
        <v>-1.3443505143102318E-2</v>
      </c>
      <c r="Q156" s="12">
        <f>LN(combined_data!Q156/combined_data!Q155)</f>
        <v>-2.1016958305756219E-3</v>
      </c>
      <c r="R156" s="12">
        <f>LN(combined_data!R156/combined_data!R155)</f>
        <v>-1.009011510061528E-2</v>
      </c>
      <c r="S156" s="12">
        <f>LN(combined_data!S156/combined_data!S155)</f>
        <v>-5.9178931287137667E-3</v>
      </c>
      <c r="T156" s="12">
        <f t="array" ref="T156">VLOOKUP(A156,Rf!$A$4:$C$6951,3,FALSE)</f>
        <v>8.489156566837691E-5</v>
      </c>
      <c r="V156" s="13">
        <f t="shared" si="38"/>
        <v>-5.3261668628055257E-5</v>
      </c>
      <c r="W156" s="13">
        <f t="shared" si="39"/>
        <v>2.1863197630972585E-4</v>
      </c>
      <c r="X156" s="13">
        <f t="shared" si="40"/>
        <v>3.5270533195247075E-5</v>
      </c>
      <c r="Y156" s="13">
        <f t="shared" si="41"/>
        <v>-9.2080419273466007E-3</v>
      </c>
      <c r="Z156" s="13">
        <f t="shared" si="42"/>
        <v>1.0822453056282934E-2</v>
      </c>
      <c r="AA156" s="13">
        <f t="shared" si="43"/>
        <v>-7.7940555277321577E-3</v>
      </c>
      <c r="AB156" s="13">
        <f t="shared" si="44"/>
        <v>-1.8375214814857717E-2</v>
      </c>
      <c r="AC156" s="13">
        <f t="shared" si="45"/>
        <v>-7.2348112288505798E-3</v>
      </c>
      <c r="AD156" s="13">
        <f t="shared" si="46"/>
        <v>-1.2775323605744333E-2</v>
      </c>
      <c r="AE156" s="13">
        <f t="shared" si="47"/>
        <v>-2.0492552694882532E-3</v>
      </c>
      <c r="AF156" s="13">
        <f t="shared" si="48"/>
        <v>3.4094923359656665E-2</v>
      </c>
      <c r="AG156" s="13">
        <f t="shared" si="49"/>
        <v>5.5266477828939259E-3</v>
      </c>
      <c r="AH156" s="13">
        <f t="shared" si="50"/>
        <v>-7.9378836117277984E-3</v>
      </c>
      <c r="AI156" s="13">
        <f t="shared" si="51"/>
        <v>-1.6348158465524287E-2</v>
      </c>
      <c r="AJ156" s="13">
        <f t="shared" si="52"/>
        <v>-1.3342574328937996E-2</v>
      </c>
      <c r="AK156" s="13">
        <f t="shared" si="53"/>
        <v>-2.2754664504849595E-3</v>
      </c>
      <c r="AL156" s="13">
        <f t="shared" si="54"/>
        <v>-1.1286485624807453E-2</v>
      </c>
      <c r="AM156" s="13">
        <f t="shared" si="55"/>
        <v>-7.030612164565085E-3</v>
      </c>
      <c r="AN156" s="13">
        <f t="shared" si="56"/>
        <v>-5.9400872817184312E-5</v>
      </c>
    </row>
    <row r="157" spans="1:40" x14ac:dyDescent="0.2">
      <c r="A157" s="5">
        <v>44064</v>
      </c>
      <c r="B157" s="12">
        <f>LN(combined_data!B157/combined_data!B156)</f>
        <v>-1.7127998016526753E-3</v>
      </c>
      <c r="C157" s="12">
        <f>LN(combined_data!C157/combined_data!C156)</f>
        <v>-2.051318130515394E-3</v>
      </c>
      <c r="D157" s="12">
        <f>LN(combined_data!D157/combined_data!D156)</f>
        <v>1.5433828325084646E-4</v>
      </c>
      <c r="E157" s="12">
        <f>LN(combined_data!E157/combined_data!E156)</f>
        <v>5.1753519615611804E-3</v>
      </c>
      <c r="F157" s="12">
        <f>LN(combined_data!F157/combined_data!F156)</f>
        <v>-4.723791105468964E-3</v>
      </c>
      <c r="G157" s="12">
        <f>LN(combined_data!G157/combined_data!G156)</f>
        <v>2.4853868289768041E-2</v>
      </c>
      <c r="H157" s="12">
        <f>LN(combined_data!H157/combined_data!H156)</f>
        <v>9.2028269561375328E-3</v>
      </c>
      <c r="I157" s="12">
        <f>LN(combined_data!I157/combined_data!I156)</f>
        <v>-1.6168475370825818E-3</v>
      </c>
      <c r="J157" s="12">
        <f>LN(combined_data!J157/combined_data!J156)</f>
        <v>1.0920119794252076E-2</v>
      </c>
      <c r="K157" s="12">
        <f>LN(combined_data!K157/combined_data!K156)</f>
        <v>-2.4384482597421711E-4</v>
      </c>
      <c r="L157" s="12">
        <f>LN(combined_data!L157/combined_data!L156)</f>
        <v>7.1954923000272075E-3</v>
      </c>
      <c r="M157" s="12">
        <f>LN(combined_data!M157/combined_data!M156)</f>
        <v>1.9231361927887592E-2</v>
      </c>
      <c r="N157" s="12">
        <f>LN(combined_data!N157/combined_data!N156)</f>
        <v>1.9754154472080059E-2</v>
      </c>
      <c r="O157" s="12">
        <f>LN(combined_data!O157/combined_data!O156)</f>
        <v>1.6222771597974261E-2</v>
      </c>
      <c r="P157" s="12">
        <f>LN(combined_data!P157/combined_data!P156)</f>
        <v>5.0943156565086993E-3</v>
      </c>
      <c r="Q157" s="12">
        <f>LN(combined_data!Q157/combined_data!Q156)</f>
        <v>-8.30486590126173E-3</v>
      </c>
      <c r="R157" s="12">
        <f>LN(combined_data!R157/combined_data!R156)</f>
        <v>4.6796312795060178E-4</v>
      </c>
      <c r="S157" s="12">
        <f>LN(combined_data!S157/combined_data!S156)</f>
        <v>1.9059137673496325E-2</v>
      </c>
      <c r="T157" s="12">
        <f t="array" ref="T157">VLOOKUP(A157,Rf!$A$4:$C$6951,3,FALSE)</f>
        <v>8.4891565668154798E-5</v>
      </c>
      <c r="V157" s="13">
        <f t="shared" si="38"/>
        <v>-1.7660614702807306E-3</v>
      </c>
      <c r="W157" s="13">
        <f t="shared" si="39"/>
        <v>-2.2891282392001697E-3</v>
      </c>
      <c r="X157" s="13">
        <f t="shared" si="40"/>
        <v>-7.9776423344124936E-5</v>
      </c>
      <c r="Y157" s="13">
        <f t="shared" si="41"/>
        <v>4.5169420013258695E-3</v>
      </c>
      <c r="Z157" s="13">
        <f t="shared" si="42"/>
        <v>-5.1708481100095367E-3</v>
      </c>
      <c r="AA157" s="13">
        <f t="shared" si="43"/>
        <v>2.421072168546342E-2</v>
      </c>
      <c r="AB157" s="13">
        <f t="shared" si="44"/>
        <v>8.8825473785900839E-3</v>
      </c>
      <c r="AC157" s="13">
        <f t="shared" si="45"/>
        <v>-2.4104449732533172E-3</v>
      </c>
      <c r="AD157" s="13">
        <f t="shared" si="46"/>
        <v>1.2588481115170195E-2</v>
      </c>
      <c r="AE157" s="13">
        <f t="shared" si="47"/>
        <v>-5.8994819248606465E-5</v>
      </c>
      <c r="AF157" s="13">
        <f t="shared" si="48"/>
        <v>6.4727693894517527E-3</v>
      </c>
      <c r="AG157" s="13">
        <f t="shared" si="49"/>
        <v>1.8134188764880852E-2</v>
      </c>
      <c r="AH157" s="13">
        <f t="shared" si="50"/>
        <v>1.8257648224831453E-2</v>
      </c>
      <c r="AI157" s="13">
        <f t="shared" si="51"/>
        <v>1.4783002667670924E-2</v>
      </c>
      <c r="AJ157" s="13">
        <f t="shared" si="52"/>
        <v>5.1952464706730211E-3</v>
      </c>
      <c r="AK157" s="13">
        <f t="shared" si="53"/>
        <v>-8.4786365211710676E-3</v>
      </c>
      <c r="AL157" s="13">
        <f t="shared" si="54"/>
        <v>-7.2840739624157051E-4</v>
      </c>
      <c r="AM157" s="13">
        <f t="shared" si="55"/>
        <v>1.7946418637645008E-2</v>
      </c>
      <c r="AN157" s="13">
        <f t="shared" si="56"/>
        <v>-5.9400872817406424E-5</v>
      </c>
    </row>
    <row r="158" spans="1:40" x14ac:dyDescent="0.2">
      <c r="A158" s="5">
        <v>44067</v>
      </c>
      <c r="B158" s="12">
        <f>LN(combined_data!B158/combined_data!B157)</f>
        <v>-1.1638300790865683E-3</v>
      </c>
      <c r="C158" s="12">
        <f>LN(combined_data!C158/combined_data!C157)</f>
        <v>-1.1567980433112102E-3</v>
      </c>
      <c r="D158" s="12">
        <f>LN(combined_data!D158/combined_data!D157)</f>
        <v>2.2225341822303747E-4</v>
      </c>
      <c r="E158" s="12">
        <f>LN(combined_data!E158/combined_data!E157)</f>
        <v>8.2790943972452166E-3</v>
      </c>
      <c r="F158" s="12">
        <f>LN(combined_data!F158/combined_data!F157)</f>
        <v>-1.5836846539700921E-2</v>
      </c>
      <c r="G158" s="12">
        <f>LN(combined_data!G158/combined_data!G157)</f>
        <v>2.8512321675083021E-2</v>
      </c>
      <c r="H158" s="12">
        <f>LN(combined_data!H158/combined_data!H157)</f>
        <v>2.4485634360073855E-2</v>
      </c>
      <c r="I158" s="12">
        <f>LN(combined_data!I158/combined_data!I157)</f>
        <v>3.9656328988324829E-2</v>
      </c>
      <c r="J158" s="12">
        <f>LN(combined_data!J158/combined_data!J157)</f>
        <v>1.6277974691745411E-3</v>
      </c>
      <c r="K158" s="12">
        <f>LN(combined_data!K158/combined_data!K157)</f>
        <v>1.5581496178450571E-2</v>
      </c>
      <c r="L158" s="12">
        <f>LN(combined_data!L158/combined_data!L157)</f>
        <v>-9.9768485856485921E-3</v>
      </c>
      <c r="M158" s="12">
        <f>LN(combined_data!M158/combined_data!M157)</f>
        <v>-2.1564207505039561E-2</v>
      </c>
      <c r="N158" s="12">
        <f>LN(combined_data!N158/combined_data!N157)</f>
        <v>3.5977090062108981E-2</v>
      </c>
      <c r="O158" s="12">
        <f>LN(combined_data!O158/combined_data!O157)</f>
        <v>2.7851424520236003E-2</v>
      </c>
      <c r="P158" s="12">
        <f>LN(combined_data!P158/combined_data!P157)</f>
        <v>-5.0839469406577253E-4</v>
      </c>
      <c r="Q158" s="12">
        <f>LN(combined_data!Q158/combined_data!Q157)</f>
        <v>2.6300249171943178E-3</v>
      </c>
      <c r="R158" s="12">
        <f>LN(combined_data!R158/combined_data!R157)</f>
        <v>-5.0811579260662343E-3</v>
      </c>
      <c r="S158" s="12">
        <f>LN(combined_data!S158/combined_data!S157)</f>
        <v>2.0641879940280872E-3</v>
      </c>
      <c r="T158" s="12">
        <f t="array" ref="T158">VLOOKUP(A158,Rf!$A$4:$C$6951,3,FALSE)</f>
        <v>2.54696317350867E-4</v>
      </c>
      <c r="V158" s="13">
        <f t="shared" si="38"/>
        <v>-1.2170917477146235E-3</v>
      </c>
      <c r="W158" s="13">
        <f t="shared" si="39"/>
        <v>-1.394608151995986E-3</v>
      </c>
      <c r="X158" s="13">
        <f t="shared" si="40"/>
        <v>-1.1861288371933917E-5</v>
      </c>
      <c r="Y158" s="13">
        <f t="shared" si="41"/>
        <v>7.6206844370099057E-3</v>
      </c>
      <c r="Z158" s="13">
        <f t="shared" si="42"/>
        <v>-1.6283903544241494E-2</v>
      </c>
      <c r="AA158" s="13">
        <f t="shared" si="43"/>
        <v>2.78691750707784E-2</v>
      </c>
      <c r="AB158" s="13">
        <f t="shared" si="44"/>
        <v>2.4165354782526408E-2</v>
      </c>
      <c r="AC158" s="13">
        <f t="shared" si="45"/>
        <v>3.8862731552154091E-2</v>
      </c>
      <c r="AD158" s="13">
        <f t="shared" si="46"/>
        <v>3.2961587900926601E-3</v>
      </c>
      <c r="AE158" s="13">
        <f t="shared" si="47"/>
        <v>1.576634618517618E-2</v>
      </c>
      <c r="AF158" s="13">
        <f t="shared" si="48"/>
        <v>-1.0699571496224046E-2</v>
      </c>
      <c r="AG158" s="13">
        <f t="shared" si="49"/>
        <v>-2.2661380668046301E-2</v>
      </c>
      <c r="AH158" s="13">
        <f t="shared" si="50"/>
        <v>3.4480583814860376E-2</v>
      </c>
      <c r="AI158" s="13">
        <f t="shared" si="51"/>
        <v>2.6411655589932664E-2</v>
      </c>
      <c r="AJ158" s="13">
        <f t="shared" si="52"/>
        <v>-4.0746387990145085E-4</v>
      </c>
      <c r="AK158" s="13">
        <f t="shared" si="53"/>
        <v>2.4562542972849802E-3</v>
      </c>
      <c r="AL158" s="13">
        <f t="shared" si="54"/>
        <v>-6.2775284502584062E-3</v>
      </c>
      <c r="AM158" s="13">
        <f t="shared" si="55"/>
        <v>9.5146895817676907E-4</v>
      </c>
      <c r="AN158" s="13">
        <f t="shared" si="56"/>
        <v>1.1040387886530577E-4</v>
      </c>
    </row>
    <row r="159" spans="1:40" x14ac:dyDescent="0.2">
      <c r="A159" s="5">
        <v>44068</v>
      </c>
      <c r="B159" s="12">
        <f>LN(combined_data!B159/combined_data!B158)</f>
        <v>7.1682336297528351E-4</v>
      </c>
      <c r="C159" s="12">
        <f>LN(combined_data!C159/combined_data!C158)</f>
        <v>7.6847030708500005E-4</v>
      </c>
      <c r="D159" s="12">
        <f>LN(combined_data!D159/combined_data!D158)</f>
        <v>-2.2213863228819272E-5</v>
      </c>
      <c r="E159" s="12">
        <f>LN(combined_data!E159/combined_data!E158)</f>
        <v>4.6681401806721403E-4</v>
      </c>
      <c r="F159" s="12">
        <f>LN(combined_data!F159/combined_data!F158)</f>
        <v>1.8876828748836376E-4</v>
      </c>
      <c r="G159" s="12">
        <f>LN(combined_data!G159/combined_data!G158)</f>
        <v>2.3694251456037323E-3</v>
      </c>
      <c r="H159" s="12">
        <f>LN(combined_data!H159/combined_data!H158)</f>
        <v>1.5651843646530873E-2</v>
      </c>
      <c r="I159" s="12">
        <f>LN(combined_data!I159/combined_data!I158)</f>
        <v>-6.2403007695767633E-3</v>
      </c>
      <c r="J159" s="12">
        <f>LN(combined_data!J159/combined_data!J158)</f>
        <v>2.4104006140167403E-2</v>
      </c>
      <c r="K159" s="12">
        <f>LN(combined_data!K159/combined_data!K158)</f>
        <v>3.8682548236504263E-3</v>
      </c>
      <c r="L159" s="12">
        <f>LN(combined_data!L159/combined_data!L158)</f>
        <v>-7.2678323464624604E-3</v>
      </c>
      <c r="M159" s="12">
        <f>LN(combined_data!M159/combined_data!M158)</f>
        <v>-1.2534404990296734E-2</v>
      </c>
      <c r="N159" s="12">
        <f>LN(combined_data!N159/combined_data!N158)</f>
        <v>-7.6448129950190541E-3</v>
      </c>
      <c r="O159" s="12">
        <f>LN(combined_data!O159/combined_data!O158)</f>
        <v>-3.1935888261709091E-4</v>
      </c>
      <c r="P159" s="12">
        <f>LN(combined_data!P159/combined_data!P158)</f>
        <v>-6.6309383346311096E-3</v>
      </c>
      <c r="Q159" s="12">
        <f>LN(combined_data!Q159/combined_data!Q158)</f>
        <v>-1.1078192702423661E-2</v>
      </c>
      <c r="R159" s="12">
        <f>LN(combined_data!R159/combined_data!R158)</f>
        <v>2.973645034731404E-3</v>
      </c>
      <c r="S159" s="12">
        <f>LN(combined_data!S159/combined_data!S158)</f>
        <v>-1.57768298944637E-2</v>
      </c>
      <c r="T159" s="12">
        <f t="array" ref="T159">VLOOKUP(A159,Rf!$A$4:$C$6951,3,FALSE)</f>
        <v>8.489156566837691E-5</v>
      </c>
      <c r="V159" s="13">
        <f t="shared" si="38"/>
        <v>6.6356169434722827E-4</v>
      </c>
      <c r="W159" s="13">
        <f t="shared" si="39"/>
        <v>5.3066019840022427E-4</v>
      </c>
      <c r="X159" s="13">
        <f t="shared" si="40"/>
        <v>-2.5632856982379064E-4</v>
      </c>
      <c r="Y159" s="13">
        <f t="shared" si="41"/>
        <v>-1.915959421680966E-4</v>
      </c>
      <c r="Z159" s="13">
        <f t="shared" si="42"/>
        <v>-2.5828871705220875E-4</v>
      </c>
      <c r="AA159" s="13">
        <f t="shared" si="43"/>
        <v>1.7262785412991098E-3</v>
      </c>
      <c r="AB159" s="13">
        <f t="shared" si="44"/>
        <v>1.5331564068983424E-2</v>
      </c>
      <c r="AC159" s="13">
        <f t="shared" si="45"/>
        <v>-7.0338982057474991E-3</v>
      </c>
      <c r="AD159" s="13">
        <f t="shared" si="46"/>
        <v>2.5772367461085521E-2</v>
      </c>
      <c r="AE159" s="13">
        <f t="shared" si="47"/>
        <v>4.0531048303760371E-3</v>
      </c>
      <c r="AF159" s="13">
        <f t="shared" si="48"/>
        <v>-7.9905552570379151E-3</v>
      </c>
      <c r="AG159" s="13">
        <f t="shared" si="49"/>
        <v>-1.3631578153303472E-2</v>
      </c>
      <c r="AH159" s="13">
        <f t="shared" si="50"/>
        <v>-9.1413192422676575E-3</v>
      </c>
      <c r="AI159" s="13">
        <f t="shared" si="51"/>
        <v>-1.7591278129204281E-3</v>
      </c>
      <c r="AJ159" s="13">
        <f t="shared" si="52"/>
        <v>-6.5300075204667877E-3</v>
      </c>
      <c r="AK159" s="13">
        <f t="shared" si="53"/>
        <v>-1.1251963322332999E-2</v>
      </c>
      <c r="AL159" s="13">
        <f t="shared" si="54"/>
        <v>1.7772745105392317E-3</v>
      </c>
      <c r="AM159" s="13">
        <f t="shared" si="55"/>
        <v>-1.6889548930315017E-2</v>
      </c>
      <c r="AN159" s="13">
        <f t="shared" si="56"/>
        <v>-5.9400872817184312E-5</v>
      </c>
    </row>
    <row r="160" spans="1:40" x14ac:dyDescent="0.2">
      <c r="A160" s="5">
        <v>44069</v>
      </c>
      <c r="B160" s="12">
        <f>LN(combined_data!B160/combined_data!B159)</f>
        <v>-4.1199004456238481E-4</v>
      </c>
      <c r="C160" s="12">
        <f>LN(combined_data!C160/combined_data!C159)</f>
        <v>-5.43912296761784E-4</v>
      </c>
      <c r="D160" s="12">
        <f>LN(combined_data!D160/combined_data!D159)</f>
        <v>3.4768293092425482E-4</v>
      </c>
      <c r="E160" s="12">
        <f>LN(combined_data!E160/combined_data!E159)</f>
        <v>6.8267200053151456E-3</v>
      </c>
      <c r="F160" s="12">
        <f>LN(combined_data!F160/combined_data!F159)</f>
        <v>1.3291585440462078E-2</v>
      </c>
      <c r="G160" s="12">
        <f>LN(combined_data!G160/combined_data!G159)</f>
        <v>-1.1169228556494615E-3</v>
      </c>
      <c r="H160" s="12">
        <f>LN(combined_data!H160/combined_data!H159)</f>
        <v>7.7350415140065593E-3</v>
      </c>
      <c r="I160" s="12">
        <f>LN(combined_data!I160/combined_data!I159)</f>
        <v>1.5528261844291716E-2</v>
      </c>
      <c r="J160" s="12">
        <f>LN(combined_data!J160/combined_data!J159)</f>
        <v>5.8832925352307892E-2</v>
      </c>
      <c r="K160" s="12">
        <f>LN(combined_data!K160/combined_data!K159)</f>
        <v>-1.4350135652803239E-2</v>
      </c>
      <c r="L160" s="12">
        <f>LN(combined_data!L160/combined_data!L159)</f>
        <v>4.8089843732824239E-2</v>
      </c>
      <c r="M160" s="12">
        <f>LN(combined_data!M160/combined_data!M159)</f>
        <v>3.9796611701930468E-2</v>
      </c>
      <c r="N160" s="12">
        <f>LN(combined_data!N160/combined_data!N159)</f>
        <v>-1.4896520798110604E-2</v>
      </c>
      <c r="O160" s="12">
        <f>LN(combined_data!O160/combined_data!O159)</f>
        <v>0</v>
      </c>
      <c r="P160" s="12">
        <f>LN(combined_data!P160/combined_data!P159)</f>
        <v>-2.3056291257564109E-3</v>
      </c>
      <c r="Q160" s="12">
        <f>LN(combined_data!Q160/combined_data!Q159)</f>
        <v>5.1508575986789632E-3</v>
      </c>
      <c r="R160" s="12">
        <f>LN(combined_data!R160/combined_data!R159)</f>
        <v>-9.3802544011174684E-4</v>
      </c>
      <c r="S160" s="12">
        <f>LN(combined_data!S160/combined_data!S159)</f>
        <v>9.5455187018068688E-5</v>
      </c>
      <c r="T160" s="12">
        <f t="array" ref="T160">VLOOKUP(A160,Rf!$A$4:$C$6951,3,FALSE)</f>
        <v>8.4891565668154798E-5</v>
      </c>
      <c r="V160" s="13">
        <f t="shared" si="38"/>
        <v>-4.6525171319044005E-4</v>
      </c>
      <c r="W160" s="13">
        <f t="shared" si="39"/>
        <v>-7.8172240544655978E-4</v>
      </c>
      <c r="X160" s="13">
        <f t="shared" si="40"/>
        <v>1.1356822432928343E-4</v>
      </c>
      <c r="Y160" s="13">
        <f t="shared" si="41"/>
        <v>6.1683100450798346E-3</v>
      </c>
      <c r="Z160" s="13">
        <f t="shared" si="42"/>
        <v>1.2844528435921506E-2</v>
      </c>
      <c r="AA160" s="13">
        <f t="shared" si="43"/>
        <v>-1.7600694599540839E-3</v>
      </c>
      <c r="AB160" s="13">
        <f t="shared" si="44"/>
        <v>7.4147619364591105E-3</v>
      </c>
      <c r="AC160" s="13">
        <f t="shared" si="45"/>
        <v>1.4734664408120981E-2</v>
      </c>
      <c r="AD160" s="13">
        <f t="shared" si="46"/>
        <v>6.0501286673226011E-2</v>
      </c>
      <c r="AE160" s="13">
        <f t="shared" si="47"/>
        <v>-1.4165285646077629E-2</v>
      </c>
      <c r="AF160" s="13">
        <f t="shared" si="48"/>
        <v>4.7367120822248782E-2</v>
      </c>
      <c r="AG160" s="13">
        <f t="shared" si="49"/>
        <v>3.8699438538923728E-2</v>
      </c>
      <c r="AH160" s="13">
        <f t="shared" si="50"/>
        <v>-1.6393027045359207E-2</v>
      </c>
      <c r="AI160" s="13">
        <f t="shared" si="51"/>
        <v>-1.4397689303033373E-3</v>
      </c>
      <c r="AJ160" s="13">
        <f t="shared" si="52"/>
        <v>-2.2046983115920891E-3</v>
      </c>
      <c r="AK160" s="13">
        <f t="shared" si="53"/>
        <v>4.9770869787696256E-3</v>
      </c>
      <c r="AL160" s="13">
        <f t="shared" si="54"/>
        <v>-2.1343959643039191E-3</v>
      </c>
      <c r="AM160" s="13">
        <f t="shared" si="55"/>
        <v>-1.0172638488332494E-3</v>
      </c>
      <c r="AN160" s="13">
        <f t="shared" si="56"/>
        <v>-5.9400872817406424E-5</v>
      </c>
    </row>
    <row r="161" spans="1:40" x14ac:dyDescent="0.2">
      <c r="A161" s="5">
        <v>44070</v>
      </c>
      <c r="B161" s="12">
        <f>LN(combined_data!B161/combined_data!B160)</f>
        <v>-2.163362015804999E-4</v>
      </c>
      <c r="C161" s="12">
        <f>LN(combined_data!C161/combined_data!C160)</f>
        <v>-2.6774802479859118E-4</v>
      </c>
      <c r="D161" s="12">
        <f>LN(combined_data!D161/combined_data!D160)</f>
        <v>1.2943635850227501E-4</v>
      </c>
      <c r="E161" s="12">
        <f>LN(combined_data!E161/combined_data!E160)</f>
        <v>8.0292801355508539E-4</v>
      </c>
      <c r="F161" s="12">
        <f>LN(combined_data!F161/combined_data!F160)</f>
        <v>-1.665279191573827E-2</v>
      </c>
      <c r="G161" s="12">
        <f>LN(combined_data!G161/combined_data!G160)</f>
        <v>-5.6935988540866133E-3</v>
      </c>
      <c r="H161" s="12">
        <f>LN(combined_data!H161/combined_data!H160)</f>
        <v>7.293256299039378E-3</v>
      </c>
      <c r="I161" s="12">
        <f>LN(combined_data!I161/combined_data!I160)</f>
        <v>-1.7094464175940637E-2</v>
      </c>
      <c r="J161" s="12">
        <f>LN(combined_data!J161/combined_data!J160)</f>
        <v>1.1904947239337859E-2</v>
      </c>
      <c r="K161" s="12">
        <f>LN(combined_data!K161/combined_data!K160)</f>
        <v>1.2667942540140815E-2</v>
      </c>
      <c r="L161" s="12">
        <f>LN(combined_data!L161/combined_data!L160)</f>
        <v>-1.8022370090254904E-2</v>
      </c>
      <c r="M161" s="12">
        <f>LN(combined_data!M161/combined_data!M160)</f>
        <v>2.6169806716763867E-2</v>
      </c>
      <c r="N161" s="12">
        <f>LN(combined_data!N161/combined_data!N160)</f>
        <v>-1.2254648066348087E-2</v>
      </c>
      <c r="O161" s="12">
        <f>LN(combined_data!O161/combined_data!O160)</f>
        <v>-6.7318096068262811E-3</v>
      </c>
      <c r="P161" s="12">
        <f>LN(combined_data!P161/combined_data!P160)</f>
        <v>-3.5971282479306758E-3</v>
      </c>
      <c r="Q161" s="12">
        <f>LN(combined_data!Q161/combined_data!Q160)</f>
        <v>-3.6764747293086368E-3</v>
      </c>
      <c r="R161" s="12">
        <f>LN(combined_data!R161/combined_data!R160)</f>
        <v>8.5983386192473379E-4</v>
      </c>
      <c r="S161" s="12">
        <f>LN(combined_data!S161/combined_data!S160)</f>
        <v>1.342920319459928E-2</v>
      </c>
      <c r="T161" s="12">
        <f t="array" ref="T161">VLOOKUP(A161,Rf!$A$4:$C$6951,3,FALSE)</f>
        <v>8.7215915329119707E-5</v>
      </c>
      <c r="V161" s="13">
        <f t="shared" si="38"/>
        <v>-2.6959787020855517E-4</v>
      </c>
      <c r="W161" s="13">
        <f t="shared" si="39"/>
        <v>-5.0555813348336697E-4</v>
      </c>
      <c r="X161" s="13">
        <f t="shared" si="40"/>
        <v>-1.0467834809269638E-4</v>
      </c>
      <c r="Y161" s="13">
        <f t="shared" si="41"/>
        <v>1.4451805331977476E-4</v>
      </c>
      <c r="Z161" s="13">
        <f t="shared" si="42"/>
        <v>-1.7099848920278844E-2</v>
      </c>
      <c r="AA161" s="13">
        <f t="shared" si="43"/>
        <v>-6.336745458391236E-3</v>
      </c>
      <c r="AB161" s="13">
        <f t="shared" si="44"/>
        <v>6.9729767214919292E-3</v>
      </c>
      <c r="AC161" s="13">
        <f t="shared" si="45"/>
        <v>-1.7888061612111372E-2</v>
      </c>
      <c r="AD161" s="13">
        <f t="shared" si="46"/>
        <v>1.3573308560255978E-2</v>
      </c>
      <c r="AE161" s="13">
        <f t="shared" si="47"/>
        <v>1.2852792546866425E-2</v>
      </c>
      <c r="AF161" s="13">
        <f t="shared" si="48"/>
        <v>-1.8745093000830357E-2</v>
      </c>
      <c r="AG161" s="13">
        <f t="shared" si="49"/>
        <v>2.5072633553757127E-2</v>
      </c>
      <c r="AH161" s="13">
        <f t="shared" si="50"/>
        <v>-1.375115431359669E-2</v>
      </c>
      <c r="AI161" s="13">
        <f t="shared" si="51"/>
        <v>-8.1715785371296191E-3</v>
      </c>
      <c r="AJ161" s="13">
        <f t="shared" si="52"/>
        <v>-3.4961974337663539E-3</v>
      </c>
      <c r="AK161" s="13">
        <f t="shared" si="53"/>
        <v>-3.8502453492179744E-3</v>
      </c>
      <c r="AL161" s="13">
        <f t="shared" si="54"/>
        <v>-3.365366622674385E-4</v>
      </c>
      <c r="AM161" s="13">
        <f t="shared" si="55"/>
        <v>1.2316484158747962E-2</v>
      </c>
      <c r="AN161" s="13">
        <f t="shared" si="56"/>
        <v>-5.7076523156441515E-5</v>
      </c>
    </row>
    <row r="162" spans="1:40" x14ac:dyDescent="0.2">
      <c r="A162" s="5">
        <v>44071</v>
      </c>
      <c r="B162" s="12">
        <f>LN(combined_data!B162/combined_data!B161)</f>
        <v>-5.421074559596664E-4</v>
      </c>
      <c r="C162" s="12">
        <f>LN(combined_data!C162/combined_data!C161)</f>
        <v>-5.270684317308143E-4</v>
      </c>
      <c r="D162" s="12">
        <f>LN(combined_data!D162/combined_data!D161)</f>
        <v>1.1397154202134558E-4</v>
      </c>
      <c r="E162" s="12">
        <f>LN(combined_data!E162/combined_data!E161)</f>
        <v>7.5643905704841641E-3</v>
      </c>
      <c r="F162" s="12">
        <f>LN(combined_data!F162/combined_data!F161)</f>
        <v>7.4563848479928009E-3</v>
      </c>
      <c r="G162" s="12">
        <f>LN(combined_data!G162/combined_data!G161)</f>
        <v>2.1557517607987608E-3</v>
      </c>
      <c r="H162" s="12">
        <f>LN(combined_data!H162/combined_data!H161)</f>
        <v>4.3653181493560192E-2</v>
      </c>
      <c r="I162" s="12">
        <f>LN(combined_data!I162/combined_data!I161)</f>
        <v>5.3407105735300227E-2</v>
      </c>
      <c r="J162" s="12">
        <f>LN(combined_data!J162/combined_data!J161)</f>
        <v>3.7265366612508642E-2</v>
      </c>
      <c r="K162" s="12">
        <f>LN(combined_data!K162/combined_data!K161)</f>
        <v>8.5899626304127637E-4</v>
      </c>
      <c r="L162" s="12">
        <f>LN(combined_data!L162/combined_data!L161)</f>
        <v>-2.0685087430715472E-2</v>
      </c>
      <c r="M162" s="12">
        <f>LN(combined_data!M162/combined_data!M161)</f>
        <v>-1.4495853835547887E-2</v>
      </c>
      <c r="N162" s="12">
        <f>LN(combined_data!N162/combined_data!N161)</f>
        <v>-1.2127158120549809E-2</v>
      </c>
      <c r="O162" s="12">
        <f>LN(combined_data!O162/combined_data!O161)</f>
        <v>-1.2297951055269863E-2</v>
      </c>
      <c r="P162" s="12">
        <f>LN(combined_data!P162/combined_data!P161)</f>
        <v>6.6701487802285605E-3</v>
      </c>
      <c r="Q162" s="12">
        <f>LN(combined_data!Q162/combined_data!Q161)</f>
        <v>-1.1558234816090189E-2</v>
      </c>
      <c r="R162" s="12">
        <f>LN(combined_data!R162/combined_data!R161)</f>
        <v>3.1157548932221842E-2</v>
      </c>
      <c r="S162" s="12">
        <f>LN(combined_data!S162/combined_data!S161)</f>
        <v>4.3205369411416387E-2</v>
      </c>
      <c r="T162" s="12">
        <f t="array" ref="T162">VLOOKUP(A162,Rf!$A$4:$C$6951,3,FALSE)</f>
        <v>8.7215915329341698E-5</v>
      </c>
      <c r="V162" s="13">
        <f t="shared" si="38"/>
        <v>-5.9536912458772165E-4</v>
      </c>
      <c r="W162" s="13">
        <f t="shared" si="39"/>
        <v>-7.6487854041559008E-4</v>
      </c>
      <c r="X162" s="13">
        <f t="shared" si="40"/>
        <v>-1.2014316457362581E-4</v>
      </c>
      <c r="Y162" s="13">
        <f t="shared" si="41"/>
        <v>6.9059806102488531E-3</v>
      </c>
      <c r="Z162" s="13">
        <f t="shared" si="42"/>
        <v>7.0093278434522283E-3</v>
      </c>
      <c r="AA162" s="13">
        <f t="shared" si="43"/>
        <v>1.5126051564941384E-3</v>
      </c>
      <c r="AB162" s="13">
        <f t="shared" si="44"/>
        <v>4.3332901916012745E-2</v>
      </c>
      <c r="AC162" s="13">
        <f t="shared" si="45"/>
        <v>5.2613508299129488E-2</v>
      </c>
      <c r="AD162" s="13">
        <f t="shared" si="46"/>
        <v>3.8933727933426761E-2</v>
      </c>
      <c r="AE162" s="13">
        <f t="shared" si="47"/>
        <v>1.043846269766887E-3</v>
      </c>
      <c r="AF162" s="13">
        <f t="shared" si="48"/>
        <v>-2.1407810341290925E-2</v>
      </c>
      <c r="AG162" s="13">
        <f t="shared" si="49"/>
        <v>-1.5593026998554626E-2</v>
      </c>
      <c r="AH162" s="13">
        <f t="shared" si="50"/>
        <v>-1.3623664367798412E-2</v>
      </c>
      <c r="AI162" s="13">
        <f t="shared" si="51"/>
        <v>-1.37377199855732E-2</v>
      </c>
      <c r="AJ162" s="13">
        <f t="shared" si="52"/>
        <v>6.7710795943928823E-3</v>
      </c>
      <c r="AK162" s="13">
        <f t="shared" si="53"/>
        <v>-1.1732005435999527E-2</v>
      </c>
      <c r="AL162" s="13">
        <f t="shared" si="54"/>
        <v>2.9961178408029671E-2</v>
      </c>
      <c r="AM162" s="13">
        <f t="shared" si="55"/>
        <v>4.2092650375565067E-2</v>
      </c>
      <c r="AN162" s="13">
        <f t="shared" si="56"/>
        <v>-5.7076523156219524E-5</v>
      </c>
    </row>
    <row r="163" spans="1:40" x14ac:dyDescent="0.2">
      <c r="A163" s="5">
        <v>44074</v>
      </c>
      <c r="B163" s="12">
        <f>LN(combined_data!B163/combined_data!B162)</f>
        <v>3.1589285689078354E-3</v>
      </c>
      <c r="C163" s="12">
        <f>LN(combined_data!C163/combined_data!C162)</f>
        <v>2.0979843741763173E-3</v>
      </c>
      <c r="D163" s="12">
        <f>LN(combined_data!D163/combined_data!D162)</f>
        <v>2.304936440391189E-4</v>
      </c>
      <c r="E163" s="12">
        <f>LN(combined_data!E163/combined_data!E162)</f>
        <v>-2.2523935108955485E-2</v>
      </c>
      <c r="F163" s="12">
        <f>LN(combined_data!F163/combined_data!F162)</f>
        <v>3.370973232225787E-3</v>
      </c>
      <c r="G163" s="12">
        <f>LN(combined_data!G163/combined_data!G162)</f>
        <v>1.2104602537878469E-3</v>
      </c>
      <c r="H163" s="12">
        <f>LN(combined_data!H163/combined_data!H162)</f>
        <v>-3.7552567521730619E-2</v>
      </c>
      <c r="I163" s="12">
        <f>LN(combined_data!I163/combined_data!I162)</f>
        <v>-5.0277212726372512E-2</v>
      </c>
      <c r="J163" s="12">
        <f>LN(combined_data!J163/combined_data!J162)</f>
        <v>-7.1626143786823873E-2</v>
      </c>
      <c r="K163" s="12">
        <f>LN(combined_data!K163/combined_data!K162)</f>
        <v>-3.7891604596168083E-2</v>
      </c>
      <c r="L163" s="12">
        <f>LN(combined_data!L163/combined_data!L162)</f>
        <v>-3.8300637717704498E-2</v>
      </c>
      <c r="M163" s="12">
        <f>LN(combined_data!M163/combined_data!M162)</f>
        <v>-7.7829871971468442E-2</v>
      </c>
      <c r="N163" s="12">
        <f>LN(combined_data!N163/combined_data!N162)</f>
        <v>-6.7585048947982063E-2</v>
      </c>
      <c r="O163" s="12">
        <f>LN(combined_data!O163/combined_data!O162)</f>
        <v>-3.4114826072209413E-2</v>
      </c>
      <c r="P163" s="12">
        <f>LN(combined_data!P163/combined_data!P162)</f>
        <v>-2.3019241501288E-2</v>
      </c>
      <c r="Q163" s="12">
        <f>LN(combined_data!Q163/combined_data!Q162)</f>
        <v>-2.9724289304388429E-2</v>
      </c>
      <c r="R163" s="12">
        <f>LN(combined_data!R163/combined_data!R162)</f>
        <v>-7.1454962540097788E-3</v>
      </c>
      <c r="S163" s="12">
        <f>LN(combined_data!S163/combined_data!S162)</f>
        <v>-6.6009094370963681E-2</v>
      </c>
      <c r="T163" s="12">
        <f t="array" ref="T163">VLOOKUP(A163,Rf!$A$4:$C$6951,3,FALSE)</f>
        <v>2.6167056649861698E-4</v>
      </c>
      <c r="V163" s="13">
        <f t="shared" si="38"/>
        <v>3.10566690027978E-3</v>
      </c>
      <c r="W163" s="13">
        <f t="shared" si="39"/>
        <v>1.8601742654915415E-3</v>
      </c>
      <c r="X163" s="13">
        <f t="shared" si="40"/>
        <v>-3.621062555852491E-6</v>
      </c>
      <c r="Y163" s="13">
        <f t="shared" si="41"/>
        <v>-2.3182345069190795E-2</v>
      </c>
      <c r="Z163" s="13">
        <f t="shared" si="42"/>
        <v>2.9239162276852144E-3</v>
      </c>
      <c r="AA163" s="13">
        <f t="shared" si="43"/>
        <v>5.6731364948322443E-4</v>
      </c>
      <c r="AB163" s="13">
        <f t="shared" si="44"/>
        <v>-3.7872847099278066E-2</v>
      </c>
      <c r="AC163" s="13">
        <f t="shared" si="45"/>
        <v>-5.1070810162543251E-2</v>
      </c>
      <c r="AD163" s="13">
        <f t="shared" si="46"/>
        <v>-6.9957782465905755E-2</v>
      </c>
      <c r="AE163" s="13">
        <f t="shared" si="47"/>
        <v>-3.7706754589442469E-2</v>
      </c>
      <c r="AF163" s="13">
        <f t="shared" si="48"/>
        <v>-3.9023360628279956E-2</v>
      </c>
      <c r="AG163" s="13">
        <f t="shared" si="49"/>
        <v>-7.8927045134475182E-2</v>
      </c>
      <c r="AH163" s="13">
        <f t="shared" si="50"/>
        <v>-6.9081555195230668E-2</v>
      </c>
      <c r="AI163" s="13">
        <f t="shared" si="51"/>
        <v>-3.5554595002512748E-2</v>
      </c>
      <c r="AJ163" s="13">
        <f t="shared" si="52"/>
        <v>-2.2918310687123678E-2</v>
      </c>
      <c r="AK163" s="13">
        <f t="shared" si="53"/>
        <v>-2.9898059924297768E-2</v>
      </c>
      <c r="AL163" s="13">
        <f t="shared" si="54"/>
        <v>-8.3418667782019507E-3</v>
      </c>
      <c r="AM163" s="13">
        <f t="shared" si="55"/>
        <v>-6.7121813406815001E-2</v>
      </c>
      <c r="AN163" s="13">
        <f t="shared" si="56"/>
        <v>1.1737812801305576E-4</v>
      </c>
    </row>
    <row r="164" spans="1:40" x14ac:dyDescent="0.2">
      <c r="A164" s="5">
        <v>44075</v>
      </c>
      <c r="B164" s="12">
        <f>LN(combined_data!B164/combined_data!B163)</f>
        <v>1.7131165095869783E-4</v>
      </c>
      <c r="C164" s="12">
        <f>LN(combined_data!C164/combined_data!C163)</f>
        <v>2.6012521343223064E-3</v>
      </c>
      <c r="D164" s="12">
        <f>LN(combined_data!D164/combined_data!D163)</f>
        <v>2.3053299042576685E-4</v>
      </c>
      <c r="E164" s="12">
        <f>LN(combined_data!E164/combined_data!E163)</f>
        <v>7.2751673907688746E-3</v>
      </c>
      <c r="F164" s="12">
        <f>LN(combined_data!F164/combined_data!F163)</f>
        <v>-2.1185639203695024E-3</v>
      </c>
      <c r="G164" s="12">
        <f>LN(combined_data!G164/combined_data!G163)</f>
        <v>1.0208969073115125E-2</v>
      </c>
      <c r="H164" s="12">
        <f>LN(combined_data!H164/combined_data!H163)</f>
        <v>-9.2929486034894152E-3</v>
      </c>
      <c r="I164" s="12">
        <f>LN(combined_data!I164/combined_data!I163)</f>
        <v>-1.8928009885518911E-2</v>
      </c>
      <c r="J164" s="12">
        <f>LN(combined_data!J164/combined_data!J163)</f>
        <v>-2.1145661368218174E-2</v>
      </c>
      <c r="K164" s="12">
        <f>LN(combined_data!K164/combined_data!K163)</f>
        <v>9.5594509607394417E-3</v>
      </c>
      <c r="L164" s="12">
        <f>LN(combined_data!L164/combined_data!L163)</f>
        <v>1.7292161531844683E-2</v>
      </c>
      <c r="M164" s="12">
        <f>LN(combined_data!M164/combined_data!M163)</f>
        <v>-8.943192117039131E-3</v>
      </c>
      <c r="N164" s="12">
        <f>LN(combined_data!N164/combined_data!N163)</f>
        <v>1.165345550150532E-2</v>
      </c>
      <c r="O164" s="12">
        <f>LN(combined_data!O164/combined_data!O163)</f>
        <v>-1.1862744395980946E-2</v>
      </c>
      <c r="P164" s="12">
        <f>LN(combined_data!P164/combined_data!P163)</f>
        <v>-4.7207168847600125E-3</v>
      </c>
      <c r="Q164" s="12">
        <f>LN(combined_data!Q164/combined_data!Q163)</f>
        <v>1.0538507613113415E-2</v>
      </c>
      <c r="R164" s="12">
        <f>LN(combined_data!R164/combined_data!R163)</f>
        <v>-1.9101062746615809E-2</v>
      </c>
      <c r="S164" s="12">
        <f>LN(combined_data!S164/combined_data!S163)</f>
        <v>2.3038203844301685E-3</v>
      </c>
      <c r="T164" s="12">
        <f t="array" ref="T164">VLOOKUP(A164,Rf!$A$4:$C$6951,3,FALSE)</f>
        <v>8.7215915329341698E-5</v>
      </c>
      <c r="V164" s="13">
        <f t="shared" si="38"/>
        <v>1.1804998233064258E-4</v>
      </c>
      <c r="W164" s="13">
        <f t="shared" si="39"/>
        <v>2.3634420256375306E-3</v>
      </c>
      <c r="X164" s="13">
        <f t="shared" si="40"/>
        <v>-3.5817161692045386E-6</v>
      </c>
      <c r="Y164" s="13">
        <f t="shared" si="41"/>
        <v>6.6167574305335637E-3</v>
      </c>
      <c r="Z164" s="13">
        <f t="shared" si="42"/>
        <v>-2.565620924910075E-3</v>
      </c>
      <c r="AA164" s="13">
        <f t="shared" si="43"/>
        <v>9.5658224688105024E-3</v>
      </c>
      <c r="AB164" s="13">
        <f t="shared" si="44"/>
        <v>-9.613228181036864E-3</v>
      </c>
      <c r="AC164" s="13">
        <f t="shared" si="45"/>
        <v>-1.9721607321689646E-2</v>
      </c>
      <c r="AD164" s="13">
        <f t="shared" si="46"/>
        <v>-1.9477300047300056E-2</v>
      </c>
      <c r="AE164" s="13">
        <f t="shared" si="47"/>
        <v>9.7443009674650517E-3</v>
      </c>
      <c r="AF164" s="13">
        <f t="shared" si="48"/>
        <v>1.6569438621269229E-2</v>
      </c>
      <c r="AG164" s="13">
        <f t="shared" si="49"/>
        <v>-1.0040365280045869E-2</v>
      </c>
      <c r="AH164" s="13">
        <f t="shared" si="50"/>
        <v>1.0156949254256717E-2</v>
      </c>
      <c r="AI164" s="13">
        <f t="shared" si="51"/>
        <v>-1.3302513326284283E-2</v>
      </c>
      <c r="AJ164" s="13">
        <f t="shared" si="52"/>
        <v>-4.6197860705956906E-3</v>
      </c>
      <c r="AK164" s="13">
        <f t="shared" si="53"/>
        <v>1.0364736993204077E-2</v>
      </c>
      <c r="AL164" s="13">
        <f t="shared" si="54"/>
        <v>-2.029743327080798E-2</v>
      </c>
      <c r="AM164" s="13">
        <f t="shared" si="55"/>
        <v>1.1911013485788504E-3</v>
      </c>
      <c r="AN164" s="13">
        <f t="shared" si="56"/>
        <v>-5.7076523156219524E-5</v>
      </c>
    </row>
    <row r="165" spans="1:40" x14ac:dyDescent="0.2">
      <c r="A165" s="5">
        <v>44076</v>
      </c>
      <c r="B165" s="12">
        <f>LN(combined_data!B165/combined_data!B164)</f>
        <v>0</v>
      </c>
      <c r="C165" s="12">
        <f>LN(combined_data!C165/combined_data!C164)</f>
        <v>0</v>
      </c>
      <c r="D165" s="12">
        <f>LN(combined_data!D165/combined_data!D164)</f>
        <v>6.5275660245897208E-5</v>
      </c>
      <c r="E165" s="12">
        <f>LN(combined_data!E165/combined_data!E164)</f>
        <v>5.7045687281271577E-3</v>
      </c>
      <c r="F165" s="12">
        <f>LN(combined_data!F165/combined_data!F164)</f>
        <v>-1.0470933895030652E-2</v>
      </c>
      <c r="G165" s="12">
        <f>LN(combined_data!G165/combined_data!G164)</f>
        <v>6.058060390618146E-3</v>
      </c>
      <c r="H165" s="12">
        <f>LN(combined_data!H165/combined_data!H164)</f>
        <v>3.7021111160086143E-3</v>
      </c>
      <c r="I165" s="12">
        <f>LN(combined_data!I165/combined_data!I164)</f>
        <v>1.1084832424492914E-2</v>
      </c>
      <c r="J165" s="12">
        <f>LN(combined_data!J165/combined_data!J164)</f>
        <v>2.6743670898180735E-2</v>
      </c>
      <c r="K165" s="12">
        <f>LN(combined_data!K165/combined_data!K164)</f>
        <v>2.1842365081295376E-3</v>
      </c>
      <c r="L165" s="12">
        <f>LN(combined_data!L165/combined_data!L164)</f>
        <v>-7.521424071391271E-3</v>
      </c>
      <c r="M165" s="12">
        <f>LN(combined_data!M165/combined_data!M164)</f>
        <v>8.1633129046993934E-4</v>
      </c>
      <c r="N165" s="12">
        <f>LN(combined_data!N165/combined_data!N164)</f>
        <v>2.7781689430719667E-2</v>
      </c>
      <c r="O165" s="12">
        <f>LN(combined_data!O165/combined_data!O164)</f>
        <v>5.1012704670237597E-3</v>
      </c>
      <c r="P165" s="12">
        <f>LN(combined_data!P165/combined_data!P164)</f>
        <v>6.0281551096739092E-3</v>
      </c>
      <c r="Q165" s="12">
        <f>LN(combined_data!Q165/combined_data!Q164)</f>
        <v>1.5188150427969188E-4</v>
      </c>
      <c r="R165" s="12">
        <f>LN(combined_data!R165/combined_data!R164)</f>
        <v>1.3210580712860439E-3</v>
      </c>
      <c r="S165" s="12">
        <f>LN(combined_data!S165/combined_data!S164)</f>
        <v>-1.3417851514264827E-2</v>
      </c>
      <c r="T165" s="12">
        <f t="array" ref="T165">VLOOKUP(A165,Rf!$A$4:$C$6951,3,FALSE)</f>
        <v>8.7215915329119707E-5</v>
      </c>
      <c r="V165" s="13">
        <f t="shared" si="38"/>
        <v>-5.3261668628055257E-5</v>
      </c>
      <c r="W165" s="13">
        <f t="shared" si="39"/>
        <v>-2.3781010868477581E-4</v>
      </c>
      <c r="X165" s="13">
        <f t="shared" si="40"/>
        <v>-1.6883904634907418E-4</v>
      </c>
      <c r="Y165" s="13">
        <f t="shared" si="41"/>
        <v>5.0461587678918467E-3</v>
      </c>
      <c r="Z165" s="13">
        <f t="shared" si="42"/>
        <v>-1.0917990899571224E-2</v>
      </c>
      <c r="AA165" s="13">
        <f t="shared" si="43"/>
        <v>5.4149137863135233E-3</v>
      </c>
      <c r="AB165" s="13">
        <f t="shared" si="44"/>
        <v>3.3818315384611655E-3</v>
      </c>
      <c r="AC165" s="13">
        <f t="shared" si="45"/>
        <v>1.0291234988322179E-2</v>
      </c>
      <c r="AD165" s="13">
        <f t="shared" si="46"/>
        <v>2.8412032219098854E-2</v>
      </c>
      <c r="AE165" s="13">
        <f t="shared" si="47"/>
        <v>2.3690865148551484E-3</v>
      </c>
      <c r="AF165" s="13">
        <f t="shared" si="48"/>
        <v>-8.2441469819667258E-3</v>
      </c>
      <c r="AG165" s="13">
        <f t="shared" si="49"/>
        <v>-2.8084187253679931E-4</v>
      </c>
      <c r="AH165" s="13">
        <f t="shared" si="50"/>
        <v>2.6285183183471061E-2</v>
      </c>
      <c r="AI165" s="13">
        <f t="shared" si="51"/>
        <v>3.6615015367204226E-3</v>
      </c>
      <c r="AJ165" s="13">
        <f t="shared" si="52"/>
        <v>6.129085923838231E-3</v>
      </c>
      <c r="AK165" s="13">
        <f t="shared" si="53"/>
        <v>-2.1889115629645839E-5</v>
      </c>
      <c r="AL165" s="13">
        <f t="shared" si="54"/>
        <v>1.2468754709387157E-4</v>
      </c>
      <c r="AM165" s="13">
        <f t="shared" si="55"/>
        <v>-1.4530570550116145E-2</v>
      </c>
      <c r="AN165" s="13">
        <f t="shared" si="56"/>
        <v>-5.7076523156441515E-5</v>
      </c>
    </row>
    <row r="166" spans="1:40" x14ac:dyDescent="0.2">
      <c r="A166" s="5">
        <v>44077</v>
      </c>
      <c r="B166" s="12">
        <f>LN(combined_data!B166/combined_data!B165)</f>
        <v>0</v>
      </c>
      <c r="C166" s="12">
        <f>LN(combined_data!C166/combined_data!C165)</f>
        <v>5.5898833169956892E-4</v>
      </c>
      <c r="D166" s="12">
        <f>LN(combined_data!D166/combined_data!D165)</f>
        <v>1.0474651007463832E-4</v>
      </c>
      <c r="E166" s="12">
        <f>LN(combined_data!E166/combined_data!E165)</f>
        <v>-7.10726710143628E-4</v>
      </c>
      <c r="F166" s="12">
        <f>LN(combined_data!F166/combined_data!F165)</f>
        <v>-4.5989721064855745E-3</v>
      </c>
      <c r="G166" s="12">
        <f>LN(combined_data!G166/combined_data!G165)</f>
        <v>-2.8696311700459969E-3</v>
      </c>
      <c r="H166" s="12">
        <f>LN(combined_data!H166/combined_data!H165)</f>
        <v>-2.4899750340967076E-2</v>
      </c>
      <c r="I166" s="12">
        <f>LN(combined_data!I166/combined_data!I165)</f>
        <v>0</v>
      </c>
      <c r="J166" s="12">
        <f>LN(combined_data!J166/combined_data!J165)</f>
        <v>-2.1804121128963756E-2</v>
      </c>
      <c r="K166" s="12">
        <f>LN(combined_data!K166/combined_data!K165)</f>
        <v>2.1703997748453479E-2</v>
      </c>
      <c r="L166" s="12">
        <f>LN(combined_data!L166/combined_data!L165)</f>
        <v>-4.0117025914649176E-3</v>
      </c>
      <c r="M166" s="12">
        <f>LN(combined_data!M166/combined_data!M165)</f>
        <v>9.3401312512493614E-3</v>
      </c>
      <c r="N166" s="12">
        <f>LN(combined_data!N166/combined_data!N165)</f>
        <v>-1.4377664860792399E-2</v>
      </c>
      <c r="O166" s="12">
        <f>LN(combined_data!O166/combined_data!O165)</f>
        <v>4.737803591088368E-3</v>
      </c>
      <c r="P166" s="12">
        <f>LN(combined_data!P166/combined_data!P165)</f>
        <v>1.3055643064646301E-3</v>
      </c>
      <c r="Q166" s="12">
        <f>LN(combined_data!Q166/combined_data!Q165)</f>
        <v>2.1043915380756562E-2</v>
      </c>
      <c r="R166" s="12">
        <f>LN(combined_data!R166/combined_data!R165)</f>
        <v>9.3528364302418315E-3</v>
      </c>
      <c r="S166" s="12">
        <f>LN(combined_data!S166/combined_data!S165)</f>
        <v>1.7245993955775949E-2</v>
      </c>
      <c r="T166" s="12">
        <f t="array" ref="T166">VLOOKUP(A166,Rf!$A$4:$C$6951,3,FALSE)</f>
        <v>8.6080520006914796E-5</v>
      </c>
      <c r="V166" s="13">
        <f t="shared" si="38"/>
        <v>-5.3261668628055257E-5</v>
      </c>
      <c r="W166" s="13">
        <f t="shared" si="39"/>
        <v>3.2117822301479314E-4</v>
      </c>
      <c r="X166" s="13">
        <f t="shared" si="40"/>
        <v>-1.2936819652033309E-4</v>
      </c>
      <c r="Y166" s="13">
        <f t="shared" si="41"/>
        <v>-1.3691366703789385E-3</v>
      </c>
      <c r="Z166" s="13">
        <f t="shared" si="42"/>
        <v>-5.0460291110261471E-3</v>
      </c>
      <c r="AA166" s="13">
        <f t="shared" si="43"/>
        <v>-3.5127777743506191E-3</v>
      </c>
      <c r="AB166" s="13">
        <f t="shared" si="44"/>
        <v>-2.5220029918514523E-2</v>
      </c>
      <c r="AC166" s="13">
        <f t="shared" si="45"/>
        <v>-7.9359743617073543E-4</v>
      </c>
      <c r="AD166" s="13">
        <f t="shared" si="46"/>
        <v>-2.0135759808045637E-2</v>
      </c>
      <c r="AE166" s="13">
        <f t="shared" si="47"/>
        <v>2.1888847755179089E-2</v>
      </c>
      <c r="AF166" s="13">
        <f t="shared" si="48"/>
        <v>-4.7344255020403724E-3</v>
      </c>
      <c r="AG166" s="13">
        <f t="shared" si="49"/>
        <v>8.2429580882426232E-3</v>
      </c>
      <c r="AH166" s="13">
        <f t="shared" si="50"/>
        <v>-1.5874171108041003E-2</v>
      </c>
      <c r="AI166" s="13">
        <f t="shared" si="51"/>
        <v>3.2980346607850309E-3</v>
      </c>
      <c r="AJ166" s="13">
        <f t="shared" si="52"/>
        <v>1.4064951206289517E-3</v>
      </c>
      <c r="AK166" s="13">
        <f t="shared" si="53"/>
        <v>2.0870144760847222E-2</v>
      </c>
      <c r="AL166" s="13">
        <f t="shared" si="54"/>
        <v>8.1564659060496588E-3</v>
      </c>
      <c r="AM166" s="13">
        <f t="shared" si="55"/>
        <v>1.6133274919924633E-2</v>
      </c>
      <c r="AN166" s="13">
        <f t="shared" si="56"/>
        <v>-5.8211918478646426E-5</v>
      </c>
    </row>
    <row r="167" spans="1:40" x14ac:dyDescent="0.2">
      <c r="A167" s="5">
        <v>44078</v>
      </c>
      <c r="B167" s="12">
        <f>LN(combined_data!B167/combined_data!B166)</f>
        <v>0</v>
      </c>
      <c r="C167" s="12">
        <f>LN(combined_data!C167/combined_data!C166)</f>
        <v>-2.5792584633235151E-5</v>
      </c>
      <c r="D167" s="12">
        <f>LN(combined_data!D167/combined_data!D166)</f>
        <v>1.0122296298241132E-4</v>
      </c>
      <c r="E167" s="12">
        <f>LN(combined_data!E167/combined_data!E166)</f>
        <v>-1.6829168405467054E-2</v>
      </c>
      <c r="F167" s="12">
        <f>LN(combined_data!F167/combined_data!F166)</f>
        <v>3.3877729951500542E-4</v>
      </c>
      <c r="G167" s="12">
        <f>LN(combined_data!G167/combined_data!G166)</f>
        <v>-1.0310265084309281E-2</v>
      </c>
      <c r="H167" s="12">
        <f>LN(combined_data!H167/combined_data!H166)</f>
        <v>-2.7010791742138256E-2</v>
      </c>
      <c r="I167" s="12">
        <f>LN(combined_data!I167/combined_data!I166)</f>
        <v>-1.5760129097248394E-3</v>
      </c>
      <c r="J167" s="12">
        <f>LN(combined_data!J167/combined_data!J166)</f>
        <v>-2.0965128135380349E-2</v>
      </c>
      <c r="K167" s="12">
        <f>LN(combined_data!K167/combined_data!K166)</f>
        <v>1.6476957523901662E-2</v>
      </c>
      <c r="L167" s="12">
        <f>LN(combined_data!L167/combined_data!L166)</f>
        <v>-3.336156770436265E-3</v>
      </c>
      <c r="M167" s="12">
        <f>LN(combined_data!M167/combined_data!M166)</f>
        <v>-2.2481969528548956E-2</v>
      </c>
      <c r="N167" s="12">
        <f>LN(combined_data!N167/combined_data!N166)</f>
        <v>-9.022563271473378E-4</v>
      </c>
      <c r="O167" s="12">
        <f>LN(combined_data!O167/combined_data!O166)</f>
        <v>-1.5994776093706295E-2</v>
      </c>
      <c r="P167" s="12">
        <f>LN(combined_data!P167/combined_data!P166)</f>
        <v>-2.5906817416051543E-2</v>
      </c>
      <c r="Q167" s="12">
        <f>LN(combined_data!Q167/combined_data!Q166)</f>
        <v>-2.4925032878833291E-2</v>
      </c>
      <c r="R167" s="12">
        <f>LN(combined_data!R167/combined_data!R166)</f>
        <v>1.0332608616204103E-2</v>
      </c>
      <c r="S167" s="12">
        <f>LN(combined_data!S167/combined_data!S166)</f>
        <v>-2.1238365031884684E-2</v>
      </c>
      <c r="T167" s="12">
        <f t="array" ref="T167">VLOOKUP(A167,Rf!$A$4:$C$6951,3,FALSE)</f>
        <v>8.60805200071368E-5</v>
      </c>
      <c r="V167" s="13">
        <f t="shared" si="38"/>
        <v>-5.3261668628055257E-5</v>
      </c>
      <c r="W167" s="13">
        <f t="shared" si="39"/>
        <v>-2.6360269331801095E-4</v>
      </c>
      <c r="X167" s="13">
        <f t="shared" si="40"/>
        <v>-1.3289174361256009E-4</v>
      </c>
      <c r="Y167" s="13">
        <f t="shared" si="41"/>
        <v>-1.7487578365702364E-2</v>
      </c>
      <c r="Z167" s="13">
        <f t="shared" si="42"/>
        <v>-1.0827970502556709E-4</v>
      </c>
      <c r="AA167" s="13">
        <f t="shared" si="43"/>
        <v>-1.0953411688613903E-2</v>
      </c>
      <c r="AB167" s="13">
        <f t="shared" si="44"/>
        <v>-2.7331071319685703E-2</v>
      </c>
      <c r="AC167" s="13">
        <f t="shared" si="45"/>
        <v>-2.3696103458955746E-3</v>
      </c>
      <c r="AD167" s="13">
        <f t="shared" si="46"/>
        <v>-1.929676681446223E-2</v>
      </c>
      <c r="AE167" s="13">
        <f t="shared" si="47"/>
        <v>1.6661807530627272E-2</v>
      </c>
      <c r="AF167" s="13">
        <f t="shared" si="48"/>
        <v>-4.0588796810117197E-3</v>
      </c>
      <c r="AG167" s="13">
        <f t="shared" si="49"/>
        <v>-2.3579142691555696E-2</v>
      </c>
      <c r="AH167" s="13">
        <f t="shared" si="50"/>
        <v>-2.398762574395941E-3</v>
      </c>
      <c r="AI167" s="13">
        <f t="shared" si="51"/>
        <v>-1.7434545024009634E-2</v>
      </c>
      <c r="AJ167" s="13">
        <f t="shared" si="52"/>
        <v>-2.5805886601887221E-2</v>
      </c>
      <c r="AK167" s="13">
        <f t="shared" si="53"/>
        <v>-2.509880349874263E-2</v>
      </c>
      <c r="AL167" s="13">
        <f t="shared" si="54"/>
        <v>9.1362380920119307E-3</v>
      </c>
      <c r="AM167" s="13">
        <f t="shared" si="55"/>
        <v>-2.2351084067736001E-2</v>
      </c>
      <c r="AN167" s="13">
        <f t="shared" si="56"/>
        <v>-5.8211918478424422E-5</v>
      </c>
    </row>
    <row r="168" spans="1:40" x14ac:dyDescent="0.2">
      <c r="A168" s="5">
        <v>44081</v>
      </c>
      <c r="B168" s="12">
        <f>LN(combined_data!B168/combined_data!B167)</f>
        <v>-3.8010131134419032E-4</v>
      </c>
      <c r="C168" s="12">
        <f>LN(combined_data!C168/combined_data!C167)</f>
        <v>-1.1097109438837596E-3</v>
      </c>
      <c r="D168" s="12">
        <f>LN(combined_data!D168/combined_data!D167)</f>
        <v>3.4555992580746623E-4</v>
      </c>
      <c r="E168" s="12">
        <f>LN(combined_data!E168/combined_data!E167)</f>
        <v>1.8136607401798772E-3</v>
      </c>
      <c r="F168" s="12">
        <f>LN(combined_data!F168/combined_data!F167)</f>
        <v>-3.5289551130248677E-4</v>
      </c>
      <c r="G168" s="12">
        <f>LN(combined_data!G168/combined_data!G167)</f>
        <v>-7.8932425509353615E-3</v>
      </c>
      <c r="H168" s="12">
        <f>LN(combined_data!H168/combined_data!H167)</f>
        <v>2.2789908580036575E-3</v>
      </c>
      <c r="I168" s="12">
        <f>LN(combined_data!I168/combined_data!I167)</f>
        <v>0</v>
      </c>
      <c r="J168" s="12">
        <f>LN(combined_data!J168/combined_data!J167)</f>
        <v>-1.0917445588304008E-2</v>
      </c>
      <c r="K168" s="12">
        <f>LN(combined_data!K168/combined_data!K167)</f>
        <v>2.6459277923245096E-3</v>
      </c>
      <c r="L168" s="12">
        <f>LN(combined_data!L168/combined_data!L167)</f>
        <v>1.4869283433292442E-2</v>
      </c>
      <c r="M168" s="12">
        <f>LN(combined_data!M168/combined_data!M167)</f>
        <v>-1.7935820959428073E-2</v>
      </c>
      <c r="N168" s="12">
        <f>LN(combined_data!N168/combined_data!N167)</f>
        <v>-2.1259951109281424E-3</v>
      </c>
      <c r="O168" s="12">
        <f>LN(combined_data!O168/combined_data!O167)</f>
        <v>-2.677029940584277E-2</v>
      </c>
      <c r="P168" s="12">
        <f>LN(combined_data!P168/combined_data!P167)</f>
        <v>1.2772986961320926E-2</v>
      </c>
      <c r="Q168" s="12">
        <f>LN(combined_data!Q168/combined_data!Q167)</f>
        <v>-6.1952669952680759E-3</v>
      </c>
      <c r="R168" s="12">
        <f>LN(combined_data!R168/combined_data!R167)</f>
        <v>-1.2489190381693714E-2</v>
      </c>
      <c r="S168" s="12">
        <f>LN(combined_data!S168/combined_data!S167)</f>
        <v>1.5598582647041944E-3</v>
      </c>
      <c r="T168" s="12">
        <f t="array" ref="T168">VLOOKUP(A168,Rf!$A$4:$C$6951,3,FALSE)</f>
        <v>2.5826379022642098E-4</v>
      </c>
      <c r="V168" s="13">
        <f t="shared" si="38"/>
        <v>-4.3336297997224557E-4</v>
      </c>
      <c r="W168" s="13">
        <f t="shared" si="39"/>
        <v>-1.3475210525685354E-3</v>
      </c>
      <c r="X168" s="13">
        <f t="shared" si="40"/>
        <v>1.1144521921249484E-4</v>
      </c>
      <c r="Y168" s="13">
        <f t="shared" si="41"/>
        <v>1.1552507799445664E-3</v>
      </c>
      <c r="Z168" s="13">
        <f t="shared" si="42"/>
        <v>-7.9995251584305928E-4</v>
      </c>
      <c r="AA168" s="13">
        <f t="shared" si="43"/>
        <v>-8.5363891552399842E-3</v>
      </c>
      <c r="AB168" s="13">
        <f t="shared" si="44"/>
        <v>1.9587112804562087E-3</v>
      </c>
      <c r="AC168" s="13">
        <f t="shared" si="45"/>
        <v>-7.9359743617073543E-4</v>
      </c>
      <c r="AD168" s="13">
        <f t="shared" si="46"/>
        <v>-9.2490842673858889E-3</v>
      </c>
      <c r="AE168" s="13">
        <f t="shared" si="47"/>
        <v>2.8307777990501204E-3</v>
      </c>
      <c r="AF168" s="13">
        <f t="shared" si="48"/>
        <v>1.4146560522716988E-2</v>
      </c>
      <c r="AG168" s="13">
        <f t="shared" si="49"/>
        <v>-1.9032994122434813E-2</v>
      </c>
      <c r="AH168" s="13">
        <f t="shared" si="50"/>
        <v>-3.6225013581767458E-3</v>
      </c>
      <c r="AI168" s="13">
        <f t="shared" si="51"/>
        <v>-2.8210068336146109E-2</v>
      </c>
      <c r="AJ168" s="13">
        <f t="shared" si="52"/>
        <v>1.2873917775485248E-2</v>
      </c>
      <c r="AK168" s="13">
        <f t="shared" si="53"/>
        <v>-6.3690376151774135E-3</v>
      </c>
      <c r="AL168" s="13">
        <f t="shared" si="54"/>
        <v>-1.3685560905885887E-2</v>
      </c>
      <c r="AM168" s="13">
        <f t="shared" si="55"/>
        <v>4.4713922885287636E-4</v>
      </c>
      <c r="AN168" s="13">
        <f t="shared" si="56"/>
        <v>1.1397135174085976E-4</v>
      </c>
    </row>
    <row r="169" spans="1:40" x14ac:dyDescent="0.2">
      <c r="A169" s="5">
        <v>44082</v>
      </c>
      <c r="B169" s="12">
        <f>LN(combined_data!B169/combined_data!B168)</f>
        <v>-2.2806556770628861E-3</v>
      </c>
      <c r="C169" s="12">
        <f>LN(combined_data!C169/combined_data!C168)</f>
        <v>-2.2231231097769298E-3</v>
      </c>
      <c r="D169" s="12">
        <f>LN(combined_data!D169/combined_data!D168)</f>
        <v>8.9628296729580106E-5</v>
      </c>
      <c r="E169" s="12">
        <f>LN(combined_data!E169/combined_data!E168)</f>
        <v>-3.2099596210026851E-3</v>
      </c>
      <c r="F169" s="12">
        <f>LN(combined_data!F169/combined_data!F168)</f>
        <v>5.2452903955249285E-3</v>
      </c>
      <c r="G169" s="12">
        <f>LN(combined_data!G169/combined_data!G168)</f>
        <v>1.7544522706321854E-3</v>
      </c>
      <c r="H169" s="12">
        <f>LN(combined_data!H169/combined_data!H168)</f>
        <v>6.14079327124904E-3</v>
      </c>
      <c r="I169" s="12">
        <f>LN(combined_data!I169/combined_data!I168)</f>
        <v>-4.5169032916953206E-2</v>
      </c>
      <c r="J169" s="12">
        <f>LN(combined_data!J169/combined_data!J168)</f>
        <v>-3.7925685290201086E-2</v>
      </c>
      <c r="K169" s="12">
        <f>LN(combined_data!K169/combined_data!K168)</f>
        <v>2.057800976066085E-3</v>
      </c>
      <c r="L169" s="12">
        <f>LN(combined_data!L169/combined_data!L168)</f>
        <v>-1.4638917952210267E-2</v>
      </c>
      <c r="M169" s="12">
        <f>LN(combined_data!M169/combined_data!M168)</f>
        <v>-4.7402289115285927E-2</v>
      </c>
      <c r="N169" s="12">
        <f>LN(combined_data!N169/combined_data!N168)</f>
        <v>8.9517342892375916E-3</v>
      </c>
      <c r="O169" s="12">
        <f>LN(combined_data!O169/combined_data!O168)</f>
        <v>-8.8482028034681508E-3</v>
      </c>
      <c r="P169" s="12">
        <f>LN(combined_data!P169/combined_data!P168)</f>
        <v>-5.0366329669352056E-3</v>
      </c>
      <c r="Q169" s="12">
        <f>LN(combined_data!Q169/combined_data!Q168)</f>
        <v>2.7245517082760476E-2</v>
      </c>
      <c r="R169" s="12">
        <f>LN(combined_data!R169/combined_data!R168)</f>
        <v>-5.566755283208373E-3</v>
      </c>
      <c r="S169" s="12">
        <f>LN(combined_data!S169/combined_data!S168)</f>
        <v>-2.2362098219177444E-2</v>
      </c>
      <c r="T169" s="12">
        <f t="array" ref="T169">VLOOKUP(A169,Rf!$A$4:$C$6951,3,FALSE)</f>
        <v>8.60805200071368E-5</v>
      </c>
      <c r="V169" s="13">
        <f t="shared" si="38"/>
        <v>-2.3339173456909416E-3</v>
      </c>
      <c r="W169" s="13">
        <f t="shared" si="39"/>
        <v>-2.4609332184617055E-3</v>
      </c>
      <c r="X169" s="13">
        <f t="shared" si="40"/>
        <v>-1.4448640986539129E-4</v>
      </c>
      <c r="Y169" s="13">
        <f t="shared" si="41"/>
        <v>-3.8683695812379956E-3</v>
      </c>
      <c r="Z169" s="13">
        <f t="shared" si="42"/>
        <v>4.7982333909843558E-3</v>
      </c>
      <c r="AA169" s="13">
        <f t="shared" si="43"/>
        <v>1.1113056663275629E-3</v>
      </c>
      <c r="AB169" s="13">
        <f t="shared" si="44"/>
        <v>5.8205136937015912E-3</v>
      </c>
      <c r="AC169" s="13">
        <f t="shared" si="45"/>
        <v>-4.5962630353123944E-2</v>
      </c>
      <c r="AD169" s="13">
        <f t="shared" si="46"/>
        <v>-3.6257323969282967E-2</v>
      </c>
      <c r="AE169" s="13">
        <f t="shared" si="47"/>
        <v>2.2426509827916958E-3</v>
      </c>
      <c r="AF169" s="13">
        <f t="shared" si="48"/>
        <v>-1.5361640862785721E-2</v>
      </c>
      <c r="AG169" s="13">
        <f t="shared" si="49"/>
        <v>-4.8499462278292667E-2</v>
      </c>
      <c r="AH169" s="13">
        <f t="shared" si="50"/>
        <v>7.4552280419889882E-3</v>
      </c>
      <c r="AI169" s="13">
        <f t="shared" si="51"/>
        <v>-1.0287971733771488E-2</v>
      </c>
      <c r="AJ169" s="13">
        <f t="shared" si="52"/>
        <v>-4.9357021527708838E-3</v>
      </c>
      <c r="AK169" s="13">
        <f t="shared" si="53"/>
        <v>2.7071746462851137E-2</v>
      </c>
      <c r="AL169" s="13">
        <f t="shared" si="54"/>
        <v>-6.7631258074005458E-3</v>
      </c>
      <c r="AM169" s="13">
        <f t="shared" si="55"/>
        <v>-2.3474817255028761E-2</v>
      </c>
      <c r="AN169" s="13">
        <f t="shared" si="56"/>
        <v>-5.8211918478424422E-5</v>
      </c>
    </row>
    <row r="170" spans="1:40" x14ac:dyDescent="0.2">
      <c r="A170" s="5">
        <v>44083</v>
      </c>
      <c r="B170" s="12">
        <f>LN(combined_data!B170/combined_data!B169)</f>
        <v>-1.3461352260929263E-4</v>
      </c>
      <c r="C170" s="12">
        <f>LN(combined_data!C170/combined_data!C169)</f>
        <v>2.0701076529907889E-4</v>
      </c>
      <c r="D170" s="12">
        <f>LN(combined_data!D170/combined_data!D169)</f>
        <v>8.0566210500990364E-5</v>
      </c>
      <c r="E170" s="12">
        <f>LN(combined_data!E170/combined_data!E169)</f>
        <v>-3.4907981558335239E-3</v>
      </c>
      <c r="F170" s="12">
        <f>LN(combined_data!F170/combined_data!F169)</f>
        <v>1.6558734655064764E-3</v>
      </c>
      <c r="G170" s="12">
        <f>LN(combined_data!G170/combined_data!G169)</f>
        <v>-1.4441496198905165E-2</v>
      </c>
      <c r="H170" s="12">
        <f>LN(combined_data!H170/combined_data!H169)</f>
        <v>-2.1795623475764792E-2</v>
      </c>
      <c r="I170" s="12">
        <f>LN(combined_data!I170/combined_data!I169)</f>
        <v>-3.0153005167386664E-2</v>
      </c>
      <c r="J170" s="12">
        <f>LN(combined_data!J170/combined_data!J169)</f>
        <v>-2.3636423353144861E-2</v>
      </c>
      <c r="K170" s="12">
        <f>LN(combined_data!K170/combined_data!K169)</f>
        <v>-1.2119746340087192E-3</v>
      </c>
      <c r="L170" s="12">
        <f>LN(combined_data!L170/combined_data!L169)</f>
        <v>9.5167729008657411E-3</v>
      </c>
      <c r="M170" s="12">
        <f>LN(combined_data!M170/combined_data!M169)</f>
        <v>8.8231032498329079E-4</v>
      </c>
      <c r="N170" s="12">
        <f>LN(combined_data!N170/combined_data!N169)</f>
        <v>-5.3137155476879654E-3</v>
      </c>
      <c r="O170" s="12">
        <f>LN(combined_data!O170/combined_data!O169)</f>
        <v>-3.8779787198618798E-2</v>
      </c>
      <c r="P170" s="12">
        <f>LN(combined_data!P170/combined_data!P169)</f>
        <v>-2.3391162109813745E-2</v>
      </c>
      <c r="Q170" s="12">
        <f>LN(combined_data!Q170/combined_data!Q169)</f>
        <v>4.6925176839059755E-3</v>
      </c>
      <c r="R170" s="12">
        <f>LN(combined_data!R170/combined_data!R169)</f>
        <v>-1.4525895242162247E-2</v>
      </c>
      <c r="S170" s="12">
        <f>LN(combined_data!S170/combined_data!S169)</f>
        <v>1.4636232595421694E-2</v>
      </c>
      <c r="T170" s="12">
        <f t="array" ref="T170">VLOOKUP(A170,Rf!$A$4:$C$6951,3,FALSE)</f>
        <v>8.60805200071368E-5</v>
      </c>
      <c r="V170" s="13">
        <f t="shared" si="38"/>
        <v>-1.878751912373479E-4</v>
      </c>
      <c r="W170" s="13">
        <f t="shared" si="39"/>
        <v>-3.0799343385696913E-5</v>
      </c>
      <c r="X170" s="13">
        <f t="shared" si="40"/>
        <v>-1.5354849609398104E-4</v>
      </c>
      <c r="Y170" s="13">
        <f t="shared" si="41"/>
        <v>-4.1492081160688348E-3</v>
      </c>
      <c r="Z170" s="13">
        <f t="shared" si="42"/>
        <v>1.208816460965904E-3</v>
      </c>
      <c r="AA170" s="13">
        <f t="shared" si="43"/>
        <v>-1.5084642803209787E-2</v>
      </c>
      <c r="AB170" s="13">
        <f t="shared" si="44"/>
        <v>-2.2115903053312239E-2</v>
      </c>
      <c r="AC170" s="13">
        <f t="shared" si="45"/>
        <v>-3.0946602603557399E-2</v>
      </c>
      <c r="AD170" s="13">
        <f t="shared" si="46"/>
        <v>-2.1968062032226742E-2</v>
      </c>
      <c r="AE170" s="13">
        <f t="shared" si="47"/>
        <v>-1.0271246272831086E-3</v>
      </c>
      <c r="AF170" s="13">
        <f t="shared" si="48"/>
        <v>8.7940499902902872E-3</v>
      </c>
      <c r="AG170" s="13">
        <f t="shared" si="49"/>
        <v>-2.1486283802344785E-4</v>
      </c>
      <c r="AH170" s="13">
        <f t="shared" si="50"/>
        <v>-6.8102217949365688E-3</v>
      </c>
      <c r="AI170" s="13">
        <f t="shared" si="51"/>
        <v>-4.0219556128922133E-2</v>
      </c>
      <c r="AJ170" s="13">
        <f t="shared" si="52"/>
        <v>-2.3290231295649423E-2</v>
      </c>
      <c r="AK170" s="13">
        <f t="shared" si="53"/>
        <v>4.5187470639966379E-3</v>
      </c>
      <c r="AL170" s="13">
        <f t="shared" si="54"/>
        <v>-1.572226576635442E-2</v>
      </c>
      <c r="AM170" s="13">
        <f t="shared" si="55"/>
        <v>1.3523513559570375E-2</v>
      </c>
      <c r="AN170" s="13">
        <f t="shared" si="56"/>
        <v>-5.8211918478424422E-5</v>
      </c>
    </row>
    <row r="171" spans="1:40" x14ac:dyDescent="0.2">
      <c r="A171" s="5">
        <v>44084</v>
      </c>
      <c r="B171" s="12">
        <f>LN(combined_data!B171/combined_data!B170)</f>
        <v>-3.0673561927461849E-4</v>
      </c>
      <c r="C171" s="12">
        <f>LN(combined_data!C171/combined_data!C170)</f>
        <v>-1.8975823133267954E-4</v>
      </c>
      <c r="D171" s="12">
        <f>LN(combined_data!D171/combined_data!D170)</f>
        <v>7.4370155263377792E-5</v>
      </c>
      <c r="E171" s="12">
        <f>LN(combined_data!E171/combined_data!E170)</f>
        <v>1.5091337492913021E-2</v>
      </c>
      <c r="F171" s="12">
        <f>LN(combined_data!F171/combined_data!F170)</f>
        <v>1.8071028241986222E-3</v>
      </c>
      <c r="G171" s="12">
        <f>LN(combined_data!G171/combined_data!G170)</f>
        <v>-5.4409574464071827E-3</v>
      </c>
      <c r="H171" s="12">
        <f>LN(combined_data!H171/combined_data!H170)</f>
        <v>8.3977156599313596E-3</v>
      </c>
      <c r="I171" s="12">
        <f>LN(combined_data!I171/combined_data!I170)</f>
        <v>4.1637988037584575E-2</v>
      </c>
      <c r="J171" s="12">
        <f>LN(combined_data!J171/combined_data!J170)</f>
        <v>2.752206240335487E-2</v>
      </c>
      <c r="K171" s="12">
        <f>LN(combined_data!K171/combined_data!K170)</f>
        <v>2.2703767021256213E-3</v>
      </c>
      <c r="L171" s="12">
        <f>LN(combined_data!L171/combined_data!L170)</f>
        <v>-5.707349931600847E-4</v>
      </c>
      <c r="M171" s="12">
        <f>LN(combined_data!M171/combined_data!M170)</f>
        <v>2.4821579501725494E-2</v>
      </c>
      <c r="N171" s="12">
        <f>LN(combined_data!N171/combined_data!N170)</f>
        <v>1.3035573297287101E-2</v>
      </c>
      <c r="O171" s="12">
        <f>LN(combined_data!O171/combined_data!O170)</f>
        <v>4.1974255951283103E-2</v>
      </c>
      <c r="P171" s="12">
        <f>LN(combined_data!P171/combined_data!P170)</f>
        <v>5.9668693787258576E-3</v>
      </c>
      <c r="Q171" s="12">
        <f>LN(combined_data!Q171/combined_data!Q170)</f>
        <v>2.9721674243591276E-4</v>
      </c>
      <c r="R171" s="12">
        <f>LN(combined_data!R171/combined_data!R170)</f>
        <v>5.6480753875673946E-3</v>
      </c>
      <c r="S171" s="12">
        <f>LN(combined_data!S171/combined_data!S170)</f>
        <v>-2.6540472998886119E-3</v>
      </c>
      <c r="T171" s="12">
        <f t="array" ref="T171">VLOOKUP(A171,Rf!$A$4:$C$6951,3,FALSE)</f>
        <v>8.7022294662730801E-5</v>
      </c>
      <c r="V171" s="13">
        <f t="shared" si="38"/>
        <v>-3.5999728790267374E-4</v>
      </c>
      <c r="W171" s="13">
        <f t="shared" si="39"/>
        <v>-4.2756834001745535E-4</v>
      </c>
      <c r="X171" s="13">
        <f t="shared" si="40"/>
        <v>-1.597445513315936E-4</v>
      </c>
      <c r="Y171" s="13">
        <f t="shared" si="41"/>
        <v>1.4432927532677711E-2</v>
      </c>
      <c r="Z171" s="13">
        <f t="shared" si="42"/>
        <v>1.3600458196580496E-3</v>
      </c>
      <c r="AA171" s="13">
        <f t="shared" si="43"/>
        <v>-6.0841040507118053E-3</v>
      </c>
      <c r="AB171" s="13">
        <f t="shared" si="44"/>
        <v>8.0774360823839108E-3</v>
      </c>
      <c r="AC171" s="13">
        <f t="shared" si="45"/>
        <v>4.0844390601413837E-2</v>
      </c>
      <c r="AD171" s="13">
        <f t="shared" si="46"/>
        <v>2.9190423724272989E-2</v>
      </c>
      <c r="AE171" s="13">
        <f t="shared" si="47"/>
        <v>2.4552267088512321E-3</v>
      </c>
      <c r="AF171" s="13">
        <f t="shared" si="48"/>
        <v>-1.2934579037355393E-3</v>
      </c>
      <c r="AG171" s="13">
        <f t="shared" si="49"/>
        <v>2.3724406338718754E-2</v>
      </c>
      <c r="AH171" s="13">
        <f t="shared" si="50"/>
        <v>1.1539067050038498E-2</v>
      </c>
      <c r="AI171" s="13">
        <f t="shared" si="51"/>
        <v>4.0534487020979768E-2</v>
      </c>
      <c r="AJ171" s="13">
        <f t="shared" si="52"/>
        <v>6.0678001928901795E-3</v>
      </c>
      <c r="AK171" s="13">
        <f t="shared" si="53"/>
        <v>1.2344612252657505E-4</v>
      </c>
      <c r="AL171" s="13">
        <f t="shared" si="54"/>
        <v>4.4517048633752228E-3</v>
      </c>
      <c r="AM171" s="13">
        <f t="shared" si="55"/>
        <v>-3.7667663357399302E-3</v>
      </c>
      <c r="AN171" s="13">
        <f t="shared" si="56"/>
        <v>-5.7270143822830421E-5</v>
      </c>
    </row>
    <row r="172" spans="1:40" x14ac:dyDescent="0.2">
      <c r="A172" s="5">
        <v>44085</v>
      </c>
      <c r="B172" s="12">
        <f>LN(combined_data!B172/combined_data!B171)</f>
        <v>-3.5134621040513949E-4</v>
      </c>
      <c r="C172" s="12">
        <f>LN(combined_data!C172/combined_data!C171)</f>
        <v>-3.4510724550054263E-4</v>
      </c>
      <c r="D172" s="12">
        <f>LN(combined_data!D172/combined_data!D171)</f>
        <v>8.1846970229709185E-5</v>
      </c>
      <c r="E172" s="12">
        <f>LN(combined_data!E172/combined_data!E171)</f>
        <v>1.3224183766542025E-3</v>
      </c>
      <c r="F172" s="12">
        <f>LN(combined_data!F172/combined_data!F171)</f>
        <v>-3.2804150960903627E-3</v>
      </c>
      <c r="G172" s="12">
        <f>LN(combined_data!G172/combined_data!G171)</f>
        <v>-1.0971992635279079E-2</v>
      </c>
      <c r="H172" s="12">
        <f>LN(combined_data!H172/combined_data!H171)</f>
        <v>-5.3962580885549426E-4</v>
      </c>
      <c r="I172" s="12">
        <f>LN(combined_data!I172/combined_data!I171)</f>
        <v>1.296611379114767E-2</v>
      </c>
      <c r="J172" s="12">
        <f>LN(combined_data!J172/combined_data!J171)</f>
        <v>1.1840942618642644E-2</v>
      </c>
      <c r="K172" s="12">
        <f>LN(combined_data!K172/combined_data!K171)</f>
        <v>-5.2754688294194621E-3</v>
      </c>
      <c r="L172" s="12">
        <f>LN(combined_data!L172/combined_data!L171)</f>
        <v>1.4396871149155914E-2</v>
      </c>
      <c r="M172" s="12">
        <f>LN(combined_data!M172/combined_data!M171)</f>
        <v>-4.3023808346520821E-4</v>
      </c>
      <c r="N172" s="12">
        <f>LN(combined_data!N172/combined_data!N171)</f>
        <v>-2.2730948899914342E-2</v>
      </c>
      <c r="O172" s="12">
        <f>LN(combined_data!O172/combined_data!O171)</f>
        <v>1.0925204750160053E-2</v>
      </c>
      <c r="P172" s="12">
        <f>LN(combined_data!P172/combined_data!P171)</f>
        <v>-5.1512457816833288E-3</v>
      </c>
      <c r="Q172" s="12">
        <f>LN(combined_data!Q172/combined_data!Q171)</f>
        <v>1.8547725188326699E-2</v>
      </c>
      <c r="R172" s="12">
        <f>LN(combined_data!R172/combined_data!R171)</f>
        <v>3.7476100547936646E-3</v>
      </c>
      <c r="S172" s="12">
        <f>LN(combined_data!S172/combined_data!S171)</f>
        <v>-4.7361589964732727E-3</v>
      </c>
      <c r="T172" s="12">
        <f t="array" ref="T172">VLOOKUP(A172,Rf!$A$4:$C$6951,3,FALSE)</f>
        <v>8.7022294662730801E-5</v>
      </c>
      <c r="V172" s="13">
        <f t="shared" si="38"/>
        <v>-4.0460787903319473E-4</v>
      </c>
      <c r="W172" s="13">
        <f t="shared" si="39"/>
        <v>-5.8291735418531841E-4</v>
      </c>
      <c r="X172" s="13">
        <f t="shared" si="40"/>
        <v>-1.5226773636526221E-4</v>
      </c>
      <c r="Y172" s="13">
        <f t="shared" si="41"/>
        <v>6.6400841641889188E-4</v>
      </c>
      <c r="Z172" s="13">
        <f t="shared" si="42"/>
        <v>-3.7274721006309353E-3</v>
      </c>
      <c r="AA172" s="13">
        <f t="shared" si="43"/>
        <v>-1.1615139239583702E-2</v>
      </c>
      <c r="AB172" s="13">
        <f t="shared" si="44"/>
        <v>-8.5990538640294285E-4</v>
      </c>
      <c r="AC172" s="13">
        <f t="shared" si="45"/>
        <v>1.2172516354976935E-2</v>
      </c>
      <c r="AD172" s="13">
        <f t="shared" si="46"/>
        <v>1.3509303939560763E-2</v>
      </c>
      <c r="AE172" s="13">
        <f t="shared" si="47"/>
        <v>-5.0906188226938513E-3</v>
      </c>
      <c r="AF172" s="13">
        <f t="shared" si="48"/>
        <v>1.367414823858046E-2</v>
      </c>
      <c r="AG172" s="13">
        <f t="shared" si="49"/>
        <v>-1.5274112464719468E-3</v>
      </c>
      <c r="AH172" s="13">
        <f t="shared" si="50"/>
        <v>-2.4227455147162943E-2</v>
      </c>
      <c r="AI172" s="13">
        <f t="shared" si="51"/>
        <v>9.4854358198567159E-3</v>
      </c>
      <c r="AJ172" s="13">
        <f t="shared" si="52"/>
        <v>-5.0503149675190069E-3</v>
      </c>
      <c r="AK172" s="13">
        <f t="shared" si="53"/>
        <v>1.837395456841736E-2</v>
      </c>
      <c r="AL172" s="13">
        <f t="shared" si="54"/>
        <v>2.5512395306014923E-3</v>
      </c>
      <c r="AM172" s="13">
        <f t="shared" si="55"/>
        <v>-5.848878032324591E-3</v>
      </c>
      <c r="AN172" s="13">
        <f t="shared" si="56"/>
        <v>-5.7270143822830421E-5</v>
      </c>
    </row>
    <row r="173" spans="1:40" x14ac:dyDescent="0.2">
      <c r="A173" s="5">
        <v>44088</v>
      </c>
      <c r="B173" s="12">
        <f>LN(combined_data!B173/combined_data!B172)</f>
        <v>1.790195123494424E-4</v>
      </c>
      <c r="C173" s="12">
        <f>LN(combined_data!C173/combined_data!C172)</f>
        <v>3.4510724550067154E-4</v>
      </c>
      <c r="D173" s="12">
        <f>LN(combined_data!D173/combined_data!D172)</f>
        <v>3.3812510461391637E-4</v>
      </c>
      <c r="E173" s="12">
        <f>LN(combined_data!E173/combined_data!E172)</f>
        <v>-2.1557244637536335E-3</v>
      </c>
      <c r="F173" s="12">
        <f>LN(combined_data!F173/combined_data!F172)</f>
        <v>7.5261425831351361E-3</v>
      </c>
      <c r="G173" s="12">
        <f>LN(combined_data!G173/combined_data!G172)</f>
        <v>-1.9377301789720774E-2</v>
      </c>
      <c r="H173" s="12">
        <f>LN(combined_data!H173/combined_data!H172)</f>
        <v>-1.8524043278549122E-2</v>
      </c>
      <c r="I173" s="12">
        <f>LN(combined_data!I173/combined_data!I172)</f>
        <v>0</v>
      </c>
      <c r="J173" s="12">
        <f>LN(combined_data!J173/combined_data!J172)</f>
        <v>-8.7984676099200302E-3</v>
      </c>
      <c r="K173" s="12">
        <f>LN(combined_data!K173/combined_data!K172)</f>
        <v>-9.0418112510548404E-3</v>
      </c>
      <c r="L173" s="12">
        <f>LN(combined_data!L173/combined_data!L172)</f>
        <v>2.7420307307449474E-2</v>
      </c>
      <c r="M173" s="12">
        <f>LN(combined_data!M173/combined_data!M172)</f>
        <v>7.7391319692823202E-2</v>
      </c>
      <c r="N173" s="12">
        <f>LN(combined_data!N173/combined_data!N172)</f>
        <v>2.9380573255623352E-2</v>
      </c>
      <c r="O173" s="12">
        <f>LN(combined_data!O173/combined_data!O172)</f>
        <v>4.0527516424864268E-2</v>
      </c>
      <c r="P173" s="12">
        <f>LN(combined_data!P173/combined_data!P172)</f>
        <v>-3.2669441209768404E-3</v>
      </c>
      <c r="Q173" s="12">
        <f>LN(combined_data!Q173/combined_data!Q172)</f>
        <v>8.5681092692481611E-3</v>
      </c>
      <c r="R173" s="12">
        <f>LN(combined_data!R173/combined_data!R172)</f>
        <v>2.9561846524232285E-2</v>
      </c>
      <c r="S173" s="12">
        <f>LN(combined_data!S173/combined_data!S172)</f>
        <v>-1.9474307694439467E-2</v>
      </c>
      <c r="T173" s="12">
        <f t="array" ref="T173">VLOOKUP(A173,Rf!$A$4:$C$6951,3,FALSE)</f>
        <v>2.6108960328641301E-4</v>
      </c>
      <c r="V173" s="13">
        <f t="shared" si="38"/>
        <v>1.2575784372138713E-4</v>
      </c>
      <c r="W173" s="13">
        <f t="shared" si="39"/>
        <v>1.0729713681589573E-4</v>
      </c>
      <c r="X173" s="13">
        <f t="shared" si="40"/>
        <v>1.0401039801894498E-4</v>
      </c>
      <c r="Y173" s="13">
        <f t="shared" si="41"/>
        <v>-2.814134423988944E-3</v>
      </c>
      <c r="Z173" s="13">
        <f t="shared" si="42"/>
        <v>7.0790855785945635E-3</v>
      </c>
      <c r="AA173" s="13">
        <f t="shared" si="43"/>
        <v>-2.0020448394025395E-2</v>
      </c>
      <c r="AB173" s="13">
        <f t="shared" si="44"/>
        <v>-1.8844322856096569E-2</v>
      </c>
      <c r="AC173" s="13">
        <f t="shared" si="45"/>
        <v>-7.9359743617073543E-4</v>
      </c>
      <c r="AD173" s="13">
        <f t="shared" si="46"/>
        <v>-7.1301062890019116E-3</v>
      </c>
      <c r="AE173" s="13">
        <f t="shared" si="47"/>
        <v>-8.8569612443292305E-3</v>
      </c>
      <c r="AF173" s="13">
        <f t="shared" si="48"/>
        <v>2.669758439687402E-2</v>
      </c>
      <c r="AG173" s="13">
        <f t="shared" si="49"/>
        <v>7.6294146529816462E-2</v>
      </c>
      <c r="AH173" s="13">
        <f t="shared" si="50"/>
        <v>2.7884067008374751E-2</v>
      </c>
      <c r="AI173" s="13">
        <f t="shared" si="51"/>
        <v>3.9087747494560933E-2</v>
      </c>
      <c r="AJ173" s="13">
        <f t="shared" si="52"/>
        <v>-3.1660133068125186E-3</v>
      </c>
      <c r="AK173" s="13">
        <f t="shared" si="53"/>
        <v>8.3943386493388235E-3</v>
      </c>
      <c r="AL173" s="13">
        <f t="shared" si="54"/>
        <v>2.8365476000040114E-2</v>
      </c>
      <c r="AM173" s="13">
        <f t="shared" si="55"/>
        <v>-2.0587026730290784E-2</v>
      </c>
      <c r="AN173" s="13">
        <f t="shared" si="56"/>
        <v>1.1679716480085178E-4</v>
      </c>
    </row>
    <row r="174" spans="1:40" x14ac:dyDescent="0.2">
      <c r="A174" s="5">
        <v>44089</v>
      </c>
      <c r="B174" s="12">
        <f>LN(combined_data!B174/combined_data!B173)</f>
        <v>-3.2388076256621565E-4</v>
      </c>
      <c r="C174" s="12">
        <f>LN(combined_data!C174/combined_data!C173)</f>
        <v>-4.6592292407077142E-4</v>
      </c>
      <c r="D174" s="12">
        <f>LN(combined_data!D174/combined_data!D173)</f>
        <v>1.0157220860138261E-4</v>
      </c>
      <c r="E174" s="12">
        <f>LN(combined_data!E174/combined_data!E173)</f>
        <v>7.1208401211781437E-3</v>
      </c>
      <c r="F174" s="12">
        <f>LN(combined_data!F174/combined_data!F173)</f>
        <v>1.9770419042649577E-3</v>
      </c>
      <c r="G174" s="12">
        <f>LN(combined_data!G174/combined_data!G173)</f>
        <v>1.1792759268505575E-2</v>
      </c>
      <c r="H174" s="12">
        <f>LN(combined_data!H174/combined_data!H173)</f>
        <v>2.1353936134022478E-2</v>
      </c>
      <c r="I174" s="12">
        <f>LN(combined_data!I174/combined_data!I173)</f>
        <v>3.4813736718656473E-2</v>
      </c>
      <c r="J174" s="12">
        <f>LN(combined_data!J174/combined_data!J173)</f>
        <v>1.5890712460345329E-2</v>
      </c>
      <c r="K174" s="12">
        <f>LN(combined_data!K174/combined_data!K173)</f>
        <v>-1.0725274780048338E-2</v>
      </c>
      <c r="L174" s="12">
        <f>LN(combined_data!L174/combined_data!L173)</f>
        <v>-2.521752131274571E-3</v>
      </c>
      <c r="M174" s="12">
        <f>LN(combined_data!M174/combined_data!M173)</f>
        <v>1.7371048049090142E-2</v>
      </c>
      <c r="N174" s="12">
        <f>LN(combined_data!N174/combined_data!N173)</f>
        <v>4.4876511236456279E-2</v>
      </c>
      <c r="O174" s="12">
        <f>LN(combined_data!O174/combined_data!O173)</f>
        <v>-6.7545093952397156E-3</v>
      </c>
      <c r="P174" s="12">
        <f>LN(combined_data!P174/combined_data!P173)</f>
        <v>-8.4897427227310727E-3</v>
      </c>
      <c r="Q174" s="12">
        <f>LN(combined_data!Q174/combined_data!Q173)</f>
        <v>2.0963062768247165E-2</v>
      </c>
      <c r="R174" s="12">
        <f>LN(combined_data!R174/combined_data!R173)</f>
        <v>5.2822457695758836E-3</v>
      </c>
      <c r="S174" s="12">
        <f>LN(combined_data!S174/combined_data!S173)</f>
        <v>2.1154242770819218E-2</v>
      </c>
      <c r="T174" s="12">
        <f t="array" ref="T174">VLOOKUP(A174,Rf!$A$4:$C$6951,3,FALSE)</f>
        <v>8.70222946629529E-5</v>
      </c>
      <c r="V174" s="13">
        <f t="shared" si="38"/>
        <v>-3.771424311942709E-4</v>
      </c>
      <c r="W174" s="13">
        <f t="shared" si="39"/>
        <v>-7.037330327555472E-4</v>
      </c>
      <c r="X174" s="13">
        <f t="shared" si="40"/>
        <v>-1.3254249799358878E-4</v>
      </c>
      <c r="Y174" s="13">
        <f t="shared" si="41"/>
        <v>6.4624301609428328E-3</v>
      </c>
      <c r="Z174" s="13">
        <f t="shared" si="42"/>
        <v>1.5299848997243851E-3</v>
      </c>
      <c r="AA174" s="13">
        <f t="shared" si="43"/>
        <v>1.1149612664200953E-2</v>
      </c>
      <c r="AB174" s="13">
        <f t="shared" si="44"/>
        <v>2.1033656556475031E-2</v>
      </c>
      <c r="AC174" s="13">
        <f t="shared" si="45"/>
        <v>3.4020139282485734E-2</v>
      </c>
      <c r="AD174" s="13">
        <f t="shared" si="46"/>
        <v>1.7559073781263448E-2</v>
      </c>
      <c r="AE174" s="13">
        <f t="shared" si="47"/>
        <v>-1.0540424773322728E-2</v>
      </c>
      <c r="AF174" s="13">
        <f t="shared" si="48"/>
        <v>-3.2444750418500258E-3</v>
      </c>
      <c r="AG174" s="13">
        <f t="shared" si="49"/>
        <v>1.6273874886083402E-2</v>
      </c>
      <c r="AH174" s="13">
        <f t="shared" si="50"/>
        <v>4.3380004989207674E-2</v>
      </c>
      <c r="AI174" s="13">
        <f t="shared" si="51"/>
        <v>-8.1942783255430536E-3</v>
      </c>
      <c r="AJ174" s="13">
        <f t="shared" si="52"/>
        <v>-8.3888119085667508E-3</v>
      </c>
      <c r="AK174" s="13">
        <f t="shared" si="53"/>
        <v>2.0789292148337826E-2</v>
      </c>
      <c r="AL174" s="13">
        <f t="shared" si="54"/>
        <v>4.0858752453837108E-3</v>
      </c>
      <c r="AM174" s="13">
        <f t="shared" si="55"/>
        <v>2.0041523734967901E-2</v>
      </c>
      <c r="AN174" s="13">
        <f t="shared" si="56"/>
        <v>-5.7270143822608322E-5</v>
      </c>
    </row>
    <row r="175" spans="1:40" x14ac:dyDescent="0.2">
      <c r="A175" s="5">
        <v>44090</v>
      </c>
      <c r="B175" s="12">
        <f>LN(combined_data!B175/combined_data!B174)</f>
        <v>9.2617064048985227E-4</v>
      </c>
      <c r="C175" s="12">
        <f>LN(combined_data!C175/combined_data!C174)</f>
        <v>8.1091111164725089E-4</v>
      </c>
      <c r="D175" s="12">
        <f>LN(combined_data!D175/combined_data!D174)</f>
        <v>1.0820922060234749E-4</v>
      </c>
      <c r="E175" s="12">
        <f>LN(combined_data!E175/combined_data!E174)</f>
        <v>7.1696568286871223E-3</v>
      </c>
      <c r="F175" s="12">
        <f>LN(combined_data!F175/combined_data!F174)</f>
        <v>1.827372879057397E-3</v>
      </c>
      <c r="G175" s="12">
        <f>LN(combined_data!G175/combined_data!G174)</f>
        <v>2.1394979120044455E-2</v>
      </c>
      <c r="H175" s="12">
        <f>LN(combined_data!H175/combined_data!H174)</f>
        <v>8.4424311338454714E-3</v>
      </c>
      <c r="I175" s="12">
        <f>LN(combined_data!I175/combined_data!I174)</f>
        <v>-1.5565450613523552E-3</v>
      </c>
      <c r="J175" s="12">
        <f>LN(combined_data!J175/combined_data!J174)</f>
        <v>9.4684869615674766E-3</v>
      </c>
      <c r="K175" s="12">
        <f>LN(combined_data!K175/combined_data!K174)</f>
        <v>7.2995200941493462E-4</v>
      </c>
      <c r="L175" s="12">
        <f>LN(combined_data!L175/combined_data!L174)</f>
        <v>1.4603538893079328E-2</v>
      </c>
      <c r="M175" s="12">
        <f>LN(combined_data!M175/combined_data!M174)</f>
        <v>6.6317015054981584E-3</v>
      </c>
      <c r="N175" s="12">
        <f>LN(combined_data!N175/combined_data!N174)</f>
        <v>2.0025804436035702E-2</v>
      </c>
      <c r="O175" s="12">
        <f>LN(combined_data!O175/combined_data!O174)</f>
        <v>3.9859094180646239E-2</v>
      </c>
      <c r="P175" s="12">
        <f>LN(combined_data!P175/combined_data!P174)</f>
        <v>-6.3458291331835292E-3</v>
      </c>
      <c r="Q175" s="12">
        <f>LN(combined_data!Q175/combined_data!Q174)</f>
        <v>1.6978102117971468E-3</v>
      </c>
      <c r="R175" s="12">
        <f>LN(combined_data!R175/combined_data!R174)</f>
        <v>1.7014059966051154E-2</v>
      </c>
      <c r="S175" s="12">
        <f>LN(combined_data!S175/combined_data!S174)</f>
        <v>2.3613103859396703E-2</v>
      </c>
      <c r="T175" s="12">
        <f t="array" ref="T175">VLOOKUP(A175,Rf!$A$4:$C$6951,3,FALSE)</f>
        <v>8.7022294662730801E-5</v>
      </c>
      <c r="V175" s="13">
        <f t="shared" si="38"/>
        <v>8.7290897186179702E-4</v>
      </c>
      <c r="W175" s="13">
        <f t="shared" si="39"/>
        <v>5.7310100296247511E-4</v>
      </c>
      <c r="X175" s="13">
        <f t="shared" si="40"/>
        <v>-1.2590548599262391E-4</v>
      </c>
      <c r="Y175" s="13">
        <f t="shared" si="41"/>
        <v>6.5112468684518114E-3</v>
      </c>
      <c r="Z175" s="13">
        <f t="shared" si="42"/>
        <v>1.3803158745168244E-3</v>
      </c>
      <c r="AA175" s="13">
        <f t="shared" si="43"/>
        <v>2.0751832515739834E-2</v>
      </c>
      <c r="AB175" s="13">
        <f t="shared" si="44"/>
        <v>8.1221515562980226E-3</v>
      </c>
      <c r="AC175" s="13">
        <f t="shared" si="45"/>
        <v>-2.3501424975230908E-3</v>
      </c>
      <c r="AD175" s="13">
        <f t="shared" si="46"/>
        <v>1.1136848282485595E-2</v>
      </c>
      <c r="AE175" s="13">
        <f t="shared" si="47"/>
        <v>9.1480201614054521E-4</v>
      </c>
      <c r="AF175" s="13">
        <f t="shared" si="48"/>
        <v>1.3880815982503875E-2</v>
      </c>
      <c r="AG175" s="13">
        <f t="shared" si="49"/>
        <v>5.5345283424914193E-3</v>
      </c>
      <c r="AH175" s="13">
        <f t="shared" si="50"/>
        <v>1.8529298188787097E-2</v>
      </c>
      <c r="AI175" s="13">
        <f t="shared" si="51"/>
        <v>3.8419325250342903E-2</v>
      </c>
      <c r="AJ175" s="13">
        <f t="shared" si="52"/>
        <v>-6.2448983190192073E-3</v>
      </c>
      <c r="AK175" s="13">
        <f t="shared" si="53"/>
        <v>1.524039591887809E-3</v>
      </c>
      <c r="AL175" s="13">
        <f t="shared" si="54"/>
        <v>1.5817689441858983E-2</v>
      </c>
      <c r="AM175" s="13">
        <f t="shared" si="55"/>
        <v>2.2500384823545386E-2</v>
      </c>
      <c r="AN175" s="13">
        <f t="shared" si="56"/>
        <v>-5.7270143822830421E-5</v>
      </c>
    </row>
    <row r="176" spans="1:40" x14ac:dyDescent="0.2">
      <c r="A176" s="5">
        <v>44091</v>
      </c>
      <c r="B176" s="12">
        <f>LN(combined_data!B176/combined_data!B175)</f>
        <v>1.5148057821237992E-4</v>
      </c>
      <c r="C176" s="12">
        <f>LN(combined_data!C176/combined_data!C175)</f>
        <v>2.5004203423074748E-4</v>
      </c>
      <c r="D176" s="12">
        <f>LN(combined_data!D176/combined_data!D175)</f>
        <v>2.2081388839223189E-4</v>
      </c>
      <c r="E176" s="12">
        <f>LN(combined_data!E176/combined_data!E175)</f>
        <v>-7.6207018076365667E-3</v>
      </c>
      <c r="F176" s="12">
        <f>LN(combined_data!F176/combined_data!F175)</f>
        <v>-6.7982931819700236E-3</v>
      </c>
      <c r="G176" s="12">
        <f>LN(combined_data!G176/combined_data!G175)</f>
        <v>-9.2319319199275218E-3</v>
      </c>
      <c r="H176" s="12">
        <f>LN(combined_data!H176/combined_data!H175)</f>
        <v>-1.5329110592913411E-2</v>
      </c>
      <c r="I176" s="12">
        <f>LN(combined_data!I176/combined_data!I175)</f>
        <v>-4.6837557082243684E-3</v>
      </c>
      <c r="J176" s="12">
        <f>LN(combined_data!J176/combined_data!J175)</f>
        <v>-1.1100712608736685E-2</v>
      </c>
      <c r="K176" s="12">
        <f>LN(combined_data!K176/combined_data!K175)</f>
        <v>3.9452788684147134E-3</v>
      </c>
      <c r="L176" s="12">
        <f>LN(combined_data!L176/combined_data!L175)</f>
        <v>-1.1096810428227553E-2</v>
      </c>
      <c r="M176" s="12">
        <f>LN(combined_data!M176/combined_data!M175)</f>
        <v>4.5228995133268821E-2</v>
      </c>
      <c r="N176" s="12">
        <f>LN(combined_data!N176/combined_data!N175)</f>
        <v>-1.0263017885234422E-2</v>
      </c>
      <c r="O176" s="12">
        <f>LN(combined_data!O176/combined_data!O175)</f>
        <v>-2.2818649010461524E-3</v>
      </c>
      <c r="P176" s="12">
        <f>LN(combined_data!P176/combined_data!P175)</f>
        <v>-1.1412623471224228E-2</v>
      </c>
      <c r="Q176" s="12">
        <f>LN(combined_data!Q176/combined_data!Q175)</f>
        <v>2.5412804220899567E-3</v>
      </c>
      <c r="R176" s="12">
        <f>LN(combined_data!R176/combined_data!R175)</f>
        <v>-5.5649168267501914E-3</v>
      </c>
      <c r="S176" s="12">
        <f>LN(combined_data!S176/combined_data!S175)</f>
        <v>-1.2615351451720262E-2</v>
      </c>
      <c r="T176" s="12">
        <f t="array" ref="T176">VLOOKUP(A176,Rf!$A$4:$C$6951,3,FALSE)</f>
        <v>8.9411095890001792E-5</v>
      </c>
      <c r="V176" s="13">
        <f t="shared" si="38"/>
        <v>9.8218909584324663E-5</v>
      </c>
      <c r="W176" s="13">
        <f t="shared" si="39"/>
        <v>1.2231925545971677E-5</v>
      </c>
      <c r="X176" s="13">
        <f t="shared" si="40"/>
        <v>-1.33008182027395E-5</v>
      </c>
      <c r="Y176" s="13">
        <f t="shared" si="41"/>
        <v>-8.2791117678718777E-3</v>
      </c>
      <c r="Z176" s="13">
        <f t="shared" si="42"/>
        <v>-7.2453501865105963E-3</v>
      </c>
      <c r="AA176" s="13">
        <f t="shared" si="43"/>
        <v>-9.8750785242321445E-3</v>
      </c>
      <c r="AB176" s="13">
        <f t="shared" si="44"/>
        <v>-1.564939017046086E-2</v>
      </c>
      <c r="AC176" s="13">
        <f t="shared" si="45"/>
        <v>-5.4773531443951043E-3</v>
      </c>
      <c r="AD176" s="13">
        <f t="shared" si="46"/>
        <v>-9.4323512878185661E-3</v>
      </c>
      <c r="AE176" s="13">
        <f t="shared" si="47"/>
        <v>4.1301288751403242E-3</v>
      </c>
      <c r="AF176" s="13">
        <f t="shared" si="48"/>
        <v>-1.1819533338803007E-2</v>
      </c>
      <c r="AG176" s="13">
        <f t="shared" si="49"/>
        <v>4.4131821970262081E-2</v>
      </c>
      <c r="AH176" s="13">
        <f t="shared" si="50"/>
        <v>-1.1759524132483025E-2</v>
      </c>
      <c r="AI176" s="13">
        <f t="shared" si="51"/>
        <v>-3.7216338313494895E-3</v>
      </c>
      <c r="AJ176" s="13">
        <f t="shared" si="52"/>
        <v>-1.1311692657059906E-2</v>
      </c>
      <c r="AK176" s="13">
        <f t="shared" si="53"/>
        <v>2.3675098021806191E-3</v>
      </c>
      <c r="AL176" s="13">
        <f t="shared" si="54"/>
        <v>-6.7612873509423632E-3</v>
      </c>
      <c r="AM176" s="13">
        <f t="shared" si="55"/>
        <v>-1.3728070487571581E-2</v>
      </c>
      <c r="AN176" s="13">
        <f t="shared" si="56"/>
        <v>-5.488134259555943E-5</v>
      </c>
    </row>
    <row r="177" spans="1:40" x14ac:dyDescent="0.2">
      <c r="A177" s="5">
        <v>44092</v>
      </c>
      <c r="B177" s="12">
        <f>LN(combined_data!B177/combined_data!B176)</f>
        <v>2.5785014187890522E-4</v>
      </c>
      <c r="C177" s="12">
        <f>LN(combined_data!C177/combined_data!C176)</f>
        <v>2.4997952884024997E-4</v>
      </c>
      <c r="D177" s="12">
        <f>LN(combined_data!D177/combined_data!D176)</f>
        <v>6.9778865634266017E-5</v>
      </c>
      <c r="E177" s="12">
        <f>LN(combined_data!E177/combined_data!E176)</f>
        <v>-9.8604474574731215E-4</v>
      </c>
      <c r="F177" s="12">
        <f>LN(combined_data!F177/combined_data!F176)</f>
        <v>2.1015378278734708E-3</v>
      </c>
      <c r="G177" s="12">
        <f>LN(combined_data!G177/combined_data!G176)</f>
        <v>-2.4570275389997703E-2</v>
      </c>
      <c r="H177" s="12">
        <f>LN(combined_data!H177/combined_data!H176)</f>
        <v>1.4893559627340643E-3</v>
      </c>
      <c r="I177" s="12">
        <f>LN(combined_data!I177/combined_data!I176)</f>
        <v>-2.6964392937259406E-2</v>
      </c>
      <c r="J177" s="12">
        <f>LN(combined_data!J177/combined_data!J176)</f>
        <v>-1.64703152145819E-2</v>
      </c>
      <c r="K177" s="12">
        <f>LN(combined_data!K177/combined_data!K176)</f>
        <v>-1.7238153582051233E-2</v>
      </c>
      <c r="L177" s="12">
        <f>LN(combined_data!L177/combined_data!L176)</f>
        <v>5.4689465050234353E-4</v>
      </c>
      <c r="M177" s="12">
        <f>LN(combined_data!M177/combined_data!M176)</f>
        <v>-2.9031355458790518E-2</v>
      </c>
      <c r="N177" s="12">
        <f>LN(combined_data!N177/combined_data!N176)</f>
        <v>2.7782641919385834E-3</v>
      </c>
      <c r="O177" s="12">
        <f>LN(combined_data!O177/combined_data!O176)</f>
        <v>2.2907817431948301E-2</v>
      </c>
      <c r="P177" s="12">
        <f>LN(combined_data!P177/combined_data!P176)</f>
        <v>2.7957201944253376E-3</v>
      </c>
      <c r="Q177" s="12">
        <f>LN(combined_data!Q177/combined_data!Q176)</f>
        <v>6.3951698496934883E-3</v>
      </c>
      <c r="R177" s="12">
        <f>LN(combined_data!R177/combined_data!R176)</f>
        <v>2.674999022030515E-3</v>
      </c>
      <c r="S177" s="12">
        <f>LN(combined_data!S177/combined_data!S176)</f>
        <v>2.1925713110719607E-2</v>
      </c>
      <c r="T177" s="12">
        <f t="array" ref="T177">VLOOKUP(A177,Rf!$A$4:$C$6951,3,FALSE)</f>
        <v>8.9411095890001792E-5</v>
      </c>
      <c r="V177" s="13">
        <f t="shared" si="38"/>
        <v>2.0458847325084998E-4</v>
      </c>
      <c r="W177" s="13">
        <f t="shared" si="39"/>
        <v>1.2169420155474158E-5</v>
      </c>
      <c r="X177" s="13">
        <f t="shared" si="40"/>
        <v>-1.6433584096070536E-4</v>
      </c>
      <c r="Y177" s="13">
        <f t="shared" si="41"/>
        <v>-1.6444547059826227E-3</v>
      </c>
      <c r="Z177" s="13">
        <f t="shared" si="42"/>
        <v>1.6544808233328982E-3</v>
      </c>
      <c r="AA177" s="13">
        <f t="shared" si="43"/>
        <v>-2.5213421994302324E-2</v>
      </c>
      <c r="AB177" s="13">
        <f t="shared" si="44"/>
        <v>1.1690763851866157E-3</v>
      </c>
      <c r="AC177" s="13">
        <f t="shared" si="45"/>
        <v>-2.7757990373430141E-2</v>
      </c>
      <c r="AD177" s="13">
        <f t="shared" si="46"/>
        <v>-1.4801953893663782E-2</v>
      </c>
      <c r="AE177" s="13">
        <f t="shared" si="47"/>
        <v>-1.7053303575325623E-2</v>
      </c>
      <c r="AF177" s="13">
        <f t="shared" si="48"/>
        <v>-1.758282600731111E-4</v>
      </c>
      <c r="AG177" s="13">
        <f t="shared" si="49"/>
        <v>-3.0128528621797258E-2</v>
      </c>
      <c r="AH177" s="13">
        <f t="shared" si="50"/>
        <v>1.28175794468998E-3</v>
      </c>
      <c r="AI177" s="13">
        <f t="shared" si="51"/>
        <v>2.1468048501644962E-2</v>
      </c>
      <c r="AJ177" s="13">
        <f t="shared" si="52"/>
        <v>2.8966510085896595E-3</v>
      </c>
      <c r="AK177" s="13">
        <f t="shared" si="53"/>
        <v>6.2213992297841508E-3</v>
      </c>
      <c r="AL177" s="13">
        <f t="shared" si="54"/>
        <v>1.4786284978383427E-3</v>
      </c>
      <c r="AM177" s="13">
        <f t="shared" si="55"/>
        <v>2.081299407486829E-2</v>
      </c>
      <c r="AN177" s="13">
        <f t="shared" si="56"/>
        <v>-5.488134259555943E-5</v>
      </c>
    </row>
    <row r="178" spans="1:40" x14ac:dyDescent="0.2">
      <c r="A178" s="5">
        <v>44095</v>
      </c>
      <c r="B178" s="12">
        <f>LN(combined_data!B178/combined_data!B177)</f>
        <v>7.0732359560008145E-4</v>
      </c>
      <c r="C178" s="12">
        <f>LN(combined_data!C178/combined_data!C177)</f>
        <v>5.945277772193314E-4</v>
      </c>
      <c r="D178" s="12">
        <f>LN(combined_data!D178/combined_data!D177)</f>
        <v>3.2077245529956919E-4</v>
      </c>
      <c r="E178" s="12">
        <f>LN(combined_data!E178/combined_data!E177)</f>
        <v>-2.2240129938733998E-2</v>
      </c>
      <c r="F178" s="12">
        <f>LN(combined_data!F178/combined_data!F177)</f>
        <v>-1.9160061831541304E-2</v>
      </c>
      <c r="G178" s="12">
        <f>LN(combined_data!G178/combined_data!G177)</f>
        <v>-7.5952672026320346E-3</v>
      </c>
      <c r="H178" s="12">
        <f>LN(combined_data!H178/combined_data!H177)</f>
        <v>-5.235483154346264E-2</v>
      </c>
      <c r="I178" s="12">
        <f>LN(combined_data!I178/combined_data!I177)</f>
        <v>-5.4513875131735931E-2</v>
      </c>
      <c r="J178" s="12">
        <f>LN(combined_data!J178/combined_data!J177)</f>
        <v>-6.5479994938626288E-2</v>
      </c>
      <c r="K178" s="12">
        <f>LN(combined_data!K178/combined_data!K177)</f>
        <v>-4.9717040250146824E-2</v>
      </c>
      <c r="L178" s="12">
        <f>LN(combined_data!L178/combined_data!L177)</f>
        <v>-8.3443628118119208E-3</v>
      </c>
      <c r="M178" s="12">
        <f>LN(combined_data!M178/combined_data!M177)</f>
        <v>-4.5791523297650197E-2</v>
      </c>
      <c r="N178" s="12">
        <f>LN(combined_data!N178/combined_data!N177)</f>
        <v>-4.6665009820832506E-2</v>
      </c>
      <c r="O178" s="12">
        <f>LN(combined_data!O178/combined_data!O177)</f>
        <v>-2.7487538249417132E-2</v>
      </c>
      <c r="P178" s="12">
        <f>LN(combined_data!P178/combined_data!P177)</f>
        <v>-1.8881928969887201E-2</v>
      </c>
      <c r="Q178" s="12">
        <f>LN(combined_data!Q178/combined_data!Q177)</f>
        <v>-3.7761900302285219E-2</v>
      </c>
      <c r="R178" s="12">
        <f>LN(combined_data!R178/combined_data!R177)</f>
        <v>-3.1203128589204217E-2</v>
      </c>
      <c r="S178" s="12">
        <f>LN(combined_data!S178/combined_data!S177)</f>
        <v>-3.8368721349682833E-2</v>
      </c>
      <c r="T178" s="12">
        <f t="array" ref="T178">VLOOKUP(A178,Rf!$A$4:$C$6951,3,FALSE)</f>
        <v>2.6825727141699401E-4</v>
      </c>
      <c r="V178" s="13">
        <f t="shared" si="38"/>
        <v>6.5406192697202621E-4</v>
      </c>
      <c r="W178" s="13">
        <f t="shared" si="39"/>
        <v>3.5671766853455562E-4</v>
      </c>
      <c r="X178" s="13">
        <f t="shared" si="40"/>
        <v>8.6657748704597798E-5</v>
      </c>
      <c r="Y178" s="13">
        <f t="shared" si="41"/>
        <v>-2.2898539898969308E-2</v>
      </c>
      <c r="Z178" s="13">
        <f t="shared" si="42"/>
        <v>-1.9607118836081877E-2</v>
      </c>
      <c r="AA178" s="13">
        <f t="shared" si="43"/>
        <v>-8.2384138069366564E-3</v>
      </c>
      <c r="AB178" s="13">
        <f t="shared" si="44"/>
        <v>-5.2675111121010088E-2</v>
      </c>
      <c r="AC178" s="13">
        <f t="shared" si="45"/>
        <v>-5.5307472567906669E-2</v>
      </c>
      <c r="AD178" s="13">
        <f t="shared" si="46"/>
        <v>-6.3811633617708169E-2</v>
      </c>
      <c r="AE178" s="13">
        <f t="shared" si="47"/>
        <v>-4.9532190243421211E-2</v>
      </c>
      <c r="AF178" s="13">
        <f t="shared" si="48"/>
        <v>-9.0670857223873746E-3</v>
      </c>
      <c r="AG178" s="13">
        <f t="shared" si="49"/>
        <v>-4.6888696460656937E-2</v>
      </c>
      <c r="AH178" s="13">
        <f t="shared" si="50"/>
        <v>-4.8161516068081112E-2</v>
      </c>
      <c r="AI178" s="13">
        <f t="shared" si="51"/>
        <v>-2.892730717972047E-2</v>
      </c>
      <c r="AJ178" s="13">
        <f t="shared" si="52"/>
        <v>-1.8780998155722879E-2</v>
      </c>
      <c r="AK178" s="13">
        <f t="shared" si="53"/>
        <v>-3.7935670922194555E-2</v>
      </c>
      <c r="AL178" s="13">
        <f t="shared" si="54"/>
        <v>-3.2399499113396388E-2</v>
      </c>
      <c r="AM178" s="13">
        <f t="shared" si="55"/>
        <v>-3.9481440385534153E-2</v>
      </c>
      <c r="AN178" s="13">
        <f t="shared" si="56"/>
        <v>1.2396483293143279E-4</v>
      </c>
    </row>
    <row r="179" spans="1:40" x14ac:dyDescent="0.2">
      <c r="A179" s="5">
        <v>44096</v>
      </c>
      <c r="B179" s="12">
        <f>LN(combined_data!B179/combined_data!B178)</f>
        <v>3.8170442327511544E-4</v>
      </c>
      <c r="C179" s="12">
        <f>LN(combined_data!C179/combined_data!C178)</f>
        <v>1.1197291989705685E-4</v>
      </c>
      <c r="D179" s="12">
        <f>LN(combined_data!D179/combined_data!D178)</f>
        <v>8.6727468212111441E-5</v>
      </c>
      <c r="E179" s="12">
        <f>LN(combined_data!E179/combined_data!E178)</f>
        <v>-8.5571489341329937E-3</v>
      </c>
      <c r="F179" s="12">
        <f>LN(combined_data!F179/combined_data!F178)</f>
        <v>-7.2350851814957529E-3</v>
      </c>
      <c r="G179" s="12">
        <f>LN(combined_data!G179/combined_data!G178)</f>
        <v>-1.3335449539891915E-2</v>
      </c>
      <c r="H179" s="12">
        <f>LN(combined_data!H179/combined_data!H178)</f>
        <v>1.049501506813994E-2</v>
      </c>
      <c r="I179" s="12">
        <f>LN(combined_data!I179/combined_data!I178)</f>
        <v>-2.5796786444672145E-2</v>
      </c>
      <c r="J179" s="12">
        <f>LN(combined_data!J179/combined_data!J178)</f>
        <v>-1.7889565070820145E-2</v>
      </c>
      <c r="K179" s="12">
        <f>LN(combined_data!K179/combined_data!K178)</f>
        <v>-2.8530764225226265E-2</v>
      </c>
      <c r="L179" s="12">
        <f>LN(combined_data!L179/combined_data!L178)</f>
        <v>-2.3764119833166942E-2</v>
      </c>
      <c r="M179" s="12">
        <f>LN(combined_data!M179/combined_data!M178)</f>
        <v>-6.8314408403007086E-3</v>
      </c>
      <c r="N179" s="12">
        <f>LN(combined_data!N179/combined_data!N178)</f>
        <v>-2.4794968572053246E-2</v>
      </c>
      <c r="O179" s="12">
        <f>LN(combined_data!O179/combined_data!O178)</f>
        <v>-3.1642953205126161E-2</v>
      </c>
      <c r="P179" s="12">
        <f>LN(combined_data!P179/combined_data!P178)</f>
        <v>-8.8584093424337266E-3</v>
      </c>
      <c r="Q179" s="12">
        <f>LN(combined_data!Q179/combined_data!Q178)</f>
        <v>-5.9832006291718962E-3</v>
      </c>
      <c r="R179" s="12">
        <f>LN(combined_data!R179/combined_data!R178)</f>
        <v>-2.3862148347690404E-2</v>
      </c>
      <c r="S179" s="12">
        <f>LN(combined_data!S179/combined_data!S178)</f>
        <v>1.0271627050024728E-2</v>
      </c>
      <c r="T179" s="12">
        <f t="array" ref="T179">VLOOKUP(A179,Rf!$A$4:$C$6951,3,FALSE)</f>
        <v>8.9411095890001792E-5</v>
      </c>
      <c r="V179" s="13">
        <f t="shared" si="38"/>
        <v>3.284427546470602E-4</v>
      </c>
      <c r="W179" s="13">
        <f t="shared" si="39"/>
        <v>-1.2583718878771897E-4</v>
      </c>
      <c r="X179" s="13">
        <f t="shared" si="40"/>
        <v>-1.4738723838285996E-4</v>
      </c>
      <c r="Y179" s="13">
        <f t="shared" si="41"/>
        <v>-9.2155588943683038E-3</v>
      </c>
      <c r="Z179" s="13">
        <f t="shared" si="42"/>
        <v>-7.6821421860363255E-3</v>
      </c>
      <c r="AA179" s="13">
        <f t="shared" si="43"/>
        <v>-1.3978596144196538E-2</v>
      </c>
      <c r="AB179" s="13">
        <f t="shared" si="44"/>
        <v>1.0174735490592491E-2</v>
      </c>
      <c r="AC179" s="13">
        <f t="shared" si="45"/>
        <v>-2.659038388084288E-2</v>
      </c>
      <c r="AD179" s="13">
        <f t="shared" si="46"/>
        <v>-1.6221203749902026E-2</v>
      </c>
      <c r="AE179" s="13">
        <f t="shared" si="47"/>
        <v>-2.8345914218500655E-2</v>
      </c>
      <c r="AF179" s="13">
        <f t="shared" si="48"/>
        <v>-2.4486842743742396E-2</v>
      </c>
      <c r="AG179" s="13">
        <f t="shared" si="49"/>
        <v>-7.9286140033074468E-3</v>
      </c>
      <c r="AH179" s="13">
        <f t="shared" si="50"/>
        <v>-2.6291474819301851E-2</v>
      </c>
      <c r="AI179" s="13">
        <f t="shared" si="51"/>
        <v>-3.3082722135429496E-2</v>
      </c>
      <c r="AJ179" s="13">
        <f t="shared" si="52"/>
        <v>-8.7574785282694047E-3</v>
      </c>
      <c r="AK179" s="13">
        <f t="shared" si="53"/>
        <v>-6.1569712490812337E-3</v>
      </c>
      <c r="AL179" s="13">
        <f t="shared" si="54"/>
        <v>-2.5058518871882575E-2</v>
      </c>
      <c r="AM179" s="13">
        <f t="shared" si="55"/>
        <v>9.1589080141734093E-3</v>
      </c>
      <c r="AN179" s="13">
        <f t="shared" si="56"/>
        <v>-5.488134259555943E-5</v>
      </c>
    </row>
    <row r="180" spans="1:40" x14ac:dyDescent="0.2">
      <c r="A180" s="5">
        <v>44097</v>
      </c>
      <c r="B180" s="12">
        <f>LN(combined_data!B180/combined_data!B179)</f>
        <v>8.8250216010124369E-5</v>
      </c>
      <c r="C180" s="12">
        <f>LN(combined_data!C180/combined_data!C179)</f>
        <v>3.4445344191212976E-4</v>
      </c>
      <c r="D180" s="12">
        <f>LN(combined_data!D180/combined_data!D179)</f>
        <v>8.4874920249878132E-5</v>
      </c>
      <c r="E180" s="12">
        <f>LN(combined_data!E180/combined_data!E179)</f>
        <v>-1.9006133828929101E-3</v>
      </c>
      <c r="F180" s="12">
        <f>LN(combined_data!F180/combined_data!F179)</f>
        <v>-1.8699429219948556E-2</v>
      </c>
      <c r="G180" s="12">
        <f>LN(combined_data!G180/combined_data!G179)</f>
        <v>1.1379860914320699E-2</v>
      </c>
      <c r="H180" s="12">
        <f>LN(combined_data!H180/combined_data!H179)</f>
        <v>-7.2212287154656048E-3</v>
      </c>
      <c r="I180" s="12">
        <f>LN(combined_data!I180/combined_data!I179)</f>
        <v>-8.7489618870561434E-3</v>
      </c>
      <c r="J180" s="12">
        <f>LN(combined_data!J180/combined_data!J179)</f>
        <v>9.0217416220913279E-4</v>
      </c>
      <c r="K180" s="12">
        <f>LN(combined_data!K180/combined_data!K179)</f>
        <v>9.3882065408298146E-3</v>
      </c>
      <c r="L180" s="12">
        <f>LN(combined_data!L180/combined_data!L179)</f>
        <v>-1.0166442192260084E-3</v>
      </c>
      <c r="M180" s="12">
        <f>LN(combined_data!M180/combined_data!M179)</f>
        <v>-2.201476763159492E-2</v>
      </c>
      <c r="N180" s="12">
        <f>LN(combined_data!N180/combined_data!N179)</f>
        <v>-2.4025910025323124E-3</v>
      </c>
      <c r="O180" s="12">
        <f>LN(combined_data!O180/combined_data!O179)</f>
        <v>4.0526986201237132E-3</v>
      </c>
      <c r="P180" s="12">
        <f>LN(combined_data!P180/combined_data!P179)</f>
        <v>-9.8068994858878933E-3</v>
      </c>
      <c r="Q180" s="12">
        <f>LN(combined_data!Q180/combined_data!Q179)</f>
        <v>-6.3137833798583712E-3</v>
      </c>
      <c r="R180" s="12">
        <f>LN(combined_data!R180/combined_data!R179)</f>
        <v>1.7025339660491426E-2</v>
      </c>
      <c r="S180" s="12">
        <f>LN(combined_data!S180/combined_data!S179)</f>
        <v>-1.176181256476665E-2</v>
      </c>
      <c r="T180" s="12">
        <f t="array" ref="T180">VLOOKUP(A180,Rf!$A$4:$C$6951,3,FALSE)</f>
        <v>8.9411095890001792E-5</v>
      </c>
      <c r="V180" s="13">
        <f t="shared" si="38"/>
        <v>3.4988547382069113E-5</v>
      </c>
      <c r="W180" s="13">
        <f t="shared" si="39"/>
        <v>1.0664333322735396E-4</v>
      </c>
      <c r="X180" s="13">
        <f t="shared" si="40"/>
        <v>-1.4923978634509327E-4</v>
      </c>
      <c r="Y180" s="13">
        <f t="shared" si="41"/>
        <v>-2.5590233431282208E-3</v>
      </c>
      <c r="Z180" s="13">
        <f t="shared" si="42"/>
        <v>-1.9146486224489129E-2</v>
      </c>
      <c r="AA180" s="13">
        <f t="shared" si="43"/>
        <v>1.0736714310016077E-2</v>
      </c>
      <c r="AB180" s="13">
        <f t="shared" si="44"/>
        <v>-7.5415082930130536E-3</v>
      </c>
      <c r="AC180" s="13">
        <f t="shared" si="45"/>
        <v>-9.5425593232268784E-3</v>
      </c>
      <c r="AD180" s="13">
        <f t="shared" si="46"/>
        <v>2.5705354831272514E-3</v>
      </c>
      <c r="AE180" s="13">
        <f t="shared" si="47"/>
        <v>9.5730565475554245E-3</v>
      </c>
      <c r="AF180" s="13">
        <f t="shared" si="48"/>
        <v>-1.7393671298014629E-3</v>
      </c>
      <c r="AG180" s="13">
        <f t="shared" si="49"/>
        <v>-2.311194079460166E-2</v>
      </c>
      <c r="AH180" s="13">
        <f t="shared" si="50"/>
        <v>-3.8990972497809158E-3</v>
      </c>
      <c r="AI180" s="13">
        <f t="shared" si="51"/>
        <v>2.6129296898203761E-3</v>
      </c>
      <c r="AJ180" s="13">
        <f t="shared" si="52"/>
        <v>-9.7059686717235714E-3</v>
      </c>
      <c r="AK180" s="13">
        <f t="shared" si="53"/>
        <v>-6.4875539997677088E-3</v>
      </c>
      <c r="AL180" s="13">
        <f t="shared" si="54"/>
        <v>1.5828969136299255E-2</v>
      </c>
      <c r="AM180" s="13">
        <f t="shared" si="55"/>
        <v>-1.2874531600617968E-2</v>
      </c>
      <c r="AN180" s="13">
        <f t="shared" si="56"/>
        <v>-5.488134259555943E-5</v>
      </c>
    </row>
    <row r="181" spans="1:40" x14ac:dyDescent="0.2">
      <c r="A181" s="5">
        <v>44098</v>
      </c>
      <c r="B181" s="12">
        <f>LN(combined_data!B181/combined_data!B180)</f>
        <v>3.8149429006109869E-5</v>
      </c>
      <c r="C181" s="12">
        <f>LN(combined_data!C181/combined_data!C180)</f>
        <v>-8.610223785033594E-5</v>
      </c>
      <c r="D181" s="12">
        <f>LN(combined_data!D181/combined_data!D180)</f>
        <v>1.0580679605911957E-4</v>
      </c>
      <c r="E181" s="12">
        <f>LN(combined_data!E181/combined_data!E180)</f>
        <v>-2.9564047612768599E-2</v>
      </c>
      <c r="F181" s="12">
        <f>LN(combined_data!F181/combined_data!F180)</f>
        <v>6.7335914691012012E-3</v>
      </c>
      <c r="G181" s="12">
        <f>LN(combined_data!G181/combined_data!G180)</f>
        <v>-1.6220576634241039E-2</v>
      </c>
      <c r="H181" s="12">
        <f>LN(combined_data!H181/combined_data!H180)</f>
        <v>-4.6987075830782821E-2</v>
      </c>
      <c r="I181" s="12">
        <f>LN(combined_data!I181/combined_data!I180)</f>
        <v>-5.2311329717395154E-2</v>
      </c>
      <c r="J181" s="12">
        <f>LN(combined_data!J181/combined_data!J180)</f>
        <v>-5.2765611109834826E-2</v>
      </c>
      <c r="K181" s="12">
        <f>LN(combined_data!K181/combined_data!K180)</f>
        <v>-3.1817591396134187E-2</v>
      </c>
      <c r="L181" s="12">
        <f>LN(combined_data!L181/combined_data!L180)</f>
        <v>-1.6293892312394025E-2</v>
      </c>
      <c r="M181" s="12">
        <f>LN(combined_data!M181/combined_data!M180)</f>
        <v>-4.5107752567894913E-2</v>
      </c>
      <c r="N181" s="12">
        <f>LN(combined_data!N181/combined_data!N180)</f>
        <v>3.4361806796444263E-4</v>
      </c>
      <c r="O181" s="12">
        <f>LN(combined_data!O181/combined_data!O180)</f>
        <v>-1.3915080091634807E-2</v>
      </c>
      <c r="P181" s="12">
        <f>LN(combined_data!P181/combined_data!P180)</f>
        <v>-3.5101523585601424E-2</v>
      </c>
      <c r="Q181" s="12">
        <f>LN(combined_data!Q181/combined_data!Q180)</f>
        <v>1.8389274445908592E-2</v>
      </c>
      <c r="R181" s="12">
        <f>LN(combined_data!R181/combined_data!R180)</f>
        <v>-2.5529452893239907E-2</v>
      </c>
      <c r="S181" s="12">
        <f>LN(combined_data!S181/combined_data!S180)</f>
        <v>-3.4594388712219211E-2</v>
      </c>
      <c r="T181" s="12">
        <f t="array" ref="T181">VLOOKUP(A181,Rf!$A$4:$C$6951,3,FALSE)</f>
        <v>9.0425906081215092E-5</v>
      </c>
      <c r="V181" s="13">
        <f t="shared" si="38"/>
        <v>-1.5112239621945387E-5</v>
      </c>
      <c r="W181" s="13">
        <f t="shared" si="39"/>
        <v>-3.2391234653511173E-4</v>
      </c>
      <c r="X181" s="13">
        <f t="shared" si="40"/>
        <v>-1.2830791053585183E-4</v>
      </c>
      <c r="Y181" s="13">
        <f t="shared" si="41"/>
        <v>-3.0222457573003909E-2</v>
      </c>
      <c r="Z181" s="13">
        <f t="shared" si="42"/>
        <v>6.2865344645606286E-3</v>
      </c>
      <c r="AA181" s="13">
        <f t="shared" si="43"/>
        <v>-1.686372323854566E-2</v>
      </c>
      <c r="AB181" s="13">
        <f t="shared" si="44"/>
        <v>-4.7307355408330268E-2</v>
      </c>
      <c r="AC181" s="13">
        <f t="shared" si="45"/>
        <v>-5.3104927153565892E-2</v>
      </c>
      <c r="AD181" s="13">
        <f t="shared" si="46"/>
        <v>-5.1097249788916707E-2</v>
      </c>
      <c r="AE181" s="13">
        <f t="shared" si="47"/>
        <v>-3.1632741389408574E-2</v>
      </c>
      <c r="AF181" s="13">
        <f t="shared" si="48"/>
        <v>-1.7016615222969479E-2</v>
      </c>
      <c r="AG181" s="13">
        <f t="shared" si="49"/>
        <v>-4.6204925730901653E-2</v>
      </c>
      <c r="AH181" s="13">
        <f t="shared" si="50"/>
        <v>-1.1528881792841608E-3</v>
      </c>
      <c r="AI181" s="13">
        <f t="shared" si="51"/>
        <v>-1.5354849021938144E-2</v>
      </c>
      <c r="AJ181" s="13">
        <f t="shared" si="52"/>
        <v>-3.5000592771437106E-2</v>
      </c>
      <c r="AK181" s="13">
        <f t="shared" si="53"/>
        <v>1.8215503825999253E-2</v>
      </c>
      <c r="AL181" s="13">
        <f t="shared" si="54"/>
        <v>-2.6725823417432078E-2</v>
      </c>
      <c r="AM181" s="13">
        <f t="shared" si="55"/>
        <v>-3.5707107748070531E-2</v>
      </c>
      <c r="AN181" s="13">
        <f t="shared" si="56"/>
        <v>-5.386653240434613E-5</v>
      </c>
    </row>
    <row r="182" spans="1:40" x14ac:dyDescent="0.2">
      <c r="A182" s="5">
        <v>44099</v>
      </c>
      <c r="B182" s="12">
        <f>LN(combined_data!B182/combined_data!B181)</f>
        <v>-5.2407670028673008E-5</v>
      </c>
      <c r="C182" s="12">
        <f>LN(combined_data!C182/combined_data!C181)</f>
        <v>-1.0333247232145433E-4</v>
      </c>
      <c r="D182" s="12">
        <f>LN(combined_data!D182/combined_data!D181)</f>
        <v>8.5781076415227103E-5</v>
      </c>
      <c r="E182" s="12">
        <f>LN(combined_data!E182/combined_data!E181)</f>
        <v>2.2385870537737503E-2</v>
      </c>
      <c r="F182" s="12">
        <f>LN(combined_data!F182/combined_data!F181)</f>
        <v>-6.4053148091766637E-3</v>
      </c>
      <c r="G182" s="12">
        <f>LN(combined_data!G182/combined_data!G181)</f>
        <v>1.3112338569779025E-2</v>
      </c>
      <c r="H182" s="12">
        <f>LN(combined_data!H182/combined_data!H181)</f>
        <v>3.7850663509436742E-2</v>
      </c>
      <c r="I182" s="12">
        <f>LN(combined_data!I182/combined_data!I181)</f>
        <v>8.3455680269776372E-2</v>
      </c>
      <c r="J182" s="12">
        <f>LN(combined_data!J182/combined_data!J181)</f>
        <v>4.4313952064080127E-2</v>
      </c>
      <c r="K182" s="12">
        <f>LN(combined_data!K182/combined_data!K181)</f>
        <v>3.1263715615561495E-2</v>
      </c>
      <c r="L182" s="12">
        <f>LN(combined_data!L182/combined_data!L181)</f>
        <v>2.6526214903523457E-2</v>
      </c>
      <c r="M182" s="12">
        <f>LN(combined_data!M182/combined_data!M181)</f>
        <v>3.5997905655724048E-2</v>
      </c>
      <c r="N182" s="12">
        <f>LN(combined_data!N182/combined_data!N181)</f>
        <v>1.1664361751774438E-2</v>
      </c>
      <c r="O182" s="12">
        <f>LN(combined_data!O182/combined_data!O181)</f>
        <v>3.0957990112737418E-2</v>
      </c>
      <c r="P182" s="12">
        <f>LN(combined_data!P182/combined_data!P181)</f>
        <v>2.4904737761686346E-2</v>
      </c>
      <c r="Q182" s="12">
        <f>LN(combined_data!Q182/combined_data!Q181)</f>
        <v>1.5212658735224904E-2</v>
      </c>
      <c r="R182" s="12">
        <f>LN(combined_data!R182/combined_data!R181)</f>
        <v>1.3119377251479923E-2</v>
      </c>
      <c r="S182" s="12">
        <f>LN(combined_data!S182/combined_data!S181)</f>
        <v>7.8938131843420897E-3</v>
      </c>
      <c r="T182" s="12">
        <f t="array" ref="T182">VLOOKUP(A182,Rf!$A$4:$C$6951,3,FALSE)</f>
        <v>9.0425906081215092E-5</v>
      </c>
      <c r="V182" s="13">
        <f t="shared" si="38"/>
        <v>-1.0566933865672826E-4</v>
      </c>
      <c r="W182" s="13">
        <f t="shared" si="39"/>
        <v>-3.4114258100623011E-4</v>
      </c>
      <c r="X182" s="13">
        <f t="shared" si="40"/>
        <v>-1.4833363017974428E-4</v>
      </c>
      <c r="Y182" s="13">
        <f t="shared" si="41"/>
        <v>2.1727460577502192E-2</v>
      </c>
      <c r="Z182" s="13">
        <f t="shared" si="42"/>
        <v>-6.8523718137172363E-3</v>
      </c>
      <c r="AA182" s="13">
        <f t="shared" si="43"/>
        <v>1.2469191965474403E-2</v>
      </c>
      <c r="AB182" s="13">
        <f t="shared" si="44"/>
        <v>3.7530383931889295E-2</v>
      </c>
      <c r="AC182" s="13">
        <f t="shared" si="45"/>
        <v>8.2662082833605641E-2</v>
      </c>
      <c r="AD182" s="13">
        <f t="shared" si="46"/>
        <v>4.5982313384998245E-2</v>
      </c>
      <c r="AE182" s="13">
        <f t="shared" si="47"/>
        <v>3.1448565622287109E-2</v>
      </c>
      <c r="AF182" s="13">
        <f t="shared" si="48"/>
        <v>2.5803491992948003E-2</v>
      </c>
      <c r="AG182" s="13">
        <f t="shared" si="49"/>
        <v>3.4900732492717308E-2</v>
      </c>
      <c r="AH182" s="13">
        <f t="shared" si="50"/>
        <v>1.0167855504525834E-2</v>
      </c>
      <c r="AI182" s="13">
        <f t="shared" si="51"/>
        <v>2.9518221182434079E-2</v>
      </c>
      <c r="AJ182" s="13">
        <f t="shared" si="52"/>
        <v>2.5005668575850667E-2</v>
      </c>
      <c r="AK182" s="13">
        <f t="shared" si="53"/>
        <v>1.5038888115315566E-2</v>
      </c>
      <c r="AL182" s="13">
        <f t="shared" si="54"/>
        <v>1.1923006727287751E-2</v>
      </c>
      <c r="AM182" s="13">
        <f t="shared" si="55"/>
        <v>6.7810941484907714E-3</v>
      </c>
      <c r="AN182" s="13">
        <f t="shared" si="56"/>
        <v>-5.386653240434613E-5</v>
      </c>
    </row>
    <row r="183" spans="1:40" x14ac:dyDescent="0.2">
      <c r="A183" s="5">
        <v>44102</v>
      </c>
      <c r="B183" s="12">
        <f>LN(combined_data!B183/combined_data!B182)</f>
        <v>2.5324619320840061E-4</v>
      </c>
      <c r="C183" s="12">
        <f>LN(combined_data!C183/combined_data!C182)</f>
        <v>-1.1195556237055241E-4</v>
      </c>
      <c r="D183" s="12">
        <f>LN(combined_data!D183/combined_data!D182)</f>
        <v>3.4175991007548287E-4</v>
      </c>
      <c r="E183" s="12">
        <f>LN(combined_data!E183/combined_data!E182)</f>
        <v>1.5697199833666992E-2</v>
      </c>
      <c r="F183" s="12">
        <f>LN(combined_data!F183/combined_data!F182)</f>
        <v>1.1350201082502068E-2</v>
      </c>
      <c r="G183" s="12">
        <f>LN(combined_data!G183/combined_data!G182)</f>
        <v>9.7226895367783939E-3</v>
      </c>
      <c r="H183" s="12">
        <f>LN(combined_data!H183/combined_data!H182)</f>
        <v>4.033426036348569E-2</v>
      </c>
      <c r="I183" s="12">
        <f>LN(combined_data!I183/combined_data!I182)</f>
        <v>3.5150062138070481E-2</v>
      </c>
      <c r="J183" s="12">
        <f>LN(combined_data!J183/combined_data!J182)</f>
        <v>5.1399365150561406E-2</v>
      </c>
      <c r="K183" s="12">
        <f>LN(combined_data!K183/combined_data!K182)</f>
        <v>3.1106925587126664E-2</v>
      </c>
      <c r="L183" s="12">
        <f>LN(combined_data!L183/combined_data!L182)</f>
        <v>5.336633256260287E-2</v>
      </c>
      <c r="M183" s="12">
        <f>LN(combined_data!M183/combined_data!M182)</f>
        <v>6.5604039507886514E-2</v>
      </c>
      <c r="N183" s="12">
        <f>LN(combined_data!N183/combined_data!N182)</f>
        <v>1.590958982671677E-2</v>
      </c>
      <c r="O183" s="12">
        <f>LN(combined_data!O183/combined_data!O182)</f>
        <v>1.838540787721183E-2</v>
      </c>
      <c r="P183" s="12">
        <f>LN(combined_data!P183/combined_data!P182)</f>
        <v>1.4823705121382329E-2</v>
      </c>
      <c r="Q183" s="12">
        <f>LN(combined_data!Q183/combined_data!Q182)</f>
        <v>1.5756180253571568E-2</v>
      </c>
      <c r="R183" s="12">
        <f>LN(combined_data!R183/combined_data!R182)</f>
        <v>2.5657307793240519E-2</v>
      </c>
      <c r="S183" s="12">
        <f>LN(combined_data!S183/combined_data!S182)</f>
        <v>4.0915971058444946E-2</v>
      </c>
      <c r="T183" s="12">
        <f t="array" ref="T183">VLOOKUP(A183,Rf!$A$4:$C$6951,3,FALSE)</f>
        <v>2.7130224951643601E-4</v>
      </c>
      <c r="V183" s="13">
        <f t="shared" si="38"/>
        <v>1.9998452458034536E-4</v>
      </c>
      <c r="W183" s="13">
        <f t="shared" si="39"/>
        <v>-3.497656710553282E-4</v>
      </c>
      <c r="X183" s="13">
        <f t="shared" si="40"/>
        <v>1.0764520348051148E-4</v>
      </c>
      <c r="Y183" s="13">
        <f t="shared" si="41"/>
        <v>1.5038789873431681E-2</v>
      </c>
      <c r="Z183" s="13">
        <f t="shared" si="42"/>
        <v>1.0903144077961497E-2</v>
      </c>
      <c r="AA183" s="13">
        <f t="shared" si="43"/>
        <v>9.0795429324737713E-3</v>
      </c>
      <c r="AB183" s="13">
        <f t="shared" si="44"/>
        <v>4.0013980785938243E-2</v>
      </c>
      <c r="AC183" s="13">
        <f t="shared" si="45"/>
        <v>3.4356464701899743E-2</v>
      </c>
      <c r="AD183" s="13">
        <f t="shared" si="46"/>
        <v>5.3067726471479525E-2</v>
      </c>
      <c r="AE183" s="13">
        <f t="shared" si="47"/>
        <v>3.1291775593852274E-2</v>
      </c>
      <c r="AF183" s="13">
        <f t="shared" si="48"/>
        <v>5.2643609652027412E-2</v>
      </c>
      <c r="AG183" s="13">
        <f t="shared" si="49"/>
        <v>6.4506866344879774E-2</v>
      </c>
      <c r="AH183" s="13">
        <f t="shared" si="50"/>
        <v>1.4413083579468166E-2</v>
      </c>
      <c r="AI183" s="13">
        <f t="shared" si="51"/>
        <v>1.6945638946908492E-2</v>
      </c>
      <c r="AJ183" s="13">
        <f t="shared" si="52"/>
        <v>1.4924635935546651E-2</v>
      </c>
      <c r="AK183" s="13">
        <f t="shared" si="53"/>
        <v>1.5582409633662231E-2</v>
      </c>
      <c r="AL183" s="13">
        <f t="shared" si="54"/>
        <v>2.4460937269048348E-2</v>
      </c>
      <c r="AM183" s="13">
        <f t="shared" si="55"/>
        <v>3.9803252022593626E-2</v>
      </c>
      <c r="AN183" s="13">
        <f t="shared" si="56"/>
        <v>1.2700981103087479E-4</v>
      </c>
    </row>
    <row r="184" spans="1:40" x14ac:dyDescent="0.2">
      <c r="A184" s="5">
        <v>44103</v>
      </c>
      <c r="B184" s="12">
        <f>LN(combined_data!B184/combined_data!B183)</f>
        <v>-1.6548416485314359E-4</v>
      </c>
      <c r="C184" s="12">
        <f>LN(combined_data!C184/combined_data!C183)</f>
        <v>2.7556037960577693E-4</v>
      </c>
      <c r="D184" s="12">
        <f>LN(combined_data!D184/combined_data!D183)</f>
        <v>1.6650339047104127E-4</v>
      </c>
      <c r="E184" s="12">
        <f>LN(combined_data!E184/combined_data!E183)</f>
        <v>-4.7362345336940192E-4</v>
      </c>
      <c r="F184" s="12">
        <f>LN(combined_data!F184/combined_data!F183)</f>
        <v>9.0240426297427921E-3</v>
      </c>
      <c r="G184" s="12">
        <f>LN(combined_data!G184/combined_data!G183)</f>
        <v>7.8896469190262147E-3</v>
      </c>
      <c r="H184" s="12">
        <f>LN(combined_data!H184/combined_data!H183)</f>
        <v>-1.6527026404034775E-2</v>
      </c>
      <c r="I184" s="12">
        <f>LN(combined_data!I184/combined_data!I183)</f>
        <v>-1.1579980708830174E-2</v>
      </c>
      <c r="J184" s="12">
        <f>LN(combined_data!J184/combined_data!J183)</f>
        <v>-2.1243307587560378E-2</v>
      </c>
      <c r="K184" s="12">
        <f>LN(combined_data!K184/combined_data!K183)</f>
        <v>5.9126562334285296E-3</v>
      </c>
      <c r="L184" s="12">
        <f>LN(combined_data!L184/combined_data!L183)</f>
        <v>-2.5486736794160659E-3</v>
      </c>
      <c r="M184" s="12">
        <f>LN(combined_data!M184/combined_data!M183)</f>
        <v>1.4310720960627165E-2</v>
      </c>
      <c r="N184" s="12">
        <f>LN(combined_data!N184/combined_data!N183)</f>
        <v>2.1589853513327473E-2</v>
      </c>
      <c r="O184" s="12">
        <f>LN(combined_data!O184/combined_data!O183)</f>
        <v>8.7449818426594481E-3</v>
      </c>
      <c r="P184" s="12">
        <f>LN(combined_data!P184/combined_data!P183)</f>
        <v>-2.2761445341100427E-2</v>
      </c>
      <c r="Q184" s="12">
        <f>LN(combined_data!Q184/combined_data!Q183)</f>
        <v>-1.1066938268409026E-2</v>
      </c>
      <c r="R184" s="12">
        <f>LN(combined_data!R184/combined_data!R183)</f>
        <v>5.3231181069254699E-4</v>
      </c>
      <c r="S184" s="12">
        <f>LN(combined_data!S184/combined_data!S183)</f>
        <v>-7.7736974430159395E-3</v>
      </c>
      <c r="T184" s="12">
        <f t="array" ref="T184">VLOOKUP(A184,Rf!$A$4:$C$6951,3,FALSE)</f>
        <v>9.0425906081215092E-5</v>
      </c>
      <c r="V184" s="13">
        <f t="shared" si="38"/>
        <v>-2.1874583348119883E-4</v>
      </c>
      <c r="W184" s="13">
        <f t="shared" si="39"/>
        <v>3.7750270921001124E-5</v>
      </c>
      <c r="X184" s="13">
        <f t="shared" si="40"/>
        <v>-6.761131612393012E-5</v>
      </c>
      <c r="Y184" s="13">
        <f t="shared" si="41"/>
        <v>-1.1320334136047125E-3</v>
      </c>
      <c r="Z184" s="13">
        <f t="shared" si="42"/>
        <v>8.5769856252022204E-3</v>
      </c>
      <c r="AA184" s="13">
        <f t="shared" si="43"/>
        <v>7.246500314721592E-3</v>
      </c>
      <c r="AB184" s="13">
        <f t="shared" si="44"/>
        <v>-1.6847305981582222E-2</v>
      </c>
      <c r="AC184" s="13">
        <f t="shared" si="45"/>
        <v>-1.2373578145000909E-2</v>
      </c>
      <c r="AD184" s="13">
        <f t="shared" si="46"/>
        <v>-1.957494626664226E-2</v>
      </c>
      <c r="AE184" s="13">
        <f t="shared" si="47"/>
        <v>6.0975062401541404E-3</v>
      </c>
      <c r="AF184" s="13">
        <f t="shared" si="48"/>
        <v>-3.2713965899915207E-3</v>
      </c>
      <c r="AG184" s="13">
        <f t="shared" si="49"/>
        <v>1.3213547797620427E-2</v>
      </c>
      <c r="AH184" s="13">
        <f t="shared" si="50"/>
        <v>2.0093347266078872E-2</v>
      </c>
      <c r="AI184" s="13">
        <f t="shared" si="51"/>
        <v>7.305212912356111E-3</v>
      </c>
      <c r="AJ184" s="13">
        <f t="shared" si="52"/>
        <v>-2.2660514526936106E-2</v>
      </c>
      <c r="AK184" s="13">
        <f t="shared" si="53"/>
        <v>-1.1240708888318364E-2</v>
      </c>
      <c r="AL184" s="13">
        <f t="shared" si="54"/>
        <v>-6.640587134996253E-4</v>
      </c>
      <c r="AM184" s="13">
        <f t="shared" si="55"/>
        <v>-8.8864164788672578E-3</v>
      </c>
      <c r="AN184" s="13">
        <f t="shared" si="56"/>
        <v>-5.386653240434613E-5</v>
      </c>
    </row>
    <row r="185" spans="1:40" x14ac:dyDescent="0.2">
      <c r="A185" s="5">
        <v>44104</v>
      </c>
      <c r="B185" s="12">
        <f>LN(combined_data!B185/combined_data!B184)</f>
        <v>8.1453801187860711E-4</v>
      </c>
      <c r="C185" s="12">
        <f>LN(combined_data!C185/combined_data!C184)</f>
        <v>9.7246553475044829E-4</v>
      </c>
      <c r="D185" s="12">
        <f>LN(combined_data!D185/combined_data!D184)</f>
        <v>2.0094723644890872E-4</v>
      </c>
      <c r="E185" s="12">
        <f>LN(combined_data!E185/combined_data!E184)</f>
        <v>2.2465539289158016E-3</v>
      </c>
      <c r="F185" s="12">
        <f>LN(combined_data!F185/combined_data!F184)</f>
        <v>-8.7716712386663055E-3</v>
      </c>
      <c r="G185" s="12">
        <f>LN(combined_data!G185/combined_data!G184)</f>
        <v>1.4992184459613728E-2</v>
      </c>
      <c r="H185" s="12">
        <f>LN(combined_data!H185/combined_data!H184)</f>
        <v>-6.4625026153387324E-3</v>
      </c>
      <c r="I185" s="12">
        <f>LN(combined_data!I185/combined_data!I184)</f>
        <v>-3.3332697529064124E-3</v>
      </c>
      <c r="J185" s="12">
        <f>LN(combined_data!J185/combined_data!J184)</f>
        <v>-5.8844368726716214E-4</v>
      </c>
      <c r="K185" s="12">
        <f>LN(combined_data!K185/combined_data!K184)</f>
        <v>1.0379516287191739E-4</v>
      </c>
      <c r="L185" s="12">
        <f>LN(combined_data!L185/combined_data!L184)</f>
        <v>-4.1553511176191191E-3</v>
      </c>
      <c r="M185" s="12">
        <f>LN(combined_data!M185/combined_data!M184)</f>
        <v>4.9799911510586175E-3</v>
      </c>
      <c r="N185" s="12">
        <f>LN(combined_data!N185/combined_data!N184)</f>
        <v>-8.0828240796015118E-3</v>
      </c>
      <c r="O185" s="12">
        <f>LN(combined_data!O185/combined_data!O184)</f>
        <v>1.7580859059910948E-2</v>
      </c>
      <c r="P185" s="12">
        <f>LN(combined_data!P185/combined_data!P184)</f>
        <v>1.348609880994643E-2</v>
      </c>
      <c r="Q185" s="12">
        <f>LN(combined_data!Q185/combined_data!Q184)</f>
        <v>2.7337651686868164E-2</v>
      </c>
      <c r="R185" s="12">
        <f>LN(combined_data!R185/combined_data!R184)</f>
        <v>1.3592339514145098E-2</v>
      </c>
      <c r="S185" s="12">
        <f>LN(combined_data!S185/combined_data!S184)</f>
        <v>-1.132543769546311E-2</v>
      </c>
      <c r="T185" s="12">
        <f t="array" ref="T185">VLOOKUP(A185,Rf!$A$4:$C$6951,3,FALSE)</f>
        <v>9.0425906081215092E-5</v>
      </c>
      <c r="V185" s="13">
        <f t="shared" si="38"/>
        <v>7.6127634325055186E-4</v>
      </c>
      <c r="W185" s="13">
        <f t="shared" si="39"/>
        <v>7.3465542606567251E-4</v>
      </c>
      <c r="X185" s="13">
        <f t="shared" si="40"/>
        <v>-3.3167470146062668E-5</v>
      </c>
      <c r="Y185" s="13">
        <f t="shared" si="41"/>
        <v>1.588143968680491E-3</v>
      </c>
      <c r="Z185" s="13">
        <f t="shared" si="42"/>
        <v>-9.2187282432068772E-3</v>
      </c>
      <c r="AA185" s="13">
        <f t="shared" si="43"/>
        <v>1.4349037855309105E-2</v>
      </c>
      <c r="AB185" s="13">
        <f t="shared" si="44"/>
        <v>-6.7827821928861812E-3</v>
      </c>
      <c r="AC185" s="13">
        <f t="shared" si="45"/>
        <v>-4.1268671890771474E-3</v>
      </c>
      <c r="AD185" s="13">
        <f t="shared" si="46"/>
        <v>1.0799176336509567E-3</v>
      </c>
      <c r="AE185" s="13">
        <f t="shared" si="47"/>
        <v>2.8864516959752805E-4</v>
      </c>
      <c r="AF185" s="13">
        <f t="shared" si="48"/>
        <v>-4.8780740281945739E-3</v>
      </c>
      <c r="AG185" s="13">
        <f t="shared" si="49"/>
        <v>3.8828179880518788E-3</v>
      </c>
      <c r="AH185" s="13">
        <f t="shared" si="50"/>
        <v>-9.5793303268501152E-3</v>
      </c>
      <c r="AI185" s="13">
        <f t="shared" si="51"/>
        <v>1.614109012960761E-2</v>
      </c>
      <c r="AJ185" s="13">
        <f t="shared" si="52"/>
        <v>1.3587029624110751E-2</v>
      </c>
      <c r="AK185" s="13">
        <f t="shared" si="53"/>
        <v>2.7163881066958825E-2</v>
      </c>
      <c r="AL185" s="13">
        <f t="shared" si="54"/>
        <v>1.2395968989952925E-2</v>
      </c>
      <c r="AM185" s="13">
        <f t="shared" si="55"/>
        <v>-1.2438156731314428E-2</v>
      </c>
      <c r="AN185" s="13">
        <f t="shared" si="56"/>
        <v>-5.386653240434613E-5</v>
      </c>
    </row>
    <row r="186" spans="1:40" x14ac:dyDescent="0.2">
      <c r="A186" s="5">
        <v>44105</v>
      </c>
      <c r="B186" s="12">
        <f>LN(combined_data!B186/combined_data!B185)</f>
        <v>1.9749219623543842E-4</v>
      </c>
      <c r="C186" s="12">
        <f>LN(combined_data!C186/combined_data!C185)</f>
        <v>4.9877457283738582E-4</v>
      </c>
      <c r="D186" s="12">
        <f>LN(combined_data!D186/combined_data!D185)</f>
        <v>1.753810290974405E-4</v>
      </c>
      <c r="E186" s="12">
        <f>LN(combined_data!E186/combined_data!E185)</f>
        <v>1.4955783714097986E-2</v>
      </c>
      <c r="F186" s="12">
        <f>LN(combined_data!F186/combined_data!F185)</f>
        <v>5.5002673096138776E-3</v>
      </c>
      <c r="G186" s="12">
        <f>LN(combined_data!G186/combined_data!G185)</f>
        <v>2.5944400052470885E-2</v>
      </c>
      <c r="H186" s="12">
        <f>LN(combined_data!H186/combined_data!H185)</f>
        <v>3.9925270996938336E-2</v>
      </c>
      <c r="I186" s="12">
        <f>LN(combined_data!I186/combined_data!I185)</f>
        <v>1.326715955506794E-2</v>
      </c>
      <c r="J186" s="12">
        <f>LN(combined_data!J186/combined_data!J185)</f>
        <v>4.5730538767763819E-2</v>
      </c>
      <c r="K186" s="12">
        <f>LN(combined_data!K186/combined_data!K185)</f>
        <v>7.8066399585156009E-3</v>
      </c>
      <c r="L186" s="12">
        <f>LN(combined_data!L186/combined_data!L185)</f>
        <v>2.4468693977026251E-2</v>
      </c>
      <c r="M186" s="12">
        <f>LN(combined_data!M186/combined_data!M185)</f>
        <v>1.5169113592917012E-2</v>
      </c>
      <c r="N186" s="12">
        <f>LN(combined_data!N186/combined_data!N185)</f>
        <v>-1.337848394292673E-2</v>
      </c>
      <c r="O186" s="12">
        <f>LN(combined_data!O186/combined_data!O185)</f>
        <v>2.0386419938507209E-2</v>
      </c>
      <c r="P186" s="12">
        <f>LN(combined_data!P186/combined_data!P185)</f>
        <v>-4.9627224303420252E-3</v>
      </c>
      <c r="Q186" s="12">
        <f>LN(combined_data!Q186/combined_data!Q185)</f>
        <v>1.2474426325740513E-2</v>
      </c>
      <c r="R186" s="12">
        <f>LN(combined_data!R186/combined_data!R185)</f>
        <v>-1.306030938186053E-2</v>
      </c>
      <c r="S186" s="12">
        <f>LN(combined_data!S186/combined_data!S185)</f>
        <v>1.2806061816870735E-2</v>
      </c>
      <c r="T186" s="12">
        <f t="array" ref="T186">VLOOKUP(A186,Rf!$A$4:$C$6951,3,FALSE)</f>
        <v>9.0425906081215092E-5</v>
      </c>
      <c r="V186" s="13">
        <f t="shared" si="38"/>
        <v>1.4423052760738315E-4</v>
      </c>
      <c r="W186" s="13">
        <f t="shared" si="39"/>
        <v>2.6096446415261004E-4</v>
      </c>
      <c r="X186" s="13">
        <f t="shared" si="40"/>
        <v>-5.873367749753089E-5</v>
      </c>
      <c r="Y186" s="13">
        <f t="shared" si="41"/>
        <v>1.4297373753862676E-2</v>
      </c>
      <c r="Z186" s="13">
        <f t="shared" si="42"/>
        <v>5.053210305073305E-3</v>
      </c>
      <c r="AA186" s="13">
        <f t="shared" si="43"/>
        <v>2.5301253448166264E-2</v>
      </c>
      <c r="AB186" s="13">
        <f t="shared" si="44"/>
        <v>3.9604991419390889E-2</v>
      </c>
      <c r="AC186" s="13">
        <f t="shared" si="45"/>
        <v>1.2473562118897205E-2</v>
      </c>
      <c r="AD186" s="13">
        <f t="shared" si="46"/>
        <v>4.7398900088681938E-2</v>
      </c>
      <c r="AE186" s="13">
        <f t="shared" si="47"/>
        <v>7.9914899652412108E-3</v>
      </c>
      <c r="AF186" s="13">
        <f t="shared" si="48"/>
        <v>2.3745971066450797E-2</v>
      </c>
      <c r="AG186" s="13">
        <f t="shared" si="49"/>
        <v>1.4071940429910274E-2</v>
      </c>
      <c r="AH186" s="13">
        <f t="shared" si="50"/>
        <v>-1.4874990190175333E-2</v>
      </c>
      <c r="AI186" s="13">
        <f t="shared" si="51"/>
        <v>1.894665100820387E-2</v>
      </c>
      <c r="AJ186" s="13">
        <f t="shared" si="52"/>
        <v>-4.8617916161777033E-3</v>
      </c>
      <c r="AK186" s="13">
        <f t="shared" si="53"/>
        <v>1.2300655705831175E-2</v>
      </c>
      <c r="AL186" s="13">
        <f t="shared" si="54"/>
        <v>-1.4256679906052703E-2</v>
      </c>
      <c r="AM186" s="13">
        <f t="shared" si="55"/>
        <v>1.1693342781019416E-2</v>
      </c>
      <c r="AN186" s="13">
        <f t="shared" si="56"/>
        <v>-5.386653240434613E-5</v>
      </c>
    </row>
    <row r="187" spans="1:40" x14ac:dyDescent="0.2">
      <c r="A187" s="5">
        <v>44109</v>
      </c>
      <c r="B187" s="12">
        <f>LN(combined_data!B187/combined_data!B186)</f>
        <v>0</v>
      </c>
      <c r="C187" s="12">
        <f>LN(combined_data!C187/combined_data!C186)</f>
        <v>0</v>
      </c>
      <c r="D187" s="12">
        <f>LN(combined_data!D187/combined_data!D186)</f>
        <v>4.9040593151469564E-4</v>
      </c>
      <c r="E187" s="12">
        <f>LN(combined_data!E187/combined_data!E186)</f>
        <v>7.66380510596889E-3</v>
      </c>
      <c r="F187" s="12">
        <f>LN(combined_data!F187/combined_data!F186)</f>
        <v>2.7638568360164426E-3</v>
      </c>
      <c r="G187" s="12">
        <f>LN(combined_data!G187/combined_data!G186)</f>
        <v>6.6629216418376764E-3</v>
      </c>
      <c r="H187" s="12">
        <f>LN(combined_data!H187/combined_data!H186)</f>
        <v>1.0507893719813866E-2</v>
      </c>
      <c r="I187" s="12">
        <f>LN(combined_data!I187/combined_data!I186)</f>
        <v>-4.9545600121011276E-3</v>
      </c>
      <c r="J187" s="12">
        <f>LN(combined_data!J187/combined_data!J186)</f>
        <v>-1.4441723090049995E-2</v>
      </c>
      <c r="K187" s="12">
        <f>LN(combined_data!K187/combined_data!K186)</f>
        <v>3.3125147628334062E-3</v>
      </c>
      <c r="L187" s="12">
        <f>LN(combined_data!L187/combined_data!L186)</f>
        <v>-1.3320289762728685E-2</v>
      </c>
      <c r="M187" s="12">
        <f>LN(combined_data!M187/combined_data!M186)</f>
        <v>1.5312839791603781E-2</v>
      </c>
      <c r="N187" s="12">
        <f>LN(combined_data!N187/combined_data!N186)</f>
        <v>3.7458457838133744E-2</v>
      </c>
      <c r="O187" s="12">
        <f>LN(combined_data!O187/combined_data!O186)</f>
        <v>1.3261458217603495E-2</v>
      </c>
      <c r="P187" s="12">
        <f>LN(combined_data!P187/combined_data!P186)</f>
        <v>-9.4092813183213869E-3</v>
      </c>
      <c r="Q187" s="12">
        <f>LN(combined_data!Q187/combined_data!Q186)</f>
        <v>2.4890293814778343E-2</v>
      </c>
      <c r="R187" s="12">
        <f>LN(combined_data!R187/combined_data!R186)</f>
        <v>2.4321858099748014E-2</v>
      </c>
      <c r="S187" s="12">
        <f>LN(combined_data!S187/combined_data!S186)</f>
        <v>3.145889492553007E-2</v>
      </c>
      <c r="T187" s="12">
        <f t="array" ref="T187">VLOOKUP(A187,Rf!$A$4:$C$6951,3,FALSE)</f>
        <v>3.61752688349481E-4</v>
      </c>
      <c r="V187" s="13">
        <f t="shared" si="38"/>
        <v>-5.3261668628055257E-5</v>
      </c>
      <c r="W187" s="13">
        <f t="shared" si="39"/>
        <v>-2.3781010868477581E-4</v>
      </c>
      <c r="X187" s="13">
        <f t="shared" si="40"/>
        <v>2.5629122491972425E-4</v>
      </c>
      <c r="Y187" s="13">
        <f t="shared" si="41"/>
        <v>7.005395145733579E-3</v>
      </c>
      <c r="Z187" s="13">
        <f t="shared" si="42"/>
        <v>2.31679983147587E-3</v>
      </c>
      <c r="AA187" s="13">
        <f t="shared" si="43"/>
        <v>6.0197750375330537E-3</v>
      </c>
      <c r="AB187" s="13">
        <f t="shared" si="44"/>
        <v>1.0187614142266417E-2</v>
      </c>
      <c r="AC187" s="13">
        <f t="shared" si="45"/>
        <v>-5.7481574482718626E-3</v>
      </c>
      <c r="AD187" s="13">
        <f t="shared" si="46"/>
        <v>-1.2773361769131877E-2</v>
      </c>
      <c r="AE187" s="13">
        <f t="shared" si="47"/>
        <v>3.497364769559017E-3</v>
      </c>
      <c r="AF187" s="13">
        <f t="shared" si="48"/>
        <v>-1.4043012673304139E-2</v>
      </c>
      <c r="AG187" s="13">
        <f t="shared" si="49"/>
        <v>1.4215666628597043E-2</v>
      </c>
      <c r="AH187" s="13">
        <f t="shared" si="50"/>
        <v>3.5961951590885138E-2</v>
      </c>
      <c r="AI187" s="13">
        <f t="shared" si="51"/>
        <v>1.1821689287300157E-2</v>
      </c>
      <c r="AJ187" s="13">
        <f t="shared" si="52"/>
        <v>-9.308350504157065E-3</v>
      </c>
      <c r="AK187" s="13">
        <f t="shared" si="53"/>
        <v>2.4716523194869004E-2</v>
      </c>
      <c r="AL187" s="13">
        <f t="shared" si="54"/>
        <v>2.3125487575555843E-2</v>
      </c>
      <c r="AM187" s="13">
        <f t="shared" si="55"/>
        <v>3.0346175889678754E-2</v>
      </c>
      <c r="AN187" s="13">
        <f t="shared" si="56"/>
        <v>2.1746024986391978E-4</v>
      </c>
    </row>
    <row r="188" spans="1:40" x14ac:dyDescent="0.2">
      <c r="A188" s="5">
        <v>44110</v>
      </c>
      <c r="B188" s="12">
        <f>LN(combined_data!B188/combined_data!B187)</f>
        <v>0</v>
      </c>
      <c r="C188" s="12">
        <f>LN(combined_data!C188/combined_data!C187)</f>
        <v>0</v>
      </c>
      <c r="D188" s="12">
        <f>LN(combined_data!D188/combined_data!D187)</f>
        <v>1.7305412810667082E-4</v>
      </c>
      <c r="E188" s="12">
        <f>LN(combined_data!E188/combined_data!E187)</f>
        <v>1.3678148289809148E-2</v>
      </c>
      <c r="F188" s="12">
        <f>LN(combined_data!F188/combined_data!F187)</f>
        <v>-1.4345939806253776E-2</v>
      </c>
      <c r="G188" s="12">
        <f>LN(combined_data!G188/combined_data!G187)</f>
        <v>2.6347051314191877E-2</v>
      </c>
      <c r="H188" s="12">
        <f>LN(combined_data!H188/combined_data!H187)</f>
        <v>1.990249169585806E-2</v>
      </c>
      <c r="I188" s="12">
        <f>LN(combined_data!I188/combined_data!I187)</f>
        <v>3.0972287740056011E-2</v>
      </c>
      <c r="J188" s="12">
        <f>LN(combined_data!J188/combined_data!J187)</f>
        <v>3.0892655510287925E-2</v>
      </c>
      <c r="K188" s="12">
        <f>LN(combined_data!K188/combined_data!K187)</f>
        <v>1.072851432329369E-2</v>
      </c>
      <c r="L188" s="12">
        <f>LN(combined_data!L188/combined_data!L187)</f>
        <v>-4.1262675479225496E-3</v>
      </c>
      <c r="M188" s="12">
        <f>LN(combined_data!M188/combined_data!M187)</f>
        <v>3.699702911850847E-3</v>
      </c>
      <c r="N188" s="12">
        <f>LN(combined_data!N188/combined_data!N187)</f>
        <v>1.2376339569205301E-2</v>
      </c>
      <c r="O188" s="12">
        <f>LN(combined_data!O188/combined_data!O187)</f>
        <v>1.3692629539948847E-2</v>
      </c>
      <c r="P188" s="12">
        <f>LN(combined_data!P188/combined_data!P187)</f>
        <v>3.8332357407856424E-3</v>
      </c>
      <c r="Q188" s="12">
        <f>LN(combined_data!Q188/combined_data!Q187)</f>
        <v>-1.5939212220557011E-2</v>
      </c>
      <c r="R188" s="12">
        <f>LN(combined_data!R188/combined_data!R187)</f>
        <v>5.1041815172211211E-3</v>
      </c>
      <c r="S188" s="12">
        <f>LN(combined_data!S188/combined_data!S187)</f>
        <v>-3.9267861174295962E-3</v>
      </c>
      <c r="T188" s="12">
        <f t="array" ref="T188">VLOOKUP(A188,Rf!$A$4:$C$6951,3,FALSE)</f>
        <v>9.0425906081215092E-5</v>
      </c>
      <c r="V188" s="13">
        <f t="shared" si="38"/>
        <v>-5.3261668628055257E-5</v>
      </c>
      <c r="W188" s="13">
        <f t="shared" si="39"/>
        <v>-2.3781010868477581E-4</v>
      </c>
      <c r="X188" s="13">
        <f t="shared" si="40"/>
        <v>-6.1060578488300572E-5</v>
      </c>
      <c r="Y188" s="13">
        <f t="shared" si="41"/>
        <v>1.3019738329573838E-2</v>
      </c>
      <c r="Z188" s="13">
        <f t="shared" si="42"/>
        <v>-1.4792996810794348E-2</v>
      </c>
      <c r="AA188" s="13">
        <f t="shared" si="43"/>
        <v>2.5703904709887256E-2</v>
      </c>
      <c r="AB188" s="13">
        <f t="shared" si="44"/>
        <v>1.9582212118310613E-2</v>
      </c>
      <c r="AC188" s="13">
        <f t="shared" si="45"/>
        <v>3.0178690303885276E-2</v>
      </c>
      <c r="AD188" s="13">
        <f t="shared" si="46"/>
        <v>3.2561016831206047E-2</v>
      </c>
      <c r="AE188" s="13">
        <f t="shared" si="47"/>
        <v>1.09133643300193E-2</v>
      </c>
      <c r="AF188" s="13">
        <f t="shared" si="48"/>
        <v>-4.8489904584980044E-3</v>
      </c>
      <c r="AG188" s="13">
        <f t="shared" si="49"/>
        <v>2.6025297488441084E-3</v>
      </c>
      <c r="AH188" s="13">
        <f t="shared" si="50"/>
        <v>1.0879833321956698E-2</v>
      </c>
      <c r="AI188" s="13">
        <f t="shared" si="51"/>
        <v>1.225286060964551E-2</v>
      </c>
      <c r="AJ188" s="13">
        <f t="shared" si="52"/>
        <v>3.9341665549499638E-3</v>
      </c>
      <c r="AK188" s="13">
        <f t="shared" si="53"/>
        <v>-1.6112982840466351E-2</v>
      </c>
      <c r="AL188" s="13">
        <f t="shared" si="54"/>
        <v>3.9078109930289484E-3</v>
      </c>
      <c r="AM188" s="13">
        <f t="shared" si="55"/>
        <v>-5.0395051532809145E-3</v>
      </c>
      <c r="AN188" s="13">
        <f t="shared" si="56"/>
        <v>-5.386653240434613E-5</v>
      </c>
    </row>
    <row r="189" spans="1:40" x14ac:dyDescent="0.2">
      <c r="A189" s="5">
        <v>44111</v>
      </c>
      <c r="B189" s="12">
        <f>LN(combined_data!B189/combined_data!B188)</f>
        <v>0</v>
      </c>
      <c r="C189" s="12">
        <f>LN(combined_data!C189/combined_data!C188)</f>
        <v>0</v>
      </c>
      <c r="D189" s="12">
        <f>LN(combined_data!D189/combined_data!D188)</f>
        <v>2.8847976567014113E-4</v>
      </c>
      <c r="E189" s="12">
        <f>LN(combined_data!E189/combined_data!E188)</f>
        <v>6.5706165493207699E-3</v>
      </c>
      <c r="F189" s="12">
        <f>LN(combined_data!F189/combined_data!F188)</f>
        <v>3.5480030847551644E-3</v>
      </c>
      <c r="G189" s="12">
        <f>LN(combined_data!G189/combined_data!G188)</f>
        <v>1.5739532597527941E-2</v>
      </c>
      <c r="H189" s="12">
        <f>LN(combined_data!H189/combined_data!H188)</f>
        <v>5.3717990776313614E-3</v>
      </c>
      <c r="I189" s="12">
        <f>LN(combined_data!I189/combined_data!I188)</f>
        <v>1.4342875359404282E-2</v>
      </c>
      <c r="J189" s="12">
        <f>LN(combined_data!J189/combined_data!J188)</f>
        <v>-2.0676885883044678E-2</v>
      </c>
      <c r="K189" s="12">
        <f>LN(combined_data!K189/combined_data!K188)</f>
        <v>2.2168461000457013E-2</v>
      </c>
      <c r="L189" s="12">
        <f>LN(combined_data!L189/combined_data!L188)</f>
        <v>1.5047258919634317E-2</v>
      </c>
      <c r="M189" s="12">
        <f>LN(combined_data!M189/combined_data!M188)</f>
        <v>5.8911051135416984E-3</v>
      </c>
      <c r="N189" s="12">
        <f>LN(combined_data!N189/combined_data!N188)</f>
        <v>-9.7872909483899258E-4</v>
      </c>
      <c r="O189" s="12">
        <f>LN(combined_data!O189/combined_data!O188)</f>
        <v>1.0820680224980559E-2</v>
      </c>
      <c r="P189" s="12">
        <f>LN(combined_data!P189/combined_data!P188)</f>
        <v>-2.3571263918069022E-3</v>
      </c>
      <c r="Q189" s="12">
        <f>LN(combined_data!Q189/combined_data!Q188)</f>
        <v>-1.5168843469189876E-2</v>
      </c>
      <c r="R189" s="12">
        <f>LN(combined_data!R189/combined_data!R188)</f>
        <v>-9.1169355012338093E-3</v>
      </c>
      <c r="S189" s="12">
        <f>LN(combined_data!S189/combined_data!S188)</f>
        <v>-1.8009638841702182E-2</v>
      </c>
      <c r="T189" s="12">
        <f t="array" ref="T189">VLOOKUP(A189,Rf!$A$4:$C$6951,3,FALSE)</f>
        <v>9.0425906081215092E-5</v>
      </c>
      <c r="V189" s="13">
        <f t="shared" si="38"/>
        <v>-5.3261668628055257E-5</v>
      </c>
      <c r="W189" s="13">
        <f t="shared" si="39"/>
        <v>-2.3781010868477581E-4</v>
      </c>
      <c r="X189" s="13">
        <f t="shared" si="40"/>
        <v>5.4365059075169736E-5</v>
      </c>
      <c r="Y189" s="13">
        <f t="shared" si="41"/>
        <v>5.9122065890854589E-3</v>
      </c>
      <c r="Z189" s="13">
        <f t="shared" si="42"/>
        <v>3.1009460802145917E-3</v>
      </c>
      <c r="AA189" s="13">
        <f t="shared" si="43"/>
        <v>1.5096385993223318E-2</v>
      </c>
      <c r="AB189" s="13">
        <f t="shared" si="44"/>
        <v>5.0515195000839126E-3</v>
      </c>
      <c r="AC189" s="13">
        <f t="shared" si="45"/>
        <v>1.3549277923233547E-2</v>
      </c>
      <c r="AD189" s="13">
        <f t="shared" si="46"/>
        <v>-1.9008524562126559E-2</v>
      </c>
      <c r="AE189" s="13">
        <f t="shared" si="47"/>
        <v>2.2353311007182623E-2</v>
      </c>
      <c r="AF189" s="13">
        <f t="shared" si="48"/>
        <v>1.4324536009058864E-2</v>
      </c>
      <c r="AG189" s="13">
        <f t="shared" si="49"/>
        <v>4.7939319505349593E-3</v>
      </c>
      <c r="AH189" s="13">
        <f t="shared" si="50"/>
        <v>-2.4752353420875962E-3</v>
      </c>
      <c r="AI189" s="13">
        <f t="shared" si="51"/>
        <v>9.3809112946772223E-3</v>
      </c>
      <c r="AJ189" s="13">
        <f t="shared" si="52"/>
        <v>-2.2561955776425804E-3</v>
      </c>
      <c r="AK189" s="13">
        <f t="shared" si="53"/>
        <v>-1.5342614089099213E-2</v>
      </c>
      <c r="AL189" s="13">
        <f t="shared" si="54"/>
        <v>-1.0313306025425982E-2</v>
      </c>
      <c r="AM189" s="13">
        <f t="shared" si="55"/>
        <v>-1.9122357877553498E-2</v>
      </c>
      <c r="AN189" s="13">
        <f t="shared" si="56"/>
        <v>-5.386653240434613E-5</v>
      </c>
    </row>
    <row r="190" spans="1:40" x14ac:dyDescent="0.2">
      <c r="A190" s="5">
        <v>44112</v>
      </c>
      <c r="B190" s="12">
        <f>LN(combined_data!B190/combined_data!B189)</f>
        <v>0</v>
      </c>
      <c r="C190" s="12">
        <f>LN(combined_data!C190/combined_data!C189)</f>
        <v>0</v>
      </c>
      <c r="D190" s="12">
        <f>LN(combined_data!D190/combined_data!D189)</f>
        <v>1.5925894728338597E-4</v>
      </c>
      <c r="E190" s="12">
        <f>LN(combined_data!E190/combined_data!E189)</f>
        <v>8.2520516093246114E-3</v>
      </c>
      <c r="F190" s="12">
        <f>LN(combined_data!F190/combined_data!F189)</f>
        <v>2.9951270419326407E-3</v>
      </c>
      <c r="G190" s="12">
        <f>LN(combined_data!G190/combined_data!G189)</f>
        <v>2.5106864223894975E-2</v>
      </c>
      <c r="H190" s="12">
        <f>LN(combined_data!H190/combined_data!H189)</f>
        <v>1.2595149439075378E-2</v>
      </c>
      <c r="I190" s="12">
        <f>LN(combined_data!I190/combined_data!I189)</f>
        <v>-3.1695747612790672E-3</v>
      </c>
      <c r="J190" s="12">
        <f>LN(combined_data!J190/combined_data!J189)</f>
        <v>-1.8521685701570978E-2</v>
      </c>
      <c r="K190" s="12">
        <f>LN(combined_data!K190/combined_data!K189)</f>
        <v>4.6649536555466858E-3</v>
      </c>
      <c r="L190" s="12">
        <f>LN(combined_data!L190/combined_data!L189)</f>
        <v>-7.4427161546707582E-3</v>
      </c>
      <c r="M190" s="12">
        <f>LN(combined_data!M190/combined_data!M189)</f>
        <v>4.3955534695649407E-3</v>
      </c>
      <c r="N190" s="12">
        <f>LN(combined_data!N190/combined_data!N189)</f>
        <v>-1.4450918458300179E-3</v>
      </c>
      <c r="O190" s="12">
        <f>LN(combined_data!O190/combined_data!O189)</f>
        <v>4.4742612032501487E-3</v>
      </c>
      <c r="P190" s="12">
        <f>LN(combined_data!P190/combined_data!P189)</f>
        <v>-1.3961311337318899E-2</v>
      </c>
      <c r="Q190" s="12">
        <f>LN(combined_data!Q190/combined_data!Q189)</f>
        <v>-3.7768285238549979E-3</v>
      </c>
      <c r="R190" s="12">
        <f>LN(combined_data!R190/combined_data!R189)</f>
        <v>-3.2080304720595212E-2</v>
      </c>
      <c r="S190" s="12">
        <f>LN(combined_data!S190/combined_data!S189)</f>
        <v>2.3846290467744523E-2</v>
      </c>
      <c r="T190" s="12">
        <f t="array" ref="T190">VLOOKUP(A190,Rf!$A$4:$C$6951,3,FALSE)</f>
        <v>8.8242142092909094E-5</v>
      </c>
      <c r="V190" s="13">
        <f t="shared" si="38"/>
        <v>-5.3261668628055257E-5</v>
      </c>
      <c r="W190" s="13">
        <f t="shared" si="39"/>
        <v>-2.3781010868477581E-4</v>
      </c>
      <c r="X190" s="13">
        <f t="shared" si="40"/>
        <v>-7.4855759311585424E-5</v>
      </c>
      <c r="Y190" s="13">
        <f t="shared" si="41"/>
        <v>7.5936416490893005E-3</v>
      </c>
      <c r="Z190" s="13">
        <f t="shared" si="42"/>
        <v>2.5480700373920681E-3</v>
      </c>
      <c r="AA190" s="13">
        <f t="shared" si="43"/>
        <v>2.4463717619590354E-2</v>
      </c>
      <c r="AB190" s="13">
        <f t="shared" si="44"/>
        <v>1.227486986152793E-2</v>
      </c>
      <c r="AC190" s="13">
        <f t="shared" si="45"/>
        <v>-3.9631721974498022E-3</v>
      </c>
      <c r="AD190" s="13">
        <f t="shared" si="46"/>
        <v>-1.6853324380652859E-2</v>
      </c>
      <c r="AE190" s="13">
        <f t="shared" si="47"/>
        <v>4.8498036622722967E-3</v>
      </c>
      <c r="AF190" s="13">
        <f t="shared" si="48"/>
        <v>-8.165439065246213E-3</v>
      </c>
      <c r="AG190" s="13">
        <f t="shared" si="49"/>
        <v>3.2983803065582021E-3</v>
      </c>
      <c r="AH190" s="13">
        <f t="shared" si="50"/>
        <v>-2.9415980930786213E-3</v>
      </c>
      <c r="AI190" s="13">
        <f t="shared" si="51"/>
        <v>3.0344922729468116E-3</v>
      </c>
      <c r="AJ190" s="13">
        <f t="shared" si="52"/>
        <v>-1.3860380523154577E-2</v>
      </c>
      <c r="AK190" s="13">
        <f t="shared" si="53"/>
        <v>-3.9505991437643355E-3</v>
      </c>
      <c r="AL190" s="13">
        <f t="shared" si="54"/>
        <v>-3.3276675244787383E-2</v>
      </c>
      <c r="AM190" s="13">
        <f t="shared" si="55"/>
        <v>2.2733571431893206E-2</v>
      </c>
      <c r="AN190" s="13">
        <f t="shared" si="56"/>
        <v>-5.6050296392652128E-5</v>
      </c>
    </row>
    <row r="191" spans="1:40" x14ac:dyDescent="0.2">
      <c r="A191" s="5">
        <v>44113</v>
      </c>
      <c r="B191" s="12">
        <f>LN(combined_data!B191/combined_data!B190)</f>
        <v>0</v>
      </c>
      <c r="C191" s="12">
        <f>LN(combined_data!C191/combined_data!C190)</f>
        <v>2.5791919393082337E-5</v>
      </c>
      <c r="D191" s="12">
        <f>LN(combined_data!D191/combined_data!D190)</f>
        <v>2.000963856419521E-4</v>
      </c>
      <c r="E191" s="12">
        <f>LN(combined_data!E191/combined_data!E190)</f>
        <v>6.7346350221899479E-3</v>
      </c>
      <c r="F191" s="12">
        <f>LN(combined_data!F191/combined_data!F190)</f>
        <v>1.4807031567538856E-2</v>
      </c>
      <c r="G191" s="12">
        <f>LN(combined_data!G191/combined_data!G190)</f>
        <v>3.443151119763492E-2</v>
      </c>
      <c r="H191" s="12">
        <f>LN(combined_data!H191/combined_data!H190)</f>
        <v>3.5491595683874666E-2</v>
      </c>
      <c r="I191" s="12">
        <f>LN(combined_data!I191/combined_data!I190)</f>
        <v>1.4184666290860487E-2</v>
      </c>
      <c r="J191" s="12">
        <f>LN(combined_data!J191/combined_data!J190)</f>
        <v>3.5041713790541905E-2</v>
      </c>
      <c r="K191" s="12">
        <f>LN(combined_data!K191/combined_data!K190)</f>
        <v>-2.467790084940693E-3</v>
      </c>
      <c r="L191" s="12">
        <f>LN(combined_data!L191/combined_data!L190)</f>
        <v>-7.8166704883231974E-3</v>
      </c>
      <c r="M191" s="12">
        <f>LN(combined_data!M191/combined_data!M190)</f>
        <v>6.9204976194133612E-3</v>
      </c>
      <c r="N191" s="12">
        <f>LN(combined_data!N191/combined_data!N190)</f>
        <v>-9.2842561506300755E-3</v>
      </c>
      <c r="O191" s="12">
        <f>LN(combined_data!O191/combined_data!O190)</f>
        <v>-4.4742612032501496E-3</v>
      </c>
      <c r="P191" s="12">
        <f>LN(combined_data!P191/combined_data!P190)</f>
        <v>4.1792114420316781E-3</v>
      </c>
      <c r="Q191" s="12">
        <f>LN(combined_data!Q191/combined_data!Q190)</f>
        <v>-9.5397158069008958E-3</v>
      </c>
      <c r="R191" s="12">
        <f>LN(combined_data!R191/combined_data!R190)</f>
        <v>-1.9240646273088087E-3</v>
      </c>
      <c r="S191" s="12">
        <f>LN(combined_data!S191/combined_data!S190)</f>
        <v>-2.1601547857240298E-2</v>
      </c>
      <c r="T191" s="12">
        <f t="array" ref="T191">VLOOKUP(A191,Rf!$A$4:$C$6951,3,FALSE)</f>
        <v>8.8242142092687104E-5</v>
      </c>
      <c r="V191" s="13">
        <f t="shared" si="38"/>
        <v>-5.3261668628055257E-5</v>
      </c>
      <c r="W191" s="13">
        <f t="shared" si="39"/>
        <v>-2.1201818929169347E-4</v>
      </c>
      <c r="X191" s="13">
        <f t="shared" si="40"/>
        <v>-3.4018320953019287E-5</v>
      </c>
      <c r="Y191" s="13">
        <f t="shared" si="41"/>
        <v>6.0762250619546369E-3</v>
      </c>
      <c r="Z191" s="13">
        <f t="shared" si="42"/>
        <v>1.4359974562998284E-2</v>
      </c>
      <c r="AA191" s="13">
        <f t="shared" si="43"/>
        <v>3.3788364593330296E-2</v>
      </c>
      <c r="AB191" s="13">
        <f t="shared" si="44"/>
        <v>3.5171316106327219E-2</v>
      </c>
      <c r="AC191" s="13">
        <f t="shared" si="45"/>
        <v>1.3391068854689752E-2</v>
      </c>
      <c r="AD191" s="13">
        <f t="shared" si="46"/>
        <v>3.6710075111460024E-2</v>
      </c>
      <c r="AE191" s="13">
        <f t="shared" si="47"/>
        <v>-2.2829400782150822E-3</v>
      </c>
      <c r="AF191" s="13">
        <f t="shared" si="48"/>
        <v>-8.5393933988986512E-3</v>
      </c>
      <c r="AG191" s="13">
        <f t="shared" si="49"/>
        <v>5.8233244564066221E-3</v>
      </c>
      <c r="AH191" s="13">
        <f t="shared" si="50"/>
        <v>-1.0780762397878679E-2</v>
      </c>
      <c r="AI191" s="13">
        <f t="shared" si="51"/>
        <v>-5.9140301335534867E-3</v>
      </c>
      <c r="AJ191" s="13">
        <f t="shared" si="52"/>
        <v>4.280142256196E-3</v>
      </c>
      <c r="AK191" s="13">
        <f t="shared" si="53"/>
        <v>-9.7134864268102333E-3</v>
      </c>
      <c r="AL191" s="13">
        <f t="shared" si="54"/>
        <v>-3.120435151500981E-3</v>
      </c>
      <c r="AM191" s="13">
        <f t="shared" si="55"/>
        <v>-2.2714266893091615E-2</v>
      </c>
      <c r="AN191" s="13">
        <f t="shared" si="56"/>
        <v>-5.6050296392874118E-5</v>
      </c>
    </row>
    <row r="192" spans="1:40" x14ac:dyDescent="0.2">
      <c r="A192" s="5">
        <v>44116</v>
      </c>
      <c r="B192" s="12">
        <f>LN(combined_data!B192/combined_data!B191)</f>
        <v>0</v>
      </c>
      <c r="C192" s="12">
        <f>LN(combined_data!C192/combined_data!C191)</f>
        <v>1.7194243367673651E-5</v>
      </c>
      <c r="D192" s="12">
        <f>LN(combined_data!D192/combined_data!D191)</f>
        <v>4.3061444837677929E-4</v>
      </c>
      <c r="E192" s="12">
        <f>LN(combined_data!E192/combined_data!E191)</f>
        <v>1.411903190336943E-3</v>
      </c>
      <c r="F192" s="12">
        <f>LN(combined_data!F192/combined_data!F191)</f>
        <v>9.2263368763815569E-4</v>
      </c>
      <c r="G192" s="12">
        <f>LN(combined_data!G192/combined_data!G191)</f>
        <v>-1.6263875131349581E-2</v>
      </c>
      <c r="H192" s="12">
        <f>LN(combined_data!H192/combined_data!H191)</f>
        <v>6.3311406238812174E-3</v>
      </c>
      <c r="I192" s="12">
        <f>LN(combined_data!I192/combined_data!I191)</f>
        <v>-2.535796688898577E-2</v>
      </c>
      <c r="J192" s="12">
        <f>LN(combined_data!J192/combined_data!J191)</f>
        <v>-2.8734405090982042E-2</v>
      </c>
      <c r="K192" s="12">
        <f>LN(combined_data!K192/combined_data!K191)</f>
        <v>1.0458522398335415E-2</v>
      </c>
      <c r="L192" s="12">
        <f>LN(combined_data!L192/combined_data!L191)</f>
        <v>-5.3163147318179178E-3</v>
      </c>
      <c r="M192" s="12">
        <f>LN(combined_data!M192/combined_data!M191)</f>
        <v>-4.0368440520691169E-2</v>
      </c>
      <c r="N192" s="12">
        <f>LN(combined_data!N192/combined_data!N191)</f>
        <v>4.8868326642592646E-3</v>
      </c>
      <c r="O192" s="12">
        <f>LN(combined_data!O192/combined_data!O191)</f>
        <v>-1.2332881009255E-2</v>
      </c>
      <c r="P192" s="12">
        <f>LN(combined_data!P192/combined_data!P191)</f>
        <v>2.558570933215986E-2</v>
      </c>
      <c r="Q192" s="12">
        <f>LN(combined_data!Q192/combined_data!Q191)</f>
        <v>-1.6245684921458507E-2</v>
      </c>
      <c r="R192" s="12">
        <f>LN(combined_data!R192/combined_data!R191)</f>
        <v>2.1340696958174449E-2</v>
      </c>
      <c r="S192" s="12">
        <f>LN(combined_data!S192/combined_data!S191)</f>
        <v>1.9477500328855372E-3</v>
      </c>
      <c r="T192" s="12">
        <f t="array" ref="T192">VLOOKUP(A192,Rf!$A$4:$C$6951,3,FALSE)</f>
        <v>2.6474978699275698E-4</v>
      </c>
      <c r="V192" s="13">
        <f t="shared" si="38"/>
        <v>-5.3261668628055257E-5</v>
      </c>
      <c r="W192" s="13">
        <f t="shared" si="39"/>
        <v>-2.2061586531710217E-4</v>
      </c>
      <c r="X192" s="13">
        <f t="shared" si="40"/>
        <v>1.964997417818079E-4</v>
      </c>
      <c r="Y192" s="13">
        <f t="shared" si="41"/>
        <v>7.5349323010163235E-4</v>
      </c>
      <c r="Z192" s="13">
        <f t="shared" si="42"/>
        <v>4.7557668309758318E-4</v>
      </c>
      <c r="AA192" s="13">
        <f t="shared" si="43"/>
        <v>-1.6907021735654202E-2</v>
      </c>
      <c r="AB192" s="13">
        <f t="shared" si="44"/>
        <v>6.0108610463337686E-3</v>
      </c>
      <c r="AC192" s="13">
        <f t="shared" si="45"/>
        <v>-2.6151564325156505E-2</v>
      </c>
      <c r="AD192" s="13">
        <f t="shared" si="46"/>
        <v>-2.7066043770063924E-2</v>
      </c>
      <c r="AE192" s="13">
        <f t="shared" si="47"/>
        <v>1.0643372405061025E-2</v>
      </c>
      <c r="AF192" s="13">
        <f t="shared" si="48"/>
        <v>-6.0390376423933726E-3</v>
      </c>
      <c r="AG192" s="13">
        <f t="shared" si="49"/>
        <v>-4.1465613683697909E-2</v>
      </c>
      <c r="AH192" s="13">
        <f t="shared" si="50"/>
        <v>3.3903264170106612E-3</v>
      </c>
      <c r="AI192" s="13">
        <f t="shared" si="51"/>
        <v>-1.3772649939558337E-2</v>
      </c>
      <c r="AJ192" s="13">
        <f t="shared" si="52"/>
        <v>2.5686640146324182E-2</v>
      </c>
      <c r="AK192" s="13">
        <f t="shared" si="53"/>
        <v>-1.6419455541367846E-2</v>
      </c>
      <c r="AL192" s="13">
        <f t="shared" si="54"/>
        <v>2.0144326433982278E-2</v>
      </c>
      <c r="AM192" s="13">
        <f t="shared" si="55"/>
        <v>8.3503099703421913E-4</v>
      </c>
      <c r="AN192" s="13">
        <f t="shared" si="56"/>
        <v>1.2045734850719576E-4</v>
      </c>
    </row>
    <row r="193" spans="1:40" x14ac:dyDescent="0.2">
      <c r="A193" s="5">
        <v>44117</v>
      </c>
      <c r="B193" s="12">
        <f>LN(combined_data!B193/combined_data!B192)</f>
        <v>0</v>
      </c>
      <c r="C193" s="12">
        <f>LN(combined_data!C193/combined_data!C192)</f>
        <v>7.1330050592058932E-4</v>
      </c>
      <c r="D193" s="12">
        <f>LN(combined_data!D193/combined_data!D192)</f>
        <v>9.6770718874866031E-5</v>
      </c>
      <c r="E193" s="12">
        <f>LN(combined_data!E193/combined_data!E192)</f>
        <v>3.0667186788851882E-4</v>
      </c>
      <c r="F193" s="12">
        <f>LN(combined_data!F193/combined_data!F192)</f>
        <v>-1.5563932336997724E-2</v>
      </c>
      <c r="G193" s="12">
        <f>LN(combined_data!G193/combined_data!G192)</f>
        <v>-1.2603410254735265E-2</v>
      </c>
      <c r="H193" s="12">
        <f>LN(combined_data!H193/combined_data!H192)</f>
        <v>-1.9493384962779494E-2</v>
      </c>
      <c r="I193" s="12">
        <f>LN(combined_data!I193/combined_data!I192)</f>
        <v>7.9936476807455845E-3</v>
      </c>
      <c r="J193" s="12">
        <f>LN(combined_data!J193/combined_data!J192)</f>
        <v>-3.0173435227134799E-2</v>
      </c>
      <c r="K193" s="12">
        <f>LN(combined_data!K193/combined_data!K192)</f>
        <v>-1.4644351359727723E-2</v>
      </c>
      <c r="L193" s="12">
        <f>LN(combined_data!L193/combined_data!L192)</f>
        <v>-2.0790251401572209E-2</v>
      </c>
      <c r="M193" s="12">
        <f>LN(combined_data!M193/combined_data!M192)</f>
        <v>-5.3050594133883773E-3</v>
      </c>
      <c r="N193" s="12">
        <f>LN(combined_data!N193/combined_data!N192)</f>
        <v>-3.9965505268406802E-3</v>
      </c>
      <c r="O193" s="12">
        <f>LN(combined_data!O193/combined_data!O192)</f>
        <v>7.8386056241653394E-3</v>
      </c>
      <c r="P193" s="12">
        <f>LN(combined_data!P193/combined_data!P192)</f>
        <v>-1.1976114116482467E-2</v>
      </c>
      <c r="Q193" s="12">
        <f>LN(combined_data!Q193/combined_data!Q192)</f>
        <v>9.0657523055687715E-3</v>
      </c>
      <c r="R193" s="12">
        <f>LN(combined_data!R193/combined_data!R192)</f>
        <v>2.334901351161797E-3</v>
      </c>
      <c r="S193" s="12">
        <f>LN(combined_data!S193/combined_data!S192)</f>
        <v>-2.1140351541859011E-2</v>
      </c>
      <c r="T193" s="12">
        <f t="array" ref="T193">VLOOKUP(A193,Rf!$A$4:$C$6951,3,FALSE)</f>
        <v>8.8242142092687104E-5</v>
      </c>
      <c r="V193" s="13">
        <f t="shared" si="38"/>
        <v>-5.3261668628055257E-5</v>
      </c>
      <c r="W193" s="13">
        <f t="shared" si="39"/>
        <v>4.7549039723581354E-4</v>
      </c>
      <c r="X193" s="13">
        <f t="shared" si="40"/>
        <v>-1.3734398772010536E-4</v>
      </c>
      <c r="Y193" s="13">
        <f t="shared" si="41"/>
        <v>-3.5173809234679182E-4</v>
      </c>
      <c r="Z193" s="13">
        <f t="shared" si="42"/>
        <v>-1.6010989341538297E-2</v>
      </c>
      <c r="AA193" s="13">
        <f t="shared" si="43"/>
        <v>-1.3246556859039887E-2</v>
      </c>
      <c r="AB193" s="13">
        <f t="shared" si="44"/>
        <v>-1.9813664540326941E-2</v>
      </c>
      <c r="AC193" s="13">
        <f t="shared" si="45"/>
        <v>7.2000502445748495E-3</v>
      </c>
      <c r="AD193" s="13">
        <f t="shared" si="46"/>
        <v>-2.850507390621668E-2</v>
      </c>
      <c r="AE193" s="13">
        <f t="shared" si="47"/>
        <v>-1.4459501353002113E-2</v>
      </c>
      <c r="AF193" s="13">
        <f t="shared" si="48"/>
        <v>-2.1512974312147663E-2</v>
      </c>
      <c r="AG193" s="13">
        <f t="shared" si="49"/>
        <v>-6.4022325763951164E-3</v>
      </c>
      <c r="AH193" s="13">
        <f t="shared" si="50"/>
        <v>-5.4930567740892836E-3</v>
      </c>
      <c r="AI193" s="13">
        <f t="shared" si="51"/>
        <v>6.3988366938620023E-3</v>
      </c>
      <c r="AJ193" s="13">
        <f t="shared" si="52"/>
        <v>-1.1875183302318145E-2</v>
      </c>
      <c r="AK193" s="13">
        <f t="shared" si="53"/>
        <v>8.8919816856594339E-3</v>
      </c>
      <c r="AL193" s="13">
        <f t="shared" si="54"/>
        <v>1.1385308269696247E-3</v>
      </c>
      <c r="AM193" s="13">
        <f t="shared" si="55"/>
        <v>-2.2253070577710327E-2</v>
      </c>
      <c r="AN193" s="13">
        <f t="shared" si="56"/>
        <v>-5.6050296392874118E-5</v>
      </c>
    </row>
    <row r="194" spans="1:40" x14ac:dyDescent="0.2">
      <c r="A194" s="5">
        <v>44118</v>
      </c>
      <c r="B194" s="12">
        <f>LN(combined_data!B194/combined_data!B193)</f>
        <v>0</v>
      </c>
      <c r="C194" s="12">
        <f>LN(combined_data!C194/combined_data!C193)</f>
        <v>4.0369163661120827E-4</v>
      </c>
      <c r="D194" s="12">
        <f>LN(combined_data!D194/combined_data!D193)</f>
        <v>2.4832306185227471E-4</v>
      </c>
      <c r="E194" s="12">
        <f>LN(combined_data!E194/combined_data!E193)</f>
        <v>3.2769708625157916E-3</v>
      </c>
      <c r="F194" s="12">
        <f>LN(combined_data!F194/combined_data!F193)</f>
        <v>3.2514505500076903E-3</v>
      </c>
      <c r="G194" s="12">
        <f>LN(combined_data!G194/combined_data!G193)</f>
        <v>1.083035765643112E-2</v>
      </c>
      <c r="H194" s="12">
        <f>LN(combined_data!H194/combined_data!H193)</f>
        <v>2.6276344269424455E-2</v>
      </c>
      <c r="I194" s="12">
        <f>LN(combined_data!I194/combined_data!I193)</f>
        <v>-4.7885167317971208E-3</v>
      </c>
      <c r="J194" s="12">
        <f>LN(combined_data!J194/combined_data!J193)</f>
        <v>1.8386591548298716E-2</v>
      </c>
      <c r="K194" s="12">
        <f>LN(combined_data!K194/combined_data!K193)</f>
        <v>-4.3533057550394954E-3</v>
      </c>
      <c r="L194" s="12">
        <f>LN(combined_data!L194/combined_data!L193)</f>
        <v>4.7778002821958834E-3</v>
      </c>
      <c r="M194" s="12">
        <f>LN(combined_data!M194/combined_data!M193)</f>
        <v>-2.2671548569592546E-2</v>
      </c>
      <c r="N194" s="12">
        <f>LN(combined_data!N194/combined_data!N193)</f>
        <v>7.4865254973800937E-3</v>
      </c>
      <c r="O194" s="12">
        <f>LN(combined_data!O194/combined_data!O193)</f>
        <v>-4.8164873544563119E-3</v>
      </c>
      <c r="P194" s="12">
        <f>LN(combined_data!P194/combined_data!P193)</f>
        <v>-1.3907604010051535E-2</v>
      </c>
      <c r="Q194" s="12">
        <f>LN(combined_data!Q194/combined_data!Q193)</f>
        <v>-2.1068328230363718E-2</v>
      </c>
      <c r="R194" s="12">
        <f>LN(combined_data!R194/combined_data!R193)</f>
        <v>9.6583343217734197E-3</v>
      </c>
      <c r="S194" s="12">
        <f>LN(combined_data!S194/combined_data!S193)</f>
        <v>-1.8898367636852684E-3</v>
      </c>
      <c r="T194" s="12">
        <f t="array" ref="T194">VLOOKUP(A194,Rf!$A$4:$C$6951,3,FALSE)</f>
        <v>8.8242142092909094E-5</v>
      </c>
      <c r="V194" s="13">
        <f t="shared" si="38"/>
        <v>-5.3261668628055257E-5</v>
      </c>
      <c r="W194" s="13">
        <f t="shared" si="39"/>
        <v>1.6588152792643246E-4</v>
      </c>
      <c r="X194" s="13">
        <f t="shared" si="40"/>
        <v>1.4208355257303322E-5</v>
      </c>
      <c r="Y194" s="13">
        <f t="shared" si="41"/>
        <v>2.618560902280481E-3</v>
      </c>
      <c r="Z194" s="13">
        <f t="shared" si="42"/>
        <v>2.8043935454671177E-3</v>
      </c>
      <c r="AA194" s="13">
        <f t="shared" si="43"/>
        <v>1.0187211052126497E-2</v>
      </c>
      <c r="AB194" s="13">
        <f t="shared" si="44"/>
        <v>2.5956064691877008E-2</v>
      </c>
      <c r="AC194" s="13">
        <f t="shared" si="45"/>
        <v>-5.5821141679678558E-3</v>
      </c>
      <c r="AD194" s="13">
        <f t="shared" si="46"/>
        <v>2.0054952869216835E-2</v>
      </c>
      <c r="AE194" s="13">
        <f t="shared" si="47"/>
        <v>-4.1684557483138845E-3</v>
      </c>
      <c r="AF194" s="13">
        <f t="shared" si="48"/>
        <v>4.0550773716204287E-3</v>
      </c>
      <c r="AG194" s="13">
        <f t="shared" si="49"/>
        <v>-2.3768721732599286E-2</v>
      </c>
      <c r="AH194" s="13">
        <f t="shared" si="50"/>
        <v>5.9900192501314902E-3</v>
      </c>
      <c r="AI194" s="13">
        <f t="shared" si="51"/>
        <v>-6.256256284759649E-3</v>
      </c>
      <c r="AJ194" s="13">
        <f t="shared" si="52"/>
        <v>-1.3806673195887213E-2</v>
      </c>
      <c r="AK194" s="13">
        <f t="shared" si="53"/>
        <v>-2.1242098850273058E-2</v>
      </c>
      <c r="AL194" s="13">
        <f t="shared" si="54"/>
        <v>8.461963797581247E-3</v>
      </c>
      <c r="AM194" s="13">
        <f t="shared" si="55"/>
        <v>-3.0025557995365867E-3</v>
      </c>
      <c r="AN194" s="13">
        <f t="shared" si="56"/>
        <v>-5.6050296392652128E-5</v>
      </c>
    </row>
    <row r="195" spans="1:40" x14ac:dyDescent="0.2">
      <c r="A195" s="5">
        <v>44119</v>
      </c>
      <c r="B195" s="12">
        <f>LN(combined_data!B195/combined_data!B194)</f>
        <v>0</v>
      </c>
      <c r="C195" s="12">
        <f>LN(combined_data!C195/combined_data!C194)</f>
        <v>3.4343903006944505E-4</v>
      </c>
      <c r="D195" s="12">
        <f>LN(combined_data!D195/combined_data!D194)</f>
        <v>1.2606933085052835E-4</v>
      </c>
      <c r="E195" s="12">
        <f>LN(combined_data!E195/combined_data!E194)</f>
        <v>-2.4477645390049565E-2</v>
      </c>
      <c r="F195" s="12">
        <f>LN(combined_data!F195/combined_data!F194)</f>
        <v>6.2001716442465242E-3</v>
      </c>
      <c r="G195" s="12">
        <f>LN(combined_data!G195/combined_data!G194)</f>
        <v>-3.5496779487537676E-2</v>
      </c>
      <c r="H195" s="12">
        <f>LN(combined_data!H195/combined_data!H194)</f>
        <v>-3.9614066596518463E-2</v>
      </c>
      <c r="I195" s="12">
        <f>LN(combined_data!I195/combined_data!I194)</f>
        <v>-3.9156748479064661E-2</v>
      </c>
      <c r="J195" s="12">
        <f>LN(combined_data!J195/combined_data!J194)</f>
        <v>-3.4719545570349147E-2</v>
      </c>
      <c r="K195" s="12">
        <f>LN(combined_data!K195/combined_data!K194)</f>
        <v>-1.5797425631947266E-2</v>
      </c>
      <c r="L195" s="12">
        <f>LN(combined_data!L195/combined_data!L194)</f>
        <v>-6.411983833548433E-3</v>
      </c>
      <c r="M195" s="12">
        <f>LN(combined_data!M195/combined_data!M194)</f>
        <v>-2.9982460230725465E-2</v>
      </c>
      <c r="N195" s="12">
        <f>LN(combined_data!N195/combined_data!N194)</f>
        <v>-7.0169567341077984E-3</v>
      </c>
      <c r="O195" s="12">
        <f>LN(combined_data!O195/combined_data!O194)</f>
        <v>-3.5630346612671553E-2</v>
      </c>
      <c r="P195" s="12">
        <f>LN(combined_data!P195/combined_data!P194)</f>
        <v>-1.6524257809873145E-2</v>
      </c>
      <c r="Q195" s="12">
        <f>LN(combined_data!Q195/combined_data!Q194)</f>
        <v>-2.5544952594070761E-2</v>
      </c>
      <c r="R195" s="12">
        <f>LN(combined_data!R195/combined_data!R194)</f>
        <v>-1.3729077526483819E-2</v>
      </c>
      <c r="S195" s="12">
        <f>LN(combined_data!S195/combined_data!S194)</f>
        <v>-2.3981066454772815E-2</v>
      </c>
      <c r="T195" s="12">
        <f t="array" ref="T195">VLOOKUP(A195,Rf!$A$4:$C$6951,3,FALSE)</f>
        <v>8.75394700781129E-5</v>
      </c>
      <c r="V195" s="13">
        <f t="shared" ref="V195:V258" si="57">B195-B$308</f>
        <v>-5.3261668628055257E-5</v>
      </c>
      <c r="W195" s="13">
        <f t="shared" ref="W195:W258" si="58">C195-C$308</f>
        <v>1.0562892138466924E-4</v>
      </c>
      <c r="X195" s="13">
        <f t="shared" ref="X195:X258" si="59">D195-D$308</f>
        <v>-1.0804537574444305E-4</v>
      </c>
      <c r="Y195" s="13">
        <f t="shared" ref="Y195:Y258" si="60">E195-E$308</f>
        <v>-2.5136055350284875E-2</v>
      </c>
      <c r="Z195" s="13">
        <f t="shared" ref="Z195:Z258" si="61">F195-F$308</f>
        <v>5.7531146397059515E-3</v>
      </c>
      <c r="AA195" s="13">
        <f t="shared" ref="AA195:AA258" si="62">G195-G$308</f>
        <v>-3.61399260918423E-2</v>
      </c>
      <c r="AB195" s="13">
        <f t="shared" ref="AB195:AB258" si="63">H195-H$308</f>
        <v>-3.993434617406591E-2</v>
      </c>
      <c r="AC195" s="13">
        <f t="shared" ref="AC195:AC258" si="64">I195-I$308</f>
        <v>-3.99503459152354E-2</v>
      </c>
      <c r="AD195" s="13">
        <f t="shared" ref="AD195:AD258" si="65">J195-J$308</f>
        <v>-3.3051184249431029E-2</v>
      </c>
      <c r="AE195" s="13">
        <f t="shared" ref="AE195:AE258" si="66">K195-K$308</f>
        <v>-1.5612575625221656E-2</v>
      </c>
      <c r="AF195" s="13">
        <f t="shared" ref="AF195:AF258" si="67">L195-L$308</f>
        <v>-7.1347067441238877E-3</v>
      </c>
      <c r="AG195" s="13">
        <f t="shared" ref="AG195:AG258" si="68">M195-M$308</f>
        <v>-3.1079633393732205E-2</v>
      </c>
      <c r="AH195" s="13">
        <f t="shared" ref="AH195:AH258" si="69">N195-N$308</f>
        <v>-8.5134629813564018E-3</v>
      </c>
      <c r="AI195" s="13">
        <f t="shared" ref="AI195:AI258" si="70">O195-O$308</f>
        <v>-3.7070115542974888E-2</v>
      </c>
      <c r="AJ195" s="13">
        <f t="shared" ref="AJ195:AJ258" si="71">P195-P$308</f>
        <v>-1.6423326995708823E-2</v>
      </c>
      <c r="AK195" s="13">
        <f t="shared" ref="AK195:AK258" si="72">Q195-Q$308</f>
        <v>-2.57187232139801E-2</v>
      </c>
      <c r="AL195" s="13">
        <f t="shared" ref="AL195:AL258" si="73">R195-R$308</f>
        <v>-1.4925448050675992E-2</v>
      </c>
      <c r="AM195" s="13">
        <f t="shared" ref="AM195:AM258" si="74">S195-S$308</f>
        <v>-2.5093785490624132E-2</v>
      </c>
      <c r="AN195" s="13">
        <f t="shared" ref="AN195:AN258" si="75">T195-T$308</f>
        <v>-5.6752968407448322E-5</v>
      </c>
    </row>
    <row r="196" spans="1:40" x14ac:dyDescent="0.2">
      <c r="A196" s="5">
        <v>44120</v>
      </c>
      <c r="B196" s="12">
        <f>LN(combined_data!B196/combined_data!B195)</f>
        <v>-1.6341912103608734E-4</v>
      </c>
      <c r="C196" s="12">
        <f>LN(combined_data!C196/combined_data!C195)</f>
        <v>-3.9496505931333224E-4</v>
      </c>
      <c r="D196" s="12">
        <f>LN(combined_data!D196/combined_data!D195)</f>
        <v>1.1915814782762408E-4</v>
      </c>
      <c r="E196" s="12">
        <f>LN(combined_data!E196/combined_data!E195)</f>
        <v>6.8814701481826968E-3</v>
      </c>
      <c r="F196" s="12">
        <f>LN(combined_data!F196/combined_data!F195)</f>
        <v>-4.8078735537113457E-3</v>
      </c>
      <c r="G196" s="12">
        <f>LN(combined_data!G196/combined_data!G195)</f>
        <v>2.5417243829481254E-2</v>
      </c>
      <c r="H196" s="12">
        <f>LN(combined_data!H196/combined_data!H195)</f>
        <v>1.2959228877354966E-2</v>
      </c>
      <c r="I196" s="12">
        <f>LN(combined_data!I196/combined_data!I195)</f>
        <v>2.1400059463095079E-2</v>
      </c>
      <c r="J196" s="12">
        <f>LN(combined_data!J196/combined_data!J195)</f>
        <v>2.9500664396697841E-2</v>
      </c>
      <c r="K196" s="12">
        <f>LN(combined_data!K196/combined_data!K195)</f>
        <v>3.3363969064254223E-4</v>
      </c>
      <c r="L196" s="12">
        <f>LN(combined_data!L196/combined_data!L195)</f>
        <v>1.0088466025536126E-2</v>
      </c>
      <c r="M196" s="12">
        <f>LN(combined_data!M196/combined_data!M195)</f>
        <v>2.647850989642778E-2</v>
      </c>
      <c r="N196" s="12">
        <f>LN(combined_data!N196/combined_data!N195)</f>
        <v>2.8161770053162664E-2</v>
      </c>
      <c r="O196" s="12">
        <f>LN(combined_data!O196/combined_data!O195)</f>
        <v>-2.1911473456337266E-3</v>
      </c>
      <c r="P196" s="12">
        <f>LN(combined_data!P196/combined_data!P195)</f>
        <v>3.9303877615281656E-3</v>
      </c>
      <c r="Q196" s="12">
        <f>LN(combined_data!Q196/combined_data!Q195)</f>
        <v>-6.3236210724257769E-3</v>
      </c>
      <c r="R196" s="12">
        <f>LN(combined_data!R196/combined_data!R195)</f>
        <v>1.5096267695220477E-3</v>
      </c>
      <c r="S196" s="12">
        <f>LN(combined_data!S196/combined_data!S195)</f>
        <v>-6.9587869409598966E-3</v>
      </c>
      <c r="T196" s="12">
        <f t="array" ref="T196">VLOOKUP(A196,Rf!$A$4:$C$6951,3,FALSE)</f>
        <v>8.7539470077890909E-5</v>
      </c>
      <c r="V196" s="13">
        <f t="shared" si="57"/>
        <v>-2.1668078966414258E-4</v>
      </c>
      <c r="W196" s="13">
        <f t="shared" si="58"/>
        <v>-6.3277516799810807E-4</v>
      </c>
      <c r="X196" s="13">
        <f t="shared" si="59"/>
        <v>-1.1495655876734731E-4</v>
      </c>
      <c r="Y196" s="13">
        <f t="shared" si="60"/>
        <v>6.2230601879473858E-3</v>
      </c>
      <c r="Z196" s="13">
        <f t="shared" si="61"/>
        <v>-5.2549305582519183E-3</v>
      </c>
      <c r="AA196" s="13">
        <f t="shared" si="62"/>
        <v>2.4774097225176633E-2</v>
      </c>
      <c r="AB196" s="13">
        <f t="shared" si="63"/>
        <v>1.2638949299807517E-2</v>
      </c>
      <c r="AC196" s="13">
        <f t="shared" si="64"/>
        <v>2.0606462026924344E-2</v>
      </c>
      <c r="AD196" s="13">
        <f t="shared" si="65"/>
        <v>3.1169025717615959E-2</v>
      </c>
      <c r="AE196" s="13">
        <f t="shared" si="66"/>
        <v>5.1848969736815282E-4</v>
      </c>
      <c r="AF196" s="13">
        <f t="shared" si="67"/>
        <v>9.3657431149606722E-3</v>
      </c>
      <c r="AG196" s="13">
        <f t="shared" si="68"/>
        <v>2.538133673342104E-2</v>
      </c>
      <c r="AH196" s="13">
        <f t="shared" si="69"/>
        <v>2.6665263805914059E-2</v>
      </c>
      <c r="AI196" s="13">
        <f t="shared" si="70"/>
        <v>-3.6309162759370637E-3</v>
      </c>
      <c r="AJ196" s="13">
        <f t="shared" si="71"/>
        <v>4.0313185756924875E-3</v>
      </c>
      <c r="AK196" s="13">
        <f t="shared" si="72"/>
        <v>-6.4973916923351145E-3</v>
      </c>
      <c r="AL196" s="13">
        <f t="shared" si="73"/>
        <v>3.1325624532987538E-4</v>
      </c>
      <c r="AM196" s="13">
        <f t="shared" si="74"/>
        <v>-8.0715059768112149E-3</v>
      </c>
      <c r="AN196" s="13">
        <f t="shared" si="75"/>
        <v>-5.6752968407670313E-5</v>
      </c>
    </row>
    <row r="197" spans="1:40" x14ac:dyDescent="0.2">
      <c r="A197" s="5">
        <v>44123</v>
      </c>
      <c r="B197" s="12">
        <f>LN(combined_data!B197/combined_data!B196)</f>
        <v>1.6341912103602738E-4</v>
      </c>
      <c r="C197" s="12">
        <f>LN(combined_data!C197/combined_data!C196)</f>
        <v>3.9496505931344554E-4</v>
      </c>
      <c r="D197" s="12">
        <f>LN(combined_data!D197/combined_data!D196)</f>
        <v>3.7733239317705171E-4</v>
      </c>
      <c r="E197" s="12">
        <f>LN(combined_data!E197/combined_data!E196)</f>
        <v>9.2852081247020626E-3</v>
      </c>
      <c r="F197" s="12">
        <f>LN(combined_data!F197/combined_data!F196)</f>
        <v>1.4906229693053734E-3</v>
      </c>
      <c r="G197" s="12">
        <f>LN(combined_data!G197/combined_data!G196)</f>
        <v>3.4957401323152796E-3</v>
      </c>
      <c r="H197" s="12">
        <f>LN(combined_data!H197/combined_data!H196)</f>
        <v>5.1659276947958431E-2</v>
      </c>
      <c r="I197" s="12">
        <f>LN(combined_data!I197/combined_data!I196)</f>
        <v>3.3630038172259902E-2</v>
      </c>
      <c r="J197" s="12">
        <f>LN(combined_data!J197/combined_data!J196)</f>
        <v>3.9053022439238791E-2</v>
      </c>
      <c r="K197" s="12">
        <f>LN(combined_data!K197/combined_data!K196)</f>
        <v>-6.2486795045197272E-3</v>
      </c>
      <c r="L197" s="12">
        <f>LN(combined_data!L197/combined_data!L196)</f>
        <v>-1.8299078620157196E-2</v>
      </c>
      <c r="M197" s="12">
        <f>LN(combined_data!M197/combined_data!M196)</f>
        <v>2.4654506519213117E-2</v>
      </c>
      <c r="N197" s="12">
        <f>LN(combined_data!N197/combined_data!N196)</f>
        <v>3.0401244220149705E-2</v>
      </c>
      <c r="O197" s="12">
        <f>LN(combined_data!O197/combined_data!O196)</f>
        <v>1.585597321178385E-2</v>
      </c>
      <c r="P197" s="12">
        <f>LN(combined_data!P197/combined_data!P196)</f>
        <v>1.5272155018689783E-2</v>
      </c>
      <c r="Q197" s="12">
        <f>LN(combined_data!Q197/combined_data!Q196)</f>
        <v>1.3553817988281805E-2</v>
      </c>
      <c r="R197" s="12">
        <f>LN(combined_data!R197/combined_data!R196)</f>
        <v>1.4006162571404168E-2</v>
      </c>
      <c r="S197" s="12">
        <f>LN(combined_data!S197/combined_data!S196)</f>
        <v>-6.6971682856164704E-3</v>
      </c>
      <c r="T197" s="12">
        <f t="array" ref="T197">VLOOKUP(A197,Rf!$A$4:$C$6951,3,FALSE)</f>
        <v>2.62641400381458E-4</v>
      </c>
      <c r="V197" s="13">
        <f t="shared" si="57"/>
        <v>1.1015745240797212E-4</v>
      </c>
      <c r="W197" s="13">
        <f t="shared" si="58"/>
        <v>1.5715495062866973E-4</v>
      </c>
      <c r="X197" s="13">
        <f t="shared" si="59"/>
        <v>1.4321768658208031E-4</v>
      </c>
      <c r="Y197" s="13">
        <f t="shared" si="60"/>
        <v>8.6267981644667525E-3</v>
      </c>
      <c r="Z197" s="13">
        <f t="shared" si="61"/>
        <v>1.0435659647648008E-3</v>
      </c>
      <c r="AA197" s="13">
        <f t="shared" si="62"/>
        <v>2.8525935280106574E-3</v>
      </c>
      <c r="AB197" s="13">
        <f t="shared" si="63"/>
        <v>5.1338997370410984E-2</v>
      </c>
      <c r="AC197" s="13">
        <f t="shared" si="64"/>
        <v>3.2836440736089163E-2</v>
      </c>
      <c r="AD197" s="13">
        <f t="shared" si="65"/>
        <v>4.072138376015691E-2</v>
      </c>
      <c r="AE197" s="13">
        <f t="shared" si="66"/>
        <v>-6.0638294977941164E-3</v>
      </c>
      <c r="AF197" s="13">
        <f t="shared" si="67"/>
        <v>-1.902180153073265E-2</v>
      </c>
      <c r="AG197" s="13">
        <f t="shared" si="68"/>
        <v>2.3557333356206377E-2</v>
      </c>
      <c r="AH197" s="13">
        <f t="shared" si="69"/>
        <v>2.89047379729011E-2</v>
      </c>
      <c r="AI197" s="13">
        <f t="shared" si="70"/>
        <v>1.4416204281480513E-2</v>
      </c>
      <c r="AJ197" s="13">
        <f t="shared" si="71"/>
        <v>1.5373085832854105E-2</v>
      </c>
      <c r="AK197" s="13">
        <f t="shared" si="72"/>
        <v>1.3380047368372467E-2</v>
      </c>
      <c r="AL197" s="13">
        <f t="shared" si="73"/>
        <v>1.2809792047211995E-2</v>
      </c>
      <c r="AM197" s="13">
        <f t="shared" si="74"/>
        <v>-7.8098873214677888E-3</v>
      </c>
      <c r="AN197" s="13">
        <f t="shared" si="75"/>
        <v>1.1834896189589678E-4</v>
      </c>
    </row>
    <row r="198" spans="1:40" x14ac:dyDescent="0.2">
      <c r="A198" s="5">
        <v>44124</v>
      </c>
      <c r="B198" s="12">
        <f>LN(combined_data!B198/combined_data!B197)</f>
        <v>0</v>
      </c>
      <c r="C198" s="12">
        <f>LN(combined_data!C198/combined_data!C197)</f>
        <v>0</v>
      </c>
      <c r="D198" s="12">
        <f>LN(combined_data!D198/combined_data!D197)</f>
        <v>2.4342102874483869E-4</v>
      </c>
      <c r="E198" s="12">
        <f>LN(combined_data!E198/combined_data!E197)</f>
        <v>2.0201553212133576E-3</v>
      </c>
      <c r="F198" s="12">
        <f>LN(combined_data!F198/combined_data!F197)</f>
        <v>2.51754186423256E-3</v>
      </c>
      <c r="G198" s="12">
        <f>LN(combined_data!G198/combined_data!G197)</f>
        <v>1.680769094743393E-2</v>
      </c>
      <c r="H198" s="12">
        <f>LN(combined_data!H198/combined_data!H197)</f>
        <v>-6.0119034374137041E-3</v>
      </c>
      <c r="I198" s="12">
        <f>LN(combined_data!I198/combined_data!I197)</f>
        <v>-4.7356047458341271E-3</v>
      </c>
      <c r="J198" s="12">
        <f>LN(combined_data!J198/combined_data!J197)</f>
        <v>3.3491016231754754E-3</v>
      </c>
      <c r="K198" s="12">
        <f>LN(combined_data!K198/combined_data!K197)</f>
        <v>-1.0733643163016709E-3</v>
      </c>
      <c r="L198" s="12">
        <f>LN(combined_data!L198/combined_data!L197)</f>
        <v>-5.8431766264553852E-3</v>
      </c>
      <c r="M198" s="12">
        <f>LN(combined_data!M198/combined_data!M197)</f>
        <v>2.2805944766476471E-3</v>
      </c>
      <c r="N198" s="12">
        <f>LN(combined_data!N198/combined_data!N197)</f>
        <v>-7.5551325083332999E-3</v>
      </c>
      <c r="O198" s="12">
        <f>LN(combined_data!O198/combined_data!O197)</f>
        <v>1.3784908774741809E-2</v>
      </c>
      <c r="P198" s="12">
        <f>LN(combined_data!P198/combined_data!P197)</f>
        <v>-4.7662315874527888E-3</v>
      </c>
      <c r="Q198" s="12">
        <f>LN(combined_data!Q198/combined_data!Q197)</f>
        <v>5.5153231244315891E-3</v>
      </c>
      <c r="R198" s="12">
        <f>LN(combined_data!R198/combined_data!R197)</f>
        <v>-9.2656230541466721E-3</v>
      </c>
      <c r="S198" s="12">
        <f>LN(combined_data!S198/combined_data!S197)</f>
        <v>5.5671189661330887E-3</v>
      </c>
      <c r="T198" s="12">
        <f t="array" ref="T198">VLOOKUP(A198,Rf!$A$4:$C$6951,3,FALSE)</f>
        <v>8.75394700781129E-5</v>
      </c>
      <c r="V198" s="13">
        <f t="shared" si="57"/>
        <v>-5.3261668628055257E-5</v>
      </c>
      <c r="W198" s="13">
        <f t="shared" si="58"/>
        <v>-2.3781010868477581E-4</v>
      </c>
      <c r="X198" s="13">
        <f t="shared" si="59"/>
        <v>9.3063221498672973E-6</v>
      </c>
      <c r="Y198" s="13">
        <f t="shared" si="60"/>
        <v>1.3617453609780471E-3</v>
      </c>
      <c r="Z198" s="13">
        <f t="shared" si="61"/>
        <v>2.0704848596919873E-3</v>
      </c>
      <c r="AA198" s="13">
        <f t="shared" si="62"/>
        <v>1.6164544343129309E-2</v>
      </c>
      <c r="AB198" s="13">
        <f t="shared" si="63"/>
        <v>-6.3321830149611529E-3</v>
      </c>
      <c r="AC198" s="13">
        <f t="shared" si="64"/>
        <v>-5.529202182004863E-3</v>
      </c>
      <c r="AD198" s="13">
        <f t="shared" si="65"/>
        <v>5.0174629440935944E-3</v>
      </c>
      <c r="AE198" s="13">
        <f t="shared" si="66"/>
        <v>-8.8851430957606029E-4</v>
      </c>
      <c r="AF198" s="13">
        <f t="shared" si="67"/>
        <v>-6.56589953703084E-3</v>
      </c>
      <c r="AG198" s="13">
        <f t="shared" si="68"/>
        <v>1.1834213136409084E-3</v>
      </c>
      <c r="AH198" s="13">
        <f t="shared" si="69"/>
        <v>-9.0516387555819033E-3</v>
      </c>
      <c r="AI198" s="13">
        <f t="shared" si="70"/>
        <v>1.2345139844438472E-2</v>
      </c>
      <c r="AJ198" s="13">
        <f t="shared" si="71"/>
        <v>-4.6653007732884669E-3</v>
      </c>
      <c r="AK198" s="13">
        <f t="shared" si="72"/>
        <v>5.3415525045222515E-3</v>
      </c>
      <c r="AL198" s="13">
        <f t="shared" si="73"/>
        <v>-1.0461993578338845E-2</v>
      </c>
      <c r="AM198" s="13">
        <f t="shared" si="74"/>
        <v>4.4543999302817704E-3</v>
      </c>
      <c r="AN198" s="13">
        <f t="shared" si="75"/>
        <v>-5.6752968407448322E-5</v>
      </c>
    </row>
    <row r="199" spans="1:40" x14ac:dyDescent="0.2">
      <c r="A199" s="5">
        <v>44125</v>
      </c>
      <c r="B199" s="12">
        <f>LN(combined_data!B199/combined_data!B198)</f>
        <v>-3.8308571193061843E-4</v>
      </c>
      <c r="C199" s="12">
        <f>LN(combined_data!C199/combined_data!C198)</f>
        <v>-6.0093316353620528E-5</v>
      </c>
      <c r="D199" s="12">
        <f>LN(combined_data!D199/combined_data!D198)</f>
        <v>7.001047863101754E-5</v>
      </c>
      <c r="E199" s="12">
        <f>LN(combined_data!E199/combined_data!E198)</f>
        <v>3.4094547348603069E-3</v>
      </c>
      <c r="F199" s="12">
        <f>LN(combined_data!F199/combined_data!F198)</f>
        <v>1.1413597767837996E-2</v>
      </c>
      <c r="G199" s="12">
        <f>LN(combined_data!G199/combined_data!G198)</f>
        <v>1.8416823338804511E-2</v>
      </c>
      <c r="H199" s="12">
        <f>LN(combined_data!H199/combined_data!H198)</f>
        <v>1.3654512346577814E-2</v>
      </c>
      <c r="I199" s="12">
        <f>LN(combined_data!I199/combined_data!I198)</f>
        <v>-1.1137744410455983E-2</v>
      </c>
      <c r="J199" s="12">
        <f>LN(combined_data!J199/combined_data!J198)</f>
        <v>5.5571135878259865E-3</v>
      </c>
      <c r="K199" s="12">
        <f>LN(combined_data!K199/combined_data!K198)</f>
        <v>2.5170957072362795E-3</v>
      </c>
      <c r="L199" s="12">
        <f>LN(combined_data!L199/combined_data!L198)</f>
        <v>-1.3581403764202027E-2</v>
      </c>
      <c r="M199" s="12">
        <f>LN(combined_data!M199/combined_data!M198)</f>
        <v>6.5747963024819722E-2</v>
      </c>
      <c r="N199" s="12">
        <f>LN(combined_data!N199/combined_data!N198)</f>
        <v>2.4285270174832389E-2</v>
      </c>
      <c r="O199" s="12">
        <f>LN(combined_data!O199/combined_data!O198)</f>
        <v>1.2095717879350537E-2</v>
      </c>
      <c r="P199" s="12">
        <f>LN(combined_data!P199/combined_data!P198)</f>
        <v>1.1936893034751976E-3</v>
      </c>
      <c r="Q199" s="12">
        <f>LN(combined_data!Q199/combined_data!Q198)</f>
        <v>-6.388905024022111E-3</v>
      </c>
      <c r="R199" s="12">
        <f>LN(combined_data!R199/combined_data!R198)</f>
        <v>9.0055322262391985E-4</v>
      </c>
      <c r="S199" s="12">
        <f>LN(combined_data!S199/combined_data!S198)</f>
        <v>7.8848582487650986E-3</v>
      </c>
      <c r="T199" s="12">
        <f t="array" ref="T199">VLOOKUP(A199,Rf!$A$4:$C$6951,3,FALSE)</f>
        <v>8.7539470077890909E-5</v>
      </c>
      <c r="V199" s="13">
        <f t="shared" si="57"/>
        <v>-4.3634738055867367E-4</v>
      </c>
      <c r="W199" s="13">
        <f t="shared" si="58"/>
        <v>-2.9790342503839632E-4</v>
      </c>
      <c r="X199" s="13">
        <f t="shared" si="59"/>
        <v>-1.6410422796395385E-4</v>
      </c>
      <c r="Y199" s="13">
        <f t="shared" si="60"/>
        <v>2.7510447746249963E-3</v>
      </c>
      <c r="Z199" s="13">
        <f t="shared" si="61"/>
        <v>1.0966540763297424E-2</v>
      </c>
      <c r="AA199" s="13">
        <f t="shared" si="62"/>
        <v>1.777367673449989E-2</v>
      </c>
      <c r="AB199" s="13">
        <f t="shared" si="63"/>
        <v>1.3334232769030365E-2</v>
      </c>
      <c r="AC199" s="13">
        <f t="shared" si="64"/>
        <v>-1.1931341846626718E-2</v>
      </c>
      <c r="AD199" s="13">
        <f t="shared" si="65"/>
        <v>7.2254749087441051E-3</v>
      </c>
      <c r="AE199" s="13">
        <f t="shared" si="66"/>
        <v>2.7019457139618903E-3</v>
      </c>
      <c r="AF199" s="13">
        <f t="shared" si="67"/>
        <v>-1.4304126674777481E-2</v>
      </c>
      <c r="AG199" s="13">
        <f t="shared" si="68"/>
        <v>6.4650789861812982E-2</v>
      </c>
      <c r="AH199" s="13">
        <f t="shared" si="69"/>
        <v>2.2788763927583784E-2</v>
      </c>
      <c r="AI199" s="13">
        <f t="shared" si="70"/>
        <v>1.06559489490472E-2</v>
      </c>
      <c r="AJ199" s="13">
        <f t="shared" si="71"/>
        <v>1.2946201176395192E-3</v>
      </c>
      <c r="AK199" s="13">
        <f t="shared" si="72"/>
        <v>-6.5626756439314485E-3</v>
      </c>
      <c r="AL199" s="13">
        <f t="shared" si="73"/>
        <v>-2.9581730156825244E-4</v>
      </c>
      <c r="AM199" s="13">
        <f t="shared" si="74"/>
        <v>6.7721392129137803E-3</v>
      </c>
      <c r="AN199" s="13">
        <f t="shared" si="75"/>
        <v>-5.6752968407670313E-5</v>
      </c>
    </row>
    <row r="200" spans="1:40" x14ac:dyDescent="0.2">
      <c r="A200" s="5">
        <v>44126</v>
      </c>
      <c r="B200" s="12">
        <f>LN(combined_data!B200/combined_data!B199)</f>
        <v>-2.1950058611305427E-5</v>
      </c>
      <c r="C200" s="12">
        <f>LN(combined_data!C200/combined_data!C199)</f>
        <v>-3.434596726246308E-4</v>
      </c>
      <c r="D200" s="12">
        <f>LN(combined_data!D200/combined_data!D199)</f>
        <v>1.2935029971612787E-4</v>
      </c>
      <c r="E200" s="12">
        <f>LN(combined_data!E200/combined_data!E199)</f>
        <v>-3.4197064661214277E-3</v>
      </c>
      <c r="F200" s="12">
        <f>LN(combined_data!F200/combined_data!F199)</f>
        <v>-9.7648986887146523E-3</v>
      </c>
      <c r="G200" s="12">
        <f>LN(combined_data!G200/combined_data!G199)</f>
        <v>-1.0806510214900141E-2</v>
      </c>
      <c r="H200" s="12">
        <f>LN(combined_data!H200/combined_data!H199)</f>
        <v>-1.7763234054647976E-2</v>
      </c>
      <c r="I200" s="12">
        <f>LN(combined_data!I200/combined_data!I199)</f>
        <v>1.5873349156290163E-2</v>
      </c>
      <c r="J200" s="12">
        <f>LN(combined_data!J200/combined_data!J199)</f>
        <v>3.8716697556698014E-3</v>
      </c>
      <c r="K200" s="12">
        <f>LN(combined_data!K200/combined_data!K199)</f>
        <v>-7.3574407239834685E-3</v>
      </c>
      <c r="L200" s="12">
        <f>LN(combined_data!L200/combined_data!L199)</f>
        <v>-8.3286966296914292E-3</v>
      </c>
      <c r="M200" s="12">
        <f>LN(combined_data!M200/combined_data!M199)</f>
        <v>3.9026954299808151E-3</v>
      </c>
      <c r="N200" s="12">
        <f>LN(combined_data!N200/combined_data!N199)</f>
        <v>-1.2428442397346626E-2</v>
      </c>
      <c r="O200" s="12">
        <f>LN(combined_data!O200/combined_data!O199)</f>
        <v>3.8619318002588693E-2</v>
      </c>
      <c r="P200" s="12">
        <f>LN(combined_data!P200/combined_data!P199)</f>
        <v>5.3539863578527212E-3</v>
      </c>
      <c r="Q200" s="12">
        <f>LN(combined_data!Q200/combined_data!Q199)</f>
        <v>-2.1719977712425086E-2</v>
      </c>
      <c r="R200" s="12">
        <f>LN(combined_data!R200/combined_data!R199)</f>
        <v>-1.3820505459555705E-2</v>
      </c>
      <c r="S200" s="12">
        <f>LN(combined_data!S200/combined_data!S199)</f>
        <v>-9.5311915181456666E-3</v>
      </c>
      <c r="T200" s="12">
        <f t="array" ref="T200">VLOOKUP(A200,Rf!$A$4:$C$6951,3,FALSE)</f>
        <v>8.5918661411277201E-5</v>
      </c>
      <c r="V200" s="13">
        <f t="shared" si="57"/>
        <v>-7.5211727239360687E-5</v>
      </c>
      <c r="W200" s="13">
        <f t="shared" si="58"/>
        <v>-5.8126978130940664E-4</v>
      </c>
      <c r="X200" s="13">
        <f t="shared" si="59"/>
        <v>-1.0476440687884353E-4</v>
      </c>
      <c r="Y200" s="13">
        <f t="shared" si="60"/>
        <v>-4.0781164263567387E-3</v>
      </c>
      <c r="Z200" s="13">
        <f t="shared" si="61"/>
        <v>-1.0211955693255224E-2</v>
      </c>
      <c r="AA200" s="13">
        <f t="shared" si="62"/>
        <v>-1.1449656819204764E-2</v>
      </c>
      <c r="AB200" s="13">
        <f t="shared" si="63"/>
        <v>-1.8083513632195423E-2</v>
      </c>
      <c r="AC200" s="13">
        <f t="shared" si="64"/>
        <v>1.5079751720119428E-2</v>
      </c>
      <c r="AD200" s="13">
        <f t="shared" si="65"/>
        <v>5.54003107658792E-3</v>
      </c>
      <c r="AE200" s="13">
        <f t="shared" si="66"/>
        <v>-7.1725907172578577E-3</v>
      </c>
      <c r="AF200" s="13">
        <f t="shared" si="67"/>
        <v>-9.0514195402668831E-3</v>
      </c>
      <c r="AG200" s="13">
        <f t="shared" si="68"/>
        <v>2.8055222669740765E-3</v>
      </c>
      <c r="AH200" s="13">
        <f t="shared" si="69"/>
        <v>-1.3924948644595229E-2</v>
      </c>
      <c r="AI200" s="13">
        <f t="shared" si="70"/>
        <v>3.7179549072285357E-2</v>
      </c>
      <c r="AJ200" s="13">
        <f t="shared" si="71"/>
        <v>5.4549171720170431E-3</v>
      </c>
      <c r="AK200" s="13">
        <f t="shared" si="72"/>
        <v>-2.1893748332334425E-2</v>
      </c>
      <c r="AL200" s="13">
        <f t="shared" si="73"/>
        <v>-1.5016875983747877E-2</v>
      </c>
      <c r="AM200" s="13">
        <f t="shared" si="74"/>
        <v>-1.0643910553996985E-2</v>
      </c>
      <c r="AN200" s="13">
        <f t="shared" si="75"/>
        <v>-5.8373777074284021E-5</v>
      </c>
    </row>
    <row r="201" spans="1:40" x14ac:dyDescent="0.2">
      <c r="A201" s="5">
        <v>44127</v>
      </c>
      <c r="B201" s="12">
        <f>LN(combined_data!B201/combined_data!B200)</f>
        <v>5.7954813168484792E-5</v>
      </c>
      <c r="C201" s="12">
        <f>LN(combined_data!C201/combined_data!C200)</f>
        <v>4.0355298897829162E-4</v>
      </c>
      <c r="D201" s="12">
        <f>LN(combined_data!D201/combined_data!D200)</f>
        <v>1.1445371282987629E-4</v>
      </c>
      <c r="E201" s="12">
        <f>LN(combined_data!E201/combined_data!E200)</f>
        <v>3.6750934919514422E-3</v>
      </c>
      <c r="F201" s="12">
        <f>LN(combined_data!F201/combined_data!F200)</f>
        <v>9.2664539637103607E-4</v>
      </c>
      <c r="G201" s="12">
        <f>LN(combined_data!G201/combined_data!G200)</f>
        <v>2.0250982902718299E-3</v>
      </c>
      <c r="H201" s="12">
        <f>LN(combined_data!H201/combined_data!H200)</f>
        <v>9.760907662268033E-3</v>
      </c>
      <c r="I201" s="12">
        <f>LN(combined_data!I201/combined_data!I200)</f>
        <v>-9.4937103957492847E-3</v>
      </c>
      <c r="J201" s="12">
        <f>LN(combined_data!J201/combined_data!J200)</f>
        <v>-1.838485208860503E-2</v>
      </c>
      <c r="K201" s="12">
        <f>LN(combined_data!K201/combined_data!K200)</f>
        <v>4.1932796524094963E-2</v>
      </c>
      <c r="L201" s="12">
        <f>LN(combined_data!L201/combined_data!L200)</f>
        <v>5.0729236847874429E-3</v>
      </c>
      <c r="M201" s="12">
        <f>LN(combined_data!M201/combined_data!M200)</f>
        <v>5.9123832499171192E-2</v>
      </c>
      <c r="N201" s="12">
        <f>LN(combined_data!N201/combined_data!N200)</f>
        <v>1.3449335655688433E-3</v>
      </c>
      <c r="O201" s="12">
        <f>LN(combined_data!O201/combined_data!O200)</f>
        <v>-2.6965230759296851E-2</v>
      </c>
      <c r="P201" s="12">
        <f>LN(combined_data!P201/combined_data!P200)</f>
        <v>1.2967915454897224E-2</v>
      </c>
      <c r="Q201" s="12">
        <f>LN(combined_data!Q201/combined_data!Q200)</f>
        <v>1.4043098481853276E-2</v>
      </c>
      <c r="R201" s="12">
        <f>LN(combined_data!R201/combined_data!R200)</f>
        <v>1.1401232984096796E-3</v>
      </c>
      <c r="S201" s="12">
        <f>LN(combined_data!S201/combined_data!S200)</f>
        <v>-2.1647854582816897E-3</v>
      </c>
      <c r="T201" s="12">
        <f t="array" ref="T201">VLOOKUP(A201,Rf!$A$4:$C$6951,3,FALSE)</f>
        <v>8.5918661411277201E-5</v>
      </c>
      <c r="V201" s="13">
        <f t="shared" si="57"/>
        <v>4.6931445404295357E-6</v>
      </c>
      <c r="W201" s="13">
        <f t="shared" si="58"/>
        <v>1.6574288029351582E-4</v>
      </c>
      <c r="X201" s="13">
        <f t="shared" si="59"/>
        <v>-1.1966099376509511E-4</v>
      </c>
      <c r="Y201" s="13">
        <f t="shared" si="60"/>
        <v>3.0166835317161317E-3</v>
      </c>
      <c r="Z201" s="13">
        <f t="shared" si="61"/>
        <v>4.7958839183046356E-4</v>
      </c>
      <c r="AA201" s="13">
        <f t="shared" si="62"/>
        <v>1.3819516859672075E-3</v>
      </c>
      <c r="AB201" s="13">
        <f t="shared" si="63"/>
        <v>9.4406280847205842E-3</v>
      </c>
      <c r="AC201" s="13">
        <f t="shared" si="64"/>
        <v>-1.028730783192002E-2</v>
      </c>
      <c r="AD201" s="13">
        <f t="shared" si="65"/>
        <v>-1.6716490767686911E-2</v>
      </c>
      <c r="AE201" s="13">
        <f t="shared" si="66"/>
        <v>4.2117646530820577E-2</v>
      </c>
      <c r="AF201" s="13">
        <f t="shared" si="67"/>
        <v>4.3502007742119882E-3</v>
      </c>
      <c r="AG201" s="13">
        <f t="shared" si="68"/>
        <v>5.8026659336164452E-2</v>
      </c>
      <c r="AH201" s="13">
        <f t="shared" si="69"/>
        <v>-1.5157268167976016E-4</v>
      </c>
      <c r="AI201" s="13">
        <f t="shared" si="70"/>
        <v>-2.840499968960019E-2</v>
      </c>
      <c r="AJ201" s="13">
        <f t="shared" si="71"/>
        <v>1.3068846269061546E-2</v>
      </c>
      <c r="AK201" s="13">
        <f t="shared" si="72"/>
        <v>1.3869327861943939E-2</v>
      </c>
      <c r="AL201" s="13">
        <f t="shared" si="73"/>
        <v>-5.6247225782492683E-5</v>
      </c>
      <c r="AM201" s="13">
        <f t="shared" si="74"/>
        <v>-3.2775044941330076E-3</v>
      </c>
      <c r="AN201" s="13">
        <f t="shared" si="75"/>
        <v>-5.8373777074284021E-5</v>
      </c>
    </row>
    <row r="202" spans="1:40" x14ac:dyDescent="0.2">
      <c r="A202" s="5">
        <v>44130</v>
      </c>
      <c r="B202" s="12">
        <f>LN(combined_data!B202/combined_data!B201)</f>
        <v>3.4708095737361939E-4</v>
      </c>
      <c r="C202" s="12">
        <f>LN(combined_data!C202/combined_data!C201)</f>
        <v>0</v>
      </c>
      <c r="D202" s="12">
        <f>LN(combined_data!D202/combined_data!D201)</f>
        <v>3.2537747586693723E-4</v>
      </c>
      <c r="E202" s="12">
        <f>LN(combined_data!E202/combined_data!E201)</f>
        <v>-1.3682411241422261E-2</v>
      </c>
      <c r="F202" s="12">
        <f>LN(combined_data!F202/combined_data!F201)</f>
        <v>2.1422504660877735E-3</v>
      </c>
      <c r="G202" s="12">
        <f>LN(combined_data!G202/combined_data!G201)</f>
        <v>-2.035471009722635E-2</v>
      </c>
      <c r="H202" s="12">
        <f>LN(combined_data!H202/combined_data!H201)</f>
        <v>-3.0438194532893294E-2</v>
      </c>
      <c r="I202" s="12">
        <f>LN(combined_data!I202/combined_data!I201)</f>
        <v>-2.7399005984616316E-2</v>
      </c>
      <c r="J202" s="12">
        <f>LN(combined_data!J202/combined_data!J201)</f>
        <v>-1.3301489224837855E-2</v>
      </c>
      <c r="K202" s="12">
        <f>LN(combined_data!K202/combined_data!K201)</f>
        <v>-6.8441860503043253E-3</v>
      </c>
      <c r="L202" s="12">
        <f>LN(combined_data!L202/combined_data!L201)</f>
        <v>-3.4200038450593488E-2</v>
      </c>
      <c r="M202" s="12">
        <f>LN(combined_data!M202/combined_data!M201)</f>
        <v>-1.2088839254807023E-2</v>
      </c>
      <c r="N202" s="12">
        <f>LN(combined_data!N202/combined_data!N201)</f>
        <v>-2.7961095844840099E-2</v>
      </c>
      <c r="O202" s="12">
        <f>LN(combined_data!O202/combined_data!O201)</f>
        <v>-2.677304707159823E-3</v>
      </c>
      <c r="P202" s="12">
        <f>LN(combined_data!P202/combined_data!P201)</f>
        <v>-1.2967915454897113E-2</v>
      </c>
      <c r="Q202" s="12">
        <f>LN(combined_data!Q202/combined_data!Q201)</f>
        <v>-1.4043098481853179E-2</v>
      </c>
      <c r="R202" s="12">
        <f>LN(combined_data!R202/combined_data!R201)</f>
        <v>-2.2814546553014902E-3</v>
      </c>
      <c r="S202" s="12">
        <f>LN(combined_data!S202/combined_data!S201)</f>
        <v>-2.0855860456715843E-2</v>
      </c>
      <c r="T202" s="12">
        <f t="array" ref="T202">VLOOKUP(A202,Rf!$A$4:$C$6951,3,FALSE)</f>
        <v>2.5777813091698598E-4</v>
      </c>
      <c r="V202" s="13">
        <f t="shared" si="57"/>
        <v>2.9381928874556415E-4</v>
      </c>
      <c r="W202" s="13">
        <f t="shared" si="58"/>
        <v>-2.3781010868477581E-4</v>
      </c>
      <c r="X202" s="13">
        <f t="shared" si="59"/>
        <v>9.1262769271965838E-5</v>
      </c>
      <c r="Y202" s="13">
        <f t="shared" si="60"/>
        <v>-1.4340821201657571E-2</v>
      </c>
      <c r="Z202" s="13">
        <f t="shared" si="61"/>
        <v>1.6951934615472009E-3</v>
      </c>
      <c r="AA202" s="13">
        <f t="shared" si="62"/>
        <v>-2.0997856701530971E-2</v>
      </c>
      <c r="AB202" s="13">
        <f t="shared" si="63"/>
        <v>-3.0758474110440741E-2</v>
      </c>
      <c r="AC202" s="13">
        <f t="shared" si="64"/>
        <v>-2.8192603420787051E-2</v>
      </c>
      <c r="AD202" s="13">
        <f t="shared" si="65"/>
        <v>-1.1633127903919736E-2</v>
      </c>
      <c r="AE202" s="13">
        <f t="shared" si="66"/>
        <v>-6.6593360435787145E-3</v>
      </c>
      <c r="AF202" s="13">
        <f t="shared" si="67"/>
        <v>-3.4922761361168946E-2</v>
      </c>
      <c r="AG202" s="13">
        <f t="shared" si="68"/>
        <v>-1.3186012417813761E-2</v>
      </c>
      <c r="AH202" s="13">
        <f t="shared" si="69"/>
        <v>-2.9457602092088704E-2</v>
      </c>
      <c r="AI202" s="13">
        <f t="shared" si="70"/>
        <v>-4.1170736374631601E-3</v>
      </c>
      <c r="AJ202" s="13">
        <f t="shared" si="71"/>
        <v>-1.2866984640732791E-2</v>
      </c>
      <c r="AK202" s="13">
        <f t="shared" si="72"/>
        <v>-1.4216869101762517E-2</v>
      </c>
      <c r="AL202" s="13">
        <f t="shared" si="73"/>
        <v>-3.4778251794936625E-3</v>
      </c>
      <c r="AM202" s="13">
        <f t="shared" si="74"/>
        <v>-2.1968579492567159E-2</v>
      </c>
      <c r="AN202" s="13">
        <f t="shared" si="75"/>
        <v>1.1348569243142475E-4</v>
      </c>
    </row>
    <row r="203" spans="1:40" x14ac:dyDescent="0.2">
      <c r="A203" s="5">
        <v>44131</v>
      </c>
      <c r="B203" s="12">
        <f>LN(combined_data!B203/combined_data!B202)</f>
        <v>-3.3297607377641769E-5</v>
      </c>
      <c r="C203" s="12">
        <f>LN(combined_data!C203/combined_data!C202)</f>
        <v>-4.5508211582861552E-4</v>
      </c>
      <c r="D203" s="12">
        <f>LN(combined_data!D203/combined_data!D202)</f>
        <v>1.2606334980064387E-4</v>
      </c>
      <c r="E203" s="12">
        <f>LN(combined_data!E203/combined_data!E202)</f>
        <v>1.0231367351768118E-2</v>
      </c>
      <c r="F203" s="12">
        <f>LN(combined_data!F203/combined_data!F202)</f>
        <v>-1.6578854733570348E-3</v>
      </c>
      <c r="G203" s="12">
        <f>LN(combined_data!G203/combined_data!G202)</f>
        <v>1.8167390387180946E-2</v>
      </c>
      <c r="H203" s="12">
        <f>LN(combined_data!H203/combined_data!H202)</f>
        <v>1.3507088444422253E-2</v>
      </c>
      <c r="I203" s="12">
        <f>LN(combined_data!I203/combined_data!I202)</f>
        <v>1.6207810226853303E-2</v>
      </c>
      <c r="J203" s="12">
        <f>LN(combined_data!J203/combined_data!J202)</f>
        <v>-1.9963275187770257E-3</v>
      </c>
      <c r="K203" s="12">
        <f>LN(combined_data!K203/combined_data!K202)</f>
        <v>1.4578215664812651E-2</v>
      </c>
      <c r="L203" s="12">
        <f>LN(combined_data!L203/combined_data!L202)</f>
        <v>7.3039107019859748E-3</v>
      </c>
      <c r="M203" s="12">
        <f>LN(combined_data!M203/combined_data!M202)</f>
        <v>1.0752819130217648E-2</v>
      </c>
      <c r="N203" s="12">
        <f>LN(combined_data!N203/combined_data!N202)</f>
        <v>2.0471910781084117E-2</v>
      </c>
      <c r="O203" s="12">
        <f>LN(combined_data!O203/combined_data!O202)</f>
        <v>-2.9833497198908294E-3</v>
      </c>
      <c r="P203" s="12">
        <f>LN(combined_data!P203/combined_data!P202)</f>
        <v>-8.0417641908454643E-3</v>
      </c>
      <c r="Q203" s="12">
        <f>LN(combined_data!Q203/combined_data!Q202)</f>
        <v>2.0043374163185322E-2</v>
      </c>
      <c r="R203" s="12">
        <f>LN(combined_data!R203/combined_data!R202)</f>
        <v>4.0270062524576638E-3</v>
      </c>
      <c r="S203" s="12">
        <f>LN(combined_data!S203/combined_data!S202)</f>
        <v>-8.571849044782219E-3</v>
      </c>
      <c r="T203" s="12">
        <f t="array" ref="T203">VLOOKUP(A203,Rf!$A$4:$C$6951,3,FALSE)</f>
        <v>8.5918661411277201E-5</v>
      </c>
      <c r="V203" s="13">
        <f t="shared" si="57"/>
        <v>-8.6559276005697026E-5</v>
      </c>
      <c r="W203" s="13">
        <f t="shared" si="58"/>
        <v>-6.9289222451339135E-4</v>
      </c>
      <c r="X203" s="13">
        <f t="shared" si="59"/>
        <v>-1.0805135679432752E-4</v>
      </c>
      <c r="Y203" s="13">
        <f t="shared" si="60"/>
        <v>9.5729573915328079E-3</v>
      </c>
      <c r="Z203" s="13">
        <f t="shared" si="61"/>
        <v>-2.1049424778976072E-3</v>
      </c>
      <c r="AA203" s="13">
        <f t="shared" si="62"/>
        <v>1.7524243782876325E-2</v>
      </c>
      <c r="AB203" s="13">
        <f t="shared" si="63"/>
        <v>1.3186808866874804E-2</v>
      </c>
      <c r="AC203" s="13">
        <f t="shared" si="64"/>
        <v>1.5414212790682568E-2</v>
      </c>
      <c r="AD203" s="13">
        <f t="shared" si="65"/>
        <v>-3.2796619785890684E-4</v>
      </c>
      <c r="AE203" s="13">
        <f t="shared" si="66"/>
        <v>1.4763065671538261E-2</v>
      </c>
      <c r="AF203" s="13">
        <f t="shared" si="67"/>
        <v>6.5811877914105201E-3</v>
      </c>
      <c r="AG203" s="13">
        <f t="shared" si="68"/>
        <v>9.6556459672109095E-3</v>
      </c>
      <c r="AH203" s="13">
        <f t="shared" si="69"/>
        <v>1.8975404533835512E-2</v>
      </c>
      <c r="AI203" s="13">
        <f t="shared" si="70"/>
        <v>-4.4231186501941669E-3</v>
      </c>
      <c r="AJ203" s="13">
        <f t="shared" si="71"/>
        <v>-7.9408333766811424E-3</v>
      </c>
      <c r="AK203" s="13">
        <f t="shared" si="72"/>
        <v>1.9869603543275983E-2</v>
      </c>
      <c r="AL203" s="13">
        <f t="shared" si="73"/>
        <v>2.8306357282654915E-3</v>
      </c>
      <c r="AM203" s="13">
        <f t="shared" si="74"/>
        <v>-9.6845680806335373E-3</v>
      </c>
      <c r="AN203" s="13">
        <f t="shared" si="75"/>
        <v>-5.8373777074284021E-5</v>
      </c>
    </row>
    <row r="204" spans="1:40" x14ac:dyDescent="0.2">
      <c r="A204" s="5">
        <v>44132</v>
      </c>
      <c r="B204" s="12">
        <f>LN(combined_data!B204/combined_data!B203)</f>
        <v>-1.5216300315384177E-4</v>
      </c>
      <c r="C204" s="12">
        <f>LN(combined_data!C204/combined_data!C203)</f>
        <v>-1.6319308784647823E-4</v>
      </c>
      <c r="D204" s="12">
        <f>LN(combined_data!D204/combined_data!D203)</f>
        <v>1.030975394982375E-4</v>
      </c>
      <c r="E204" s="12">
        <f>LN(combined_data!E204/combined_data!E203)</f>
        <v>-1.3550434718932679E-2</v>
      </c>
      <c r="F204" s="12">
        <f>LN(combined_data!F204/combined_data!F203)</f>
        <v>-8.7690371730353989E-3</v>
      </c>
      <c r="G204" s="12">
        <f>LN(combined_data!G204/combined_data!G203)</f>
        <v>-1.924156480679429E-2</v>
      </c>
      <c r="H204" s="12">
        <f>LN(combined_data!H204/combined_data!H203)</f>
        <v>-3.4494858598072151E-2</v>
      </c>
      <c r="I204" s="12">
        <f>LN(combined_data!I204/combined_data!I203)</f>
        <v>-6.4516352814887193E-3</v>
      </c>
      <c r="J204" s="12">
        <f>LN(combined_data!J204/combined_data!J203)</f>
        <v>1.1412954163228534E-3</v>
      </c>
      <c r="K204" s="12">
        <f>LN(combined_data!K204/combined_data!K203)</f>
        <v>3.8551272222935831E-3</v>
      </c>
      <c r="L204" s="12">
        <f>LN(combined_data!L204/combined_data!L203)</f>
        <v>-1.3021931262577063E-2</v>
      </c>
      <c r="M204" s="12">
        <f>LN(combined_data!M204/combined_data!M203)</f>
        <v>-4.3722815912054805E-2</v>
      </c>
      <c r="N204" s="12">
        <f>LN(combined_data!N204/combined_data!N203)</f>
        <v>-1.2781326188669288E-2</v>
      </c>
      <c r="O204" s="12">
        <f>LN(combined_data!O204/combined_data!O203)</f>
        <v>-1.1959095184054017E-3</v>
      </c>
      <c r="P204" s="12">
        <f>LN(combined_data!P204/combined_data!P203)</f>
        <v>-1.0219480555131746E-2</v>
      </c>
      <c r="Q204" s="12">
        <f>LN(combined_data!Q204/combined_data!Q203)</f>
        <v>-1.2036772114742056E-2</v>
      </c>
      <c r="R204" s="12">
        <f>LN(combined_data!R204/combined_data!R203)</f>
        <v>6.7257226950761658E-3</v>
      </c>
      <c r="S204" s="12">
        <f>LN(combined_data!S204/combined_data!S203)</f>
        <v>-1.5099154131535879E-2</v>
      </c>
      <c r="T204" s="12">
        <f t="array" ref="T204">VLOOKUP(A204,Rf!$A$4:$C$6951,3,FALSE)</f>
        <v>8.5918661411055197E-5</v>
      </c>
      <c r="V204" s="13">
        <f t="shared" si="57"/>
        <v>-2.0542467178189704E-4</v>
      </c>
      <c r="W204" s="13">
        <f t="shared" si="58"/>
        <v>-4.0100319653125404E-4</v>
      </c>
      <c r="X204" s="13">
        <f t="shared" si="59"/>
        <v>-1.3101716709673389E-4</v>
      </c>
      <c r="Y204" s="13">
        <f t="shared" si="60"/>
        <v>-1.4208844679167989E-2</v>
      </c>
      <c r="Z204" s="13">
        <f t="shared" si="61"/>
        <v>-9.2160941775759706E-3</v>
      </c>
      <c r="AA204" s="13">
        <f t="shared" si="62"/>
        <v>-1.9884711411098911E-2</v>
      </c>
      <c r="AB204" s="13">
        <f t="shared" si="63"/>
        <v>-3.4815138175619598E-2</v>
      </c>
      <c r="AC204" s="13">
        <f t="shared" si="64"/>
        <v>-7.2452327176594552E-3</v>
      </c>
      <c r="AD204" s="13">
        <f t="shared" si="65"/>
        <v>2.809656737240972E-3</v>
      </c>
      <c r="AE204" s="13">
        <f t="shared" si="66"/>
        <v>4.0399772290191935E-3</v>
      </c>
      <c r="AF204" s="13">
        <f t="shared" si="67"/>
        <v>-1.3744654173152517E-2</v>
      </c>
      <c r="AG204" s="13">
        <f t="shared" si="68"/>
        <v>-4.4819989075061545E-2</v>
      </c>
      <c r="AH204" s="13">
        <f t="shared" si="69"/>
        <v>-1.4277832435917891E-2</v>
      </c>
      <c r="AI204" s="13">
        <f t="shared" si="70"/>
        <v>-2.6356784487087392E-3</v>
      </c>
      <c r="AJ204" s="13">
        <f t="shared" si="71"/>
        <v>-1.0118549740967424E-2</v>
      </c>
      <c r="AK204" s="13">
        <f t="shared" si="72"/>
        <v>-1.2210542734651393E-2</v>
      </c>
      <c r="AL204" s="13">
        <f t="shared" si="73"/>
        <v>5.529352170883994E-3</v>
      </c>
      <c r="AM204" s="13">
        <f t="shared" si="74"/>
        <v>-1.6211873167387196E-2</v>
      </c>
      <c r="AN204" s="13">
        <f t="shared" si="75"/>
        <v>-5.8373777074506025E-5</v>
      </c>
    </row>
    <row r="205" spans="1:40" x14ac:dyDescent="0.2">
      <c r="A205" s="5">
        <v>44133</v>
      </c>
      <c r="B205" s="12">
        <f>LN(combined_data!B205/combined_data!B204)</f>
        <v>7.0839041311645135E-5</v>
      </c>
      <c r="C205" s="12">
        <f>LN(combined_data!C205/combined_data!C204)</f>
        <v>-5.1540192771771877E-5</v>
      </c>
      <c r="D205" s="12">
        <f>LN(combined_data!D205/combined_data!D204)</f>
        <v>1.4329068035212828E-4</v>
      </c>
      <c r="E205" s="12">
        <f>LN(combined_data!E205/combined_data!E204)</f>
        <v>-4.7249266323552879E-3</v>
      </c>
      <c r="F205" s="12">
        <f>LN(combined_data!F205/combined_data!F204)</f>
        <v>-2.301530094322453E-3</v>
      </c>
      <c r="G205" s="12">
        <f>LN(combined_data!G205/combined_data!G204)</f>
        <v>-1.8692126038970212E-2</v>
      </c>
      <c r="H205" s="12">
        <f>LN(combined_data!H205/combined_data!H204)</f>
        <v>9.6741162918044885E-3</v>
      </c>
      <c r="I205" s="12">
        <f>LN(combined_data!I205/combined_data!I204)</f>
        <v>-1.1391531019320182E-2</v>
      </c>
      <c r="J205" s="12">
        <f>LN(combined_data!J205/combined_data!J204)</f>
        <v>-3.4276296895466214E-3</v>
      </c>
      <c r="K205" s="12">
        <f>LN(combined_data!K205/combined_data!K204)</f>
        <v>-9.5569269939553697E-3</v>
      </c>
      <c r="L205" s="12">
        <f>LN(combined_data!L205/combined_data!L204)</f>
        <v>-1.1535001293814058E-2</v>
      </c>
      <c r="M205" s="12">
        <f>LN(combined_data!M205/combined_data!M204)</f>
        <v>-1.3976395487389083E-3</v>
      </c>
      <c r="N205" s="12">
        <f>LN(combined_data!N205/combined_data!N204)</f>
        <v>2.0409280155907206E-2</v>
      </c>
      <c r="O205" s="12">
        <f>LN(combined_data!O205/combined_data!O204)</f>
        <v>-3.0678149951928229E-2</v>
      </c>
      <c r="P205" s="12">
        <f>LN(combined_data!P205/combined_data!P204)</f>
        <v>-1.0019806699540484E-2</v>
      </c>
      <c r="Q205" s="12">
        <f>LN(combined_data!Q205/combined_data!Q204)</f>
        <v>1.123395776012392E-2</v>
      </c>
      <c r="R205" s="12">
        <f>LN(combined_data!R205/combined_data!R204)</f>
        <v>-8.091582894373766E-3</v>
      </c>
      <c r="S205" s="12">
        <f>LN(combined_data!S205/combined_data!S204)</f>
        <v>-1.5330568792749348E-2</v>
      </c>
      <c r="T205" s="12">
        <f t="array" ref="T205">VLOOKUP(A205,Rf!$A$4:$C$6951,3,FALSE)</f>
        <v>8.616807887684709E-5</v>
      </c>
      <c r="V205" s="13">
        <f t="shared" si="57"/>
        <v>1.7577372683589879E-5</v>
      </c>
      <c r="W205" s="13">
        <f t="shared" si="58"/>
        <v>-2.8935030145654767E-4</v>
      </c>
      <c r="X205" s="13">
        <f t="shared" si="59"/>
        <v>-9.0824026242843114E-5</v>
      </c>
      <c r="Y205" s="13">
        <f t="shared" si="60"/>
        <v>-5.3833365925905988E-3</v>
      </c>
      <c r="Z205" s="13">
        <f t="shared" si="61"/>
        <v>-2.7485870988630257E-3</v>
      </c>
      <c r="AA205" s="13">
        <f t="shared" si="62"/>
        <v>-1.9335272643274833E-2</v>
      </c>
      <c r="AB205" s="13">
        <f t="shared" si="63"/>
        <v>9.3538367142570397E-3</v>
      </c>
      <c r="AC205" s="13">
        <f t="shared" si="64"/>
        <v>-1.2185128455490917E-2</v>
      </c>
      <c r="AD205" s="13">
        <f t="shared" si="65"/>
        <v>-1.7592683686285025E-3</v>
      </c>
      <c r="AE205" s="13">
        <f t="shared" si="66"/>
        <v>-9.3720769872297598E-3</v>
      </c>
      <c r="AF205" s="13">
        <f t="shared" si="67"/>
        <v>-1.2257724204389512E-2</v>
      </c>
      <c r="AG205" s="13">
        <f t="shared" si="68"/>
        <v>-2.4948127117456467E-3</v>
      </c>
      <c r="AH205" s="13">
        <f t="shared" si="69"/>
        <v>1.8912773908658601E-2</v>
      </c>
      <c r="AI205" s="13">
        <f t="shared" si="70"/>
        <v>-3.2117918882231568E-2</v>
      </c>
      <c r="AJ205" s="13">
        <f t="shared" si="71"/>
        <v>-9.9188758853761619E-3</v>
      </c>
      <c r="AK205" s="13">
        <f t="shared" si="72"/>
        <v>1.1060187140214582E-2</v>
      </c>
      <c r="AL205" s="13">
        <f t="shared" si="73"/>
        <v>-9.2879534185659387E-3</v>
      </c>
      <c r="AM205" s="13">
        <f t="shared" si="74"/>
        <v>-1.6443287828600665E-2</v>
      </c>
      <c r="AN205" s="13">
        <f t="shared" si="75"/>
        <v>-5.8124359608714132E-5</v>
      </c>
    </row>
    <row r="206" spans="1:40" x14ac:dyDescent="0.2">
      <c r="A206" s="5">
        <v>44137</v>
      </c>
      <c r="B206" s="12">
        <f>LN(combined_data!B206/combined_data!B205)</f>
        <v>1.1462156921986344E-4</v>
      </c>
      <c r="C206" s="12">
        <f>LN(combined_data!C206/combined_data!C205)</f>
        <v>3.9507360906882317E-4</v>
      </c>
      <c r="D206" s="12">
        <f>LN(combined_data!D206/combined_data!D205)</f>
        <v>3.7846036097835149E-4</v>
      </c>
      <c r="E206" s="12">
        <f>LN(combined_data!E206/combined_data!E205)</f>
        <v>-2.7889655579467357E-4</v>
      </c>
      <c r="F206" s="12">
        <f>LN(combined_data!F206/combined_data!F205)</f>
        <v>1.6574392994401738E-2</v>
      </c>
      <c r="G206" s="12">
        <f>LN(combined_data!G206/combined_data!G205)</f>
        <v>2.3352254682498783E-2</v>
      </c>
      <c r="H206" s="12">
        <f>LN(combined_data!H206/combined_data!H205)</f>
        <v>4.2950260400129503E-2</v>
      </c>
      <c r="I206" s="12">
        <f>LN(combined_data!I206/combined_data!I205)</f>
        <v>-9.8684684075290817E-3</v>
      </c>
      <c r="J206" s="12">
        <f>LN(combined_data!J206/combined_data!J205)</f>
        <v>2.7932395981102812E-2</v>
      </c>
      <c r="K206" s="12">
        <f>LN(combined_data!K206/combined_data!K205)</f>
        <v>-3.56607778031936E-2</v>
      </c>
      <c r="L206" s="12">
        <f>LN(combined_data!L206/combined_data!L205)</f>
        <v>8.1907827872271147E-2</v>
      </c>
      <c r="M206" s="12">
        <f>LN(combined_data!M206/combined_data!M205)</f>
        <v>-1.1605496659297328E-2</v>
      </c>
      <c r="N206" s="12">
        <f>LN(combined_data!N206/combined_data!N205)</f>
        <v>3.2369064051692584E-2</v>
      </c>
      <c r="O206" s="12">
        <f>LN(combined_data!O206/combined_data!O205)</f>
        <v>-3.3561270401437866E-2</v>
      </c>
      <c r="P206" s="12">
        <f>LN(combined_data!P206/combined_data!P205)</f>
        <v>1.7544265798377472E-2</v>
      </c>
      <c r="Q206" s="12">
        <f>LN(combined_data!Q206/combined_data!Q205)</f>
        <v>-4.2889820043731951E-2</v>
      </c>
      <c r="R206" s="12">
        <f>LN(combined_data!R206/combined_data!R205)</f>
        <v>8.8446024020414245E-3</v>
      </c>
      <c r="S206" s="12">
        <f>LN(combined_data!S206/combined_data!S205)</f>
        <v>2.8195178752777331E-2</v>
      </c>
      <c r="T206" s="12">
        <f t="array" ref="T206">VLOOKUP(A206,Rf!$A$4:$C$6951,3,FALSE)</f>
        <v>2.5852651208357902E-4</v>
      </c>
      <c r="V206" s="13">
        <f t="shared" si="57"/>
        <v>6.135990059180818E-5</v>
      </c>
      <c r="W206" s="13">
        <f t="shared" si="58"/>
        <v>1.5726350038404736E-4</v>
      </c>
      <c r="X206" s="13">
        <f t="shared" si="59"/>
        <v>1.443456543833801E-4</v>
      </c>
      <c r="Y206" s="13">
        <f t="shared" si="60"/>
        <v>-9.3730651602998421E-4</v>
      </c>
      <c r="Z206" s="13">
        <f t="shared" si="61"/>
        <v>1.6127335989861165E-2</v>
      </c>
      <c r="AA206" s="13">
        <f t="shared" si="62"/>
        <v>2.2709108078194162E-2</v>
      </c>
      <c r="AB206" s="13">
        <f t="shared" si="63"/>
        <v>4.2629980822582056E-2</v>
      </c>
      <c r="AC206" s="13">
        <f t="shared" si="64"/>
        <v>-1.0662065843699817E-2</v>
      </c>
      <c r="AD206" s="13">
        <f t="shared" si="65"/>
        <v>2.9600757302020931E-2</v>
      </c>
      <c r="AE206" s="13">
        <f t="shared" si="66"/>
        <v>-3.5475927796467986E-2</v>
      </c>
      <c r="AF206" s="13">
        <f t="shared" si="67"/>
        <v>8.1185104961695689E-2</v>
      </c>
      <c r="AG206" s="13">
        <f t="shared" si="68"/>
        <v>-1.2702669822304067E-2</v>
      </c>
      <c r="AH206" s="13">
        <f t="shared" si="69"/>
        <v>3.0872557804443979E-2</v>
      </c>
      <c r="AI206" s="13">
        <f t="shared" si="70"/>
        <v>-3.5001039331741202E-2</v>
      </c>
      <c r="AJ206" s="13">
        <f t="shared" si="71"/>
        <v>1.7645196612541793E-2</v>
      </c>
      <c r="AK206" s="13">
        <f t="shared" si="72"/>
        <v>-4.3063590663641287E-2</v>
      </c>
      <c r="AL206" s="13">
        <f t="shared" si="73"/>
        <v>7.6482318778492518E-3</v>
      </c>
      <c r="AM206" s="13">
        <f t="shared" si="74"/>
        <v>2.7082459716926015E-2</v>
      </c>
      <c r="AN206" s="13">
        <f t="shared" si="75"/>
        <v>1.1423407359801779E-4</v>
      </c>
    </row>
    <row r="207" spans="1:40" x14ac:dyDescent="0.2">
      <c r="A207" s="5">
        <v>44138</v>
      </c>
      <c r="B207" s="12">
        <f>LN(combined_data!B207/combined_data!B206)</f>
        <v>0</v>
      </c>
      <c r="C207" s="12">
        <f>LN(combined_data!C207/combined_data!C206)</f>
        <v>4.2933380280491284E-5</v>
      </c>
      <c r="D207" s="12">
        <f>LN(combined_data!D207/combined_data!D206)</f>
        <v>8.4133824209719859E-5</v>
      </c>
      <c r="E207" s="12">
        <f>LN(combined_data!E207/combined_data!E206)</f>
        <v>1.2185193217123493E-2</v>
      </c>
      <c r="F207" s="12">
        <f>LN(combined_data!F207/combined_data!F206)</f>
        <v>8.6242385457813309E-3</v>
      </c>
      <c r="G207" s="12">
        <f>LN(combined_data!G207/combined_data!G206)</f>
        <v>2.655233816197855E-2</v>
      </c>
      <c r="H207" s="12">
        <f>LN(combined_data!H207/combined_data!H206)</f>
        <v>6.1321937056511761E-2</v>
      </c>
      <c r="I207" s="12">
        <f>LN(combined_data!I207/combined_data!I206)</f>
        <v>8.2304991365154435E-3</v>
      </c>
      <c r="J207" s="12">
        <f>LN(combined_data!J207/combined_data!J206)</f>
        <v>2.6360686385559488E-2</v>
      </c>
      <c r="K207" s="12">
        <f>LN(combined_data!K207/combined_data!K206)</f>
        <v>6.5304125689262917E-3</v>
      </c>
      <c r="L207" s="12">
        <f>LN(combined_data!L207/combined_data!L206)</f>
        <v>1.5799562448915332E-2</v>
      </c>
      <c r="M207" s="12">
        <f>LN(combined_data!M207/combined_data!M206)</f>
        <v>1.1255747021952681E-2</v>
      </c>
      <c r="N207" s="12">
        <f>LN(combined_data!N207/combined_data!N206)</f>
        <v>-2.7175553988986454E-3</v>
      </c>
      <c r="O207" s="12">
        <f>LN(combined_data!O207/combined_data!O206)</f>
        <v>3.0781317385889153E-2</v>
      </c>
      <c r="P207" s="12">
        <f>LN(combined_data!P207/combined_data!P206)</f>
        <v>1.9890875025642307E-2</v>
      </c>
      <c r="Q207" s="12">
        <f>LN(combined_data!Q207/combined_data!Q206)</f>
        <v>1.8874182850945383E-2</v>
      </c>
      <c r="R207" s="12">
        <f>LN(combined_data!R207/combined_data!R206)</f>
        <v>3.1849742322521066E-2</v>
      </c>
      <c r="S207" s="12">
        <f>LN(combined_data!S207/combined_data!S206)</f>
        <v>3.3930010061550352E-2</v>
      </c>
      <c r="T207" s="12">
        <f t="array" ref="T207">VLOOKUP(A207,Rf!$A$4:$C$6951,3,FALSE)</f>
        <v>8.6168078876624991E-5</v>
      </c>
      <c r="V207" s="13">
        <f t="shared" si="57"/>
        <v>-5.3261668628055257E-5</v>
      </c>
      <c r="W207" s="13">
        <f t="shared" si="58"/>
        <v>-1.9487672840428453E-4</v>
      </c>
      <c r="X207" s="13">
        <f t="shared" si="59"/>
        <v>-1.4998088238525153E-4</v>
      </c>
      <c r="Y207" s="13">
        <f t="shared" si="60"/>
        <v>1.1526783256888183E-2</v>
      </c>
      <c r="Z207" s="13">
        <f t="shared" si="61"/>
        <v>8.1771815412407592E-3</v>
      </c>
      <c r="AA207" s="13">
        <f t="shared" si="62"/>
        <v>2.5909191557673929E-2</v>
      </c>
      <c r="AB207" s="13">
        <f t="shared" si="63"/>
        <v>6.1001657478964313E-2</v>
      </c>
      <c r="AC207" s="13">
        <f t="shared" si="64"/>
        <v>7.4369017003447085E-3</v>
      </c>
      <c r="AD207" s="13">
        <f t="shared" si="65"/>
        <v>2.8029047706477607E-2</v>
      </c>
      <c r="AE207" s="13">
        <f t="shared" si="66"/>
        <v>6.7152625756519025E-3</v>
      </c>
      <c r="AF207" s="13">
        <f t="shared" si="67"/>
        <v>1.5076839538339878E-2</v>
      </c>
      <c r="AG207" s="13">
        <f t="shared" si="68"/>
        <v>1.0158573858945943E-2</v>
      </c>
      <c r="AH207" s="13">
        <f t="shared" si="69"/>
        <v>-4.2140616461472484E-3</v>
      </c>
      <c r="AI207" s="13">
        <f t="shared" si="70"/>
        <v>2.9341548455585814E-2</v>
      </c>
      <c r="AJ207" s="13">
        <f t="shared" si="71"/>
        <v>1.9991805839806628E-2</v>
      </c>
      <c r="AK207" s="13">
        <f t="shared" si="72"/>
        <v>1.8700412231036044E-2</v>
      </c>
      <c r="AL207" s="13">
        <f t="shared" si="73"/>
        <v>3.0653371798328895E-2</v>
      </c>
      <c r="AM207" s="13">
        <f t="shared" si="74"/>
        <v>3.2817291025699032E-2</v>
      </c>
      <c r="AN207" s="13">
        <f t="shared" si="75"/>
        <v>-5.8124359608936231E-5</v>
      </c>
    </row>
    <row r="208" spans="1:40" x14ac:dyDescent="0.2">
      <c r="A208" s="5">
        <v>44139</v>
      </c>
      <c r="B208" s="12">
        <f>LN(combined_data!B208/combined_data!B207)</f>
        <v>0</v>
      </c>
      <c r="C208" s="12">
        <f>LN(combined_data!C208/combined_data!C207)</f>
        <v>2.3180840709756769E-4</v>
      </c>
      <c r="D208" s="12">
        <f>LN(combined_data!D208/combined_data!D207)</f>
        <v>1.2540773009683145E-4</v>
      </c>
      <c r="E208" s="12">
        <f>LN(combined_data!E208/combined_data!E207)</f>
        <v>8.4285536175313629E-3</v>
      </c>
      <c r="F208" s="12">
        <f>LN(combined_data!F208/combined_data!F207)</f>
        <v>-6.4240954625898886E-3</v>
      </c>
      <c r="G208" s="12">
        <f>LN(combined_data!G208/combined_data!G207)</f>
        <v>7.5439064062436875E-3</v>
      </c>
      <c r="H208" s="12">
        <f>LN(combined_data!H208/combined_data!H207)</f>
        <v>-1.5439090709105277E-2</v>
      </c>
      <c r="I208" s="12">
        <f>LN(combined_data!I208/combined_data!I207)</f>
        <v>3.2733253449691085E-3</v>
      </c>
      <c r="J208" s="12">
        <f>LN(combined_data!J208/combined_data!J207)</f>
        <v>1.8952543608089494E-3</v>
      </c>
      <c r="K208" s="12">
        <f>LN(combined_data!K208/combined_data!K207)</f>
        <v>5.8699155487365613E-3</v>
      </c>
      <c r="L208" s="12">
        <f>LN(combined_data!L208/combined_data!L207)</f>
        <v>1.1210232643025592E-2</v>
      </c>
      <c r="M208" s="12">
        <f>LN(combined_data!M208/combined_data!M207)</f>
        <v>3.4041422143857865E-2</v>
      </c>
      <c r="N208" s="12">
        <f>LN(combined_data!N208/combined_data!N207)</f>
        <v>2.2615577699782379E-2</v>
      </c>
      <c r="O208" s="12">
        <f>LN(combined_data!O208/combined_data!O207)</f>
        <v>3.0938782764676704E-4</v>
      </c>
      <c r="P208" s="12">
        <f>LN(combined_data!P208/combined_data!P207)</f>
        <v>-1.7652939792828675E-3</v>
      </c>
      <c r="Q208" s="12">
        <f>LN(combined_data!Q208/combined_data!Q207)</f>
        <v>1.1155849943219305E-2</v>
      </c>
      <c r="R208" s="12">
        <f>LN(combined_data!R208/combined_data!R207)</f>
        <v>9.793652012247557E-3</v>
      </c>
      <c r="S208" s="12">
        <f>LN(combined_data!S208/combined_data!S207)</f>
        <v>3.8479901745427897E-2</v>
      </c>
      <c r="T208" s="12">
        <f t="array" ref="T208">VLOOKUP(A208,Rf!$A$4:$C$6951,3,FALSE)</f>
        <v>8.616807887684709E-5</v>
      </c>
      <c r="V208" s="13">
        <f t="shared" si="57"/>
        <v>-5.3261668628055257E-5</v>
      </c>
      <c r="W208" s="13">
        <f t="shared" si="58"/>
        <v>-6.0017015872081147E-6</v>
      </c>
      <c r="X208" s="13">
        <f t="shared" si="59"/>
        <v>-1.0870697649813994E-4</v>
      </c>
      <c r="Y208" s="13">
        <f t="shared" si="60"/>
        <v>7.770143657296052E-3</v>
      </c>
      <c r="Z208" s="13">
        <f t="shared" si="61"/>
        <v>-6.8711524671304612E-3</v>
      </c>
      <c r="AA208" s="13">
        <f t="shared" si="62"/>
        <v>6.9007598019390649E-3</v>
      </c>
      <c r="AB208" s="13">
        <f t="shared" si="63"/>
        <v>-1.5759370286652724E-2</v>
      </c>
      <c r="AC208" s="13">
        <f t="shared" si="64"/>
        <v>2.4797279087983731E-3</v>
      </c>
      <c r="AD208" s="13">
        <f t="shared" si="65"/>
        <v>3.563615681727068E-3</v>
      </c>
      <c r="AE208" s="13">
        <f t="shared" si="66"/>
        <v>6.0547655554621721E-3</v>
      </c>
      <c r="AF208" s="13">
        <f t="shared" si="67"/>
        <v>1.0487509732450138E-2</v>
      </c>
      <c r="AG208" s="13">
        <f t="shared" si="68"/>
        <v>3.2944248980851125E-2</v>
      </c>
      <c r="AH208" s="13">
        <f t="shared" si="69"/>
        <v>2.1119071452533777E-2</v>
      </c>
      <c r="AI208" s="13">
        <f t="shared" si="70"/>
        <v>-1.1303811026565703E-3</v>
      </c>
      <c r="AJ208" s="13">
        <f t="shared" si="71"/>
        <v>-1.6643631651185459E-3</v>
      </c>
      <c r="AK208" s="13">
        <f t="shared" si="72"/>
        <v>1.0982079323309968E-2</v>
      </c>
      <c r="AL208" s="13">
        <f t="shared" si="73"/>
        <v>8.5972814880553843E-3</v>
      </c>
      <c r="AM208" s="13">
        <f t="shared" si="74"/>
        <v>3.7367182709576577E-2</v>
      </c>
      <c r="AN208" s="13">
        <f t="shared" si="75"/>
        <v>-5.8124359608714132E-5</v>
      </c>
    </row>
    <row r="209" spans="1:40" x14ac:dyDescent="0.2">
      <c r="A209" s="5">
        <v>44140</v>
      </c>
      <c r="B209" s="12">
        <f>LN(combined_data!B209/combined_data!B208)</f>
        <v>0</v>
      </c>
      <c r="C209" s="12">
        <f>LN(combined_data!C209/combined_data!C208)</f>
        <v>0</v>
      </c>
      <c r="D209" s="12">
        <f>LN(combined_data!D209/combined_data!D208)</f>
        <v>1.1548596649662113E-4</v>
      </c>
      <c r="E209" s="12">
        <f>LN(combined_data!E209/combined_data!E208)</f>
        <v>1.74829627803476E-2</v>
      </c>
      <c r="F209" s="12">
        <f>LN(combined_data!F209/combined_data!F208)</f>
        <v>1.7734537751933798E-2</v>
      </c>
      <c r="G209" s="12">
        <f>LN(combined_data!G209/combined_data!G208)</f>
        <v>9.3406019635692006E-3</v>
      </c>
      <c r="H209" s="12">
        <f>LN(combined_data!H209/combined_data!H208)</f>
        <v>3.3122563403404971E-3</v>
      </c>
      <c r="I209" s="12">
        <f>LN(combined_data!I209/combined_data!I208)</f>
        <v>1.7814236275126998E-2</v>
      </c>
      <c r="J209" s="12">
        <f>LN(combined_data!J209/combined_data!J208)</f>
        <v>5.1261246847412742E-3</v>
      </c>
      <c r="K209" s="12">
        <f>LN(combined_data!K209/combined_data!K208)</f>
        <v>1.9755972974563246E-2</v>
      </c>
      <c r="L209" s="12">
        <f>LN(combined_data!L209/combined_data!L208)</f>
        <v>1.1610862675568852E-2</v>
      </c>
      <c r="M209" s="12">
        <f>LN(combined_data!M209/combined_data!M208)</f>
        <v>-6.7631624213192968E-4</v>
      </c>
      <c r="N209" s="12">
        <f>LN(combined_data!N209/combined_data!N208)</f>
        <v>1.3562303214858852E-2</v>
      </c>
      <c r="O209" s="12">
        <f>LN(combined_data!O209/combined_data!O208)</f>
        <v>2.2623794068360945E-2</v>
      </c>
      <c r="P209" s="12">
        <f>LN(combined_data!P209/combined_data!P208)</f>
        <v>2.8735090762171348E-2</v>
      </c>
      <c r="Q209" s="12">
        <f>LN(combined_data!Q209/combined_data!Q208)</f>
        <v>-1.0184033010072643E-2</v>
      </c>
      <c r="R209" s="12">
        <f>LN(combined_data!R209/combined_data!R208)</f>
        <v>1.5117689047070077E-2</v>
      </c>
      <c r="S209" s="12">
        <f>LN(combined_data!S209/combined_data!S208)</f>
        <v>1.5435552670909255E-2</v>
      </c>
      <c r="T209" s="12">
        <f t="array" ref="T209">VLOOKUP(A209,Rf!$A$4:$C$6951,3,FALSE)</f>
        <v>8.5539185000538308E-5</v>
      </c>
      <c r="V209" s="13">
        <f t="shared" si="57"/>
        <v>-5.3261668628055257E-5</v>
      </c>
      <c r="W209" s="13">
        <f t="shared" si="58"/>
        <v>-2.3781010868477581E-4</v>
      </c>
      <c r="X209" s="13">
        <f t="shared" si="59"/>
        <v>-1.1862874009835026E-4</v>
      </c>
      <c r="Y209" s="13">
        <f t="shared" si="60"/>
        <v>1.682455282011229E-2</v>
      </c>
      <c r="Z209" s="13">
        <f t="shared" si="61"/>
        <v>1.7287480747393225E-2</v>
      </c>
      <c r="AA209" s="13">
        <f t="shared" si="62"/>
        <v>8.6974553592645779E-3</v>
      </c>
      <c r="AB209" s="13">
        <f t="shared" si="63"/>
        <v>2.9919767627930483E-3</v>
      </c>
      <c r="AC209" s="13">
        <f t="shared" si="64"/>
        <v>1.7020638838956263E-2</v>
      </c>
      <c r="AD209" s="13">
        <f t="shared" si="65"/>
        <v>6.7944860056593928E-3</v>
      </c>
      <c r="AE209" s="13">
        <f t="shared" si="66"/>
        <v>1.9940822981288856E-2</v>
      </c>
      <c r="AF209" s="13">
        <f t="shared" si="67"/>
        <v>1.0888139764993398E-2</v>
      </c>
      <c r="AG209" s="13">
        <f t="shared" si="68"/>
        <v>-1.7734894051386683E-3</v>
      </c>
      <c r="AH209" s="13">
        <f t="shared" si="69"/>
        <v>1.2065796967610249E-2</v>
      </c>
      <c r="AI209" s="13">
        <f t="shared" si="70"/>
        <v>2.1184025138057606E-2</v>
      </c>
      <c r="AJ209" s="13">
        <f t="shared" si="71"/>
        <v>2.883602157633567E-2</v>
      </c>
      <c r="AK209" s="13">
        <f t="shared" si="72"/>
        <v>-1.035780362998198E-2</v>
      </c>
      <c r="AL209" s="13">
        <f t="shared" si="73"/>
        <v>1.3921318522877904E-2</v>
      </c>
      <c r="AM209" s="13">
        <f t="shared" si="74"/>
        <v>1.4322833635057937E-2</v>
      </c>
      <c r="AN209" s="13">
        <f t="shared" si="75"/>
        <v>-5.8753253485022914E-5</v>
      </c>
    </row>
    <row r="210" spans="1:40" x14ac:dyDescent="0.2">
      <c r="A210" s="5">
        <v>44141</v>
      </c>
      <c r="B210" s="12">
        <f>LN(combined_data!B210/combined_data!B209)</f>
        <v>0</v>
      </c>
      <c r="C210" s="12">
        <f>LN(combined_data!C210/combined_data!C209)</f>
        <v>0</v>
      </c>
      <c r="D210" s="12">
        <f>LN(combined_data!D210/combined_data!D209)</f>
        <v>1.3335639727818268E-4</v>
      </c>
      <c r="E210" s="12">
        <f>LN(combined_data!E210/combined_data!E209)</f>
        <v>1.1740884836243621E-2</v>
      </c>
      <c r="F210" s="12">
        <f>LN(combined_data!F210/combined_data!F209)</f>
        <v>2.2121831610094071E-3</v>
      </c>
      <c r="G210" s="12">
        <f>LN(combined_data!G210/combined_data!G209)</f>
        <v>2.9845010772168029E-2</v>
      </c>
      <c r="H210" s="12">
        <f>LN(combined_data!H210/combined_data!H209)</f>
        <v>9.7583207485695891E-3</v>
      </c>
      <c r="I210" s="12">
        <f>LN(combined_data!I210/combined_data!I209)</f>
        <v>1.5923903356723144E-2</v>
      </c>
      <c r="J210" s="12">
        <f>LN(combined_data!J210/combined_data!J209)</f>
        <v>3.9313844941399327E-2</v>
      </c>
      <c r="K210" s="12">
        <f>LN(combined_data!K210/combined_data!K209)</f>
        <v>-2.6457897398678626E-2</v>
      </c>
      <c r="L210" s="12">
        <f>LN(combined_data!L210/combined_data!L209)</f>
        <v>7.110783110113485E-3</v>
      </c>
      <c r="M210" s="12">
        <f>LN(combined_data!M210/combined_data!M209)</f>
        <v>3.7514743803224677E-2</v>
      </c>
      <c r="N210" s="12">
        <f>LN(combined_data!N210/combined_data!N209)</f>
        <v>4.6963749053393778E-3</v>
      </c>
      <c r="O210" s="12">
        <f>LN(combined_data!O210/combined_data!O209)</f>
        <v>-4.2410032981619822E-3</v>
      </c>
      <c r="P210" s="12">
        <f>LN(combined_data!P210/combined_data!P209)</f>
        <v>-4.5884385312561478E-3</v>
      </c>
      <c r="Q210" s="12">
        <f>LN(combined_data!Q210/combined_data!Q209)</f>
        <v>5.2283997456207642E-4</v>
      </c>
      <c r="R210" s="12">
        <f>LN(combined_data!R210/combined_data!R209)</f>
        <v>-6.0624897235999221E-3</v>
      </c>
      <c r="S210" s="12">
        <f>LN(combined_data!S210/combined_data!S209)</f>
        <v>-6.5581392600593006E-3</v>
      </c>
      <c r="T210" s="12">
        <f t="array" ref="T210">VLOOKUP(A210,Rf!$A$4:$C$6951,3,FALSE)</f>
        <v>8.5539185000538308E-5</v>
      </c>
      <c r="V210" s="13">
        <f t="shared" si="57"/>
        <v>-5.3261668628055257E-5</v>
      </c>
      <c r="W210" s="13">
        <f t="shared" si="58"/>
        <v>-2.3781010868477581E-4</v>
      </c>
      <c r="X210" s="13">
        <f t="shared" si="59"/>
        <v>-1.0075830931678871E-4</v>
      </c>
      <c r="Y210" s="13">
        <f t="shared" si="60"/>
        <v>1.1082474876008311E-2</v>
      </c>
      <c r="Z210" s="13">
        <f t="shared" si="61"/>
        <v>1.7651261564688345E-3</v>
      </c>
      <c r="AA210" s="13">
        <f t="shared" si="62"/>
        <v>2.9201864167863408E-2</v>
      </c>
      <c r="AB210" s="13">
        <f t="shared" si="63"/>
        <v>9.4380411710221403E-3</v>
      </c>
      <c r="AC210" s="13">
        <f t="shared" si="64"/>
        <v>1.5130305920552409E-2</v>
      </c>
      <c r="AD210" s="13">
        <f t="shared" si="65"/>
        <v>4.0982206262317446E-2</v>
      </c>
      <c r="AE210" s="13">
        <f t="shared" si="66"/>
        <v>-2.6273047391953016E-2</v>
      </c>
      <c r="AF210" s="13">
        <f t="shared" si="67"/>
        <v>6.3880601995380303E-3</v>
      </c>
      <c r="AG210" s="13">
        <f t="shared" si="68"/>
        <v>3.6417570640217937E-2</v>
      </c>
      <c r="AH210" s="13">
        <f t="shared" si="69"/>
        <v>3.1998686580907744E-3</v>
      </c>
      <c r="AI210" s="13">
        <f t="shared" si="70"/>
        <v>-5.6807722284653193E-3</v>
      </c>
      <c r="AJ210" s="13">
        <f t="shared" si="71"/>
        <v>-4.487507717091826E-3</v>
      </c>
      <c r="AK210" s="13">
        <f t="shared" si="72"/>
        <v>3.4906935465273874E-4</v>
      </c>
      <c r="AL210" s="13">
        <f t="shared" si="73"/>
        <v>-7.2588602477920948E-3</v>
      </c>
      <c r="AM210" s="13">
        <f t="shared" si="74"/>
        <v>-7.6708582959106189E-3</v>
      </c>
      <c r="AN210" s="13">
        <f t="shared" si="75"/>
        <v>-5.8753253485022914E-5</v>
      </c>
    </row>
    <row r="211" spans="1:40" x14ac:dyDescent="0.2">
      <c r="A211" s="5">
        <v>44144</v>
      </c>
      <c r="B211" s="12">
        <f>LN(combined_data!B211/combined_data!B210)</f>
        <v>0</v>
      </c>
      <c r="C211" s="12">
        <f>LN(combined_data!C211/combined_data!C210)</f>
        <v>-1.0301932479930992E-4</v>
      </c>
      <c r="D211" s="12">
        <f>LN(combined_data!D211/combined_data!D210)</f>
        <v>3.3340488948715638E-4</v>
      </c>
      <c r="E211" s="12">
        <f>LN(combined_data!E211/combined_data!E210)</f>
        <v>1.5928346771863774E-2</v>
      </c>
      <c r="F211" s="12">
        <f>LN(combined_data!F211/combined_data!F210)</f>
        <v>-4.6107444783354642E-2</v>
      </c>
      <c r="G211" s="12">
        <f>LN(combined_data!G211/combined_data!G210)</f>
        <v>2.4848244314287719E-2</v>
      </c>
      <c r="H211" s="12">
        <f>LN(combined_data!H211/combined_data!H210)</f>
        <v>4.3960760453016931E-2</v>
      </c>
      <c r="I211" s="12">
        <f>LN(combined_data!I211/combined_data!I210)</f>
        <v>4.0253142707344258E-2</v>
      </c>
      <c r="J211" s="12">
        <f>LN(combined_data!J211/combined_data!J210)</f>
        <v>1.9219041270457201E-2</v>
      </c>
      <c r="K211" s="12">
        <f>LN(combined_data!K211/combined_data!K210)</f>
        <v>-5.1453313052347476E-3</v>
      </c>
      <c r="L211" s="12">
        <f>LN(combined_data!L211/combined_data!L210)</f>
        <v>-1.8773797139889797E-3</v>
      </c>
      <c r="M211" s="12">
        <f>LN(combined_data!M211/combined_data!M210)</f>
        <v>2.5733183366521039E-2</v>
      </c>
      <c r="N211" s="12">
        <f>LN(combined_data!N211/combined_data!N210)</f>
        <v>3.4913208187509702E-3</v>
      </c>
      <c r="O211" s="12">
        <f>LN(combined_data!O211/combined_data!O210)</f>
        <v>3.6074834989503334E-2</v>
      </c>
      <c r="P211" s="12">
        <f>LN(combined_data!P211/combined_data!P210)</f>
        <v>-6.633052593416248E-3</v>
      </c>
      <c r="Q211" s="12">
        <f>LN(combined_data!Q211/combined_data!Q210)</f>
        <v>2.7691567623877894E-2</v>
      </c>
      <c r="R211" s="12">
        <f>LN(combined_data!R211/combined_data!R210)</f>
        <v>3.1427149914073737E-3</v>
      </c>
      <c r="S211" s="12">
        <f>LN(combined_data!S211/combined_data!S210)</f>
        <v>1.9622021729815758E-3</v>
      </c>
      <c r="T211" s="12">
        <f t="array" ref="T211">VLOOKUP(A211,Rf!$A$4:$C$6951,3,FALSE)</f>
        <v>2.5663950648380202E-4</v>
      </c>
      <c r="V211" s="13">
        <f t="shared" si="57"/>
        <v>-5.3261668628055257E-5</v>
      </c>
      <c r="W211" s="13">
        <f t="shared" si="58"/>
        <v>-3.4082943348408572E-4</v>
      </c>
      <c r="X211" s="13">
        <f t="shared" si="59"/>
        <v>9.9290182892184992E-5</v>
      </c>
      <c r="Y211" s="13">
        <f t="shared" si="60"/>
        <v>1.5269936811628464E-2</v>
      </c>
      <c r="Z211" s="13">
        <f t="shared" si="61"/>
        <v>-4.6554501787895212E-2</v>
      </c>
      <c r="AA211" s="13">
        <f t="shared" si="62"/>
        <v>2.4205097709983098E-2</v>
      </c>
      <c r="AB211" s="13">
        <f t="shared" si="63"/>
        <v>4.3640480875469484E-2</v>
      </c>
      <c r="AC211" s="13">
        <f t="shared" si="64"/>
        <v>3.945954527117352E-2</v>
      </c>
      <c r="AD211" s="13">
        <f t="shared" si="65"/>
        <v>2.088740259137532E-2</v>
      </c>
      <c r="AE211" s="13">
        <f t="shared" si="66"/>
        <v>-4.9604812985091368E-3</v>
      </c>
      <c r="AF211" s="13">
        <f t="shared" si="67"/>
        <v>-2.6001026245644344E-3</v>
      </c>
      <c r="AG211" s="13">
        <f t="shared" si="68"/>
        <v>2.4636010203514299E-2</v>
      </c>
      <c r="AH211" s="13">
        <f t="shared" si="69"/>
        <v>1.9948145715023668E-3</v>
      </c>
      <c r="AI211" s="13">
        <f t="shared" si="70"/>
        <v>3.4635066059199998E-2</v>
      </c>
      <c r="AJ211" s="13">
        <f t="shared" si="71"/>
        <v>-6.5321217792519261E-3</v>
      </c>
      <c r="AK211" s="13">
        <f t="shared" si="72"/>
        <v>2.7517797003968555E-2</v>
      </c>
      <c r="AL211" s="13">
        <f t="shared" si="73"/>
        <v>1.9463444672152014E-3</v>
      </c>
      <c r="AM211" s="13">
        <f t="shared" si="74"/>
        <v>8.4948313713025772E-4</v>
      </c>
      <c r="AN211" s="13">
        <f t="shared" si="75"/>
        <v>1.123470679982408E-4</v>
      </c>
    </row>
    <row r="212" spans="1:40" x14ac:dyDescent="0.2">
      <c r="A212" s="5">
        <v>44145</v>
      </c>
      <c r="B212" s="12">
        <f>LN(combined_data!B212/combined_data!B211)</f>
        <v>0</v>
      </c>
      <c r="C212" s="12">
        <f>LN(combined_data!C212/combined_data!C211)</f>
        <v>-2.4900719244263223E-4</v>
      </c>
      <c r="D212" s="12">
        <f>LN(combined_data!D212/combined_data!D211)</f>
        <v>8.9017541144245237E-5</v>
      </c>
      <c r="E212" s="12">
        <f>LN(combined_data!E212/combined_data!E211)</f>
        <v>1.3474864156653305E-2</v>
      </c>
      <c r="F212" s="12">
        <f>LN(combined_data!F212/combined_data!F211)</f>
        <v>1.0879553239053919E-2</v>
      </c>
      <c r="G212" s="12">
        <f>LN(combined_data!G212/combined_data!G211)</f>
        <v>3.8846261097534696E-2</v>
      </c>
      <c r="H212" s="12">
        <f>LN(combined_data!H212/combined_data!H211)</f>
        <v>4.4695992692680847E-2</v>
      </c>
      <c r="I212" s="12">
        <f>LN(combined_data!I212/combined_data!I211)</f>
        <v>4.0154033719845411E-2</v>
      </c>
      <c r="J212" s="12">
        <f>LN(combined_data!J212/combined_data!J211)</f>
        <v>6.1520010624203939E-2</v>
      </c>
      <c r="K212" s="12">
        <f>LN(combined_data!K212/combined_data!K211)</f>
        <v>-1.1517961640996411E-2</v>
      </c>
      <c r="L212" s="12">
        <f>LN(combined_data!L212/combined_data!L211)</f>
        <v>-2.0880866800712062E-4</v>
      </c>
      <c r="M212" s="12">
        <f>LN(combined_data!M212/combined_data!M211)</f>
        <v>4.4410473934155925E-2</v>
      </c>
      <c r="N212" s="12">
        <f>LN(combined_data!N212/combined_data!N211)</f>
        <v>-3.0872496965508259E-2</v>
      </c>
      <c r="O212" s="12">
        <f>LN(combined_data!O212/combined_data!O211)</f>
        <v>3.5078491655765975E-3</v>
      </c>
      <c r="P212" s="12">
        <f>LN(combined_data!P212/combined_data!P211)</f>
        <v>3.1613076675064383E-2</v>
      </c>
      <c r="Q212" s="12">
        <f>LN(combined_data!Q212/combined_data!Q211)</f>
        <v>-1.6626121730692719E-2</v>
      </c>
      <c r="R212" s="12">
        <f>LN(combined_data!R212/combined_data!R211)</f>
        <v>-1.4293614134088108E-2</v>
      </c>
      <c r="S212" s="12">
        <f>LN(combined_data!S212/combined_data!S211)</f>
        <v>-3.8464319468955323E-2</v>
      </c>
      <c r="T212" s="12">
        <f t="array" ref="T212">VLOOKUP(A212,Rf!$A$4:$C$6951,3,FALSE)</f>
        <v>8.5539185000538308E-5</v>
      </c>
      <c r="V212" s="13">
        <f t="shared" si="57"/>
        <v>-5.3261668628055257E-5</v>
      </c>
      <c r="W212" s="13">
        <f t="shared" si="58"/>
        <v>-4.8681730112740801E-4</v>
      </c>
      <c r="X212" s="13">
        <f t="shared" si="59"/>
        <v>-1.4509716545072615E-4</v>
      </c>
      <c r="Y212" s="13">
        <f t="shared" si="60"/>
        <v>1.2816454196417994E-2</v>
      </c>
      <c r="Z212" s="13">
        <f t="shared" si="61"/>
        <v>1.0432496234513347E-2</v>
      </c>
      <c r="AA212" s="13">
        <f t="shared" si="62"/>
        <v>3.8203114493230071E-2</v>
      </c>
      <c r="AB212" s="13">
        <f t="shared" si="63"/>
        <v>4.43757131151334E-2</v>
      </c>
      <c r="AC212" s="13">
        <f t="shared" si="64"/>
        <v>3.9360436283674673E-2</v>
      </c>
      <c r="AD212" s="13">
        <f t="shared" si="65"/>
        <v>6.3188371945122057E-2</v>
      </c>
      <c r="AE212" s="13">
        <f t="shared" si="66"/>
        <v>-1.1333111634270801E-2</v>
      </c>
      <c r="AF212" s="13">
        <f t="shared" si="67"/>
        <v>-9.3153157858257528E-4</v>
      </c>
      <c r="AG212" s="13">
        <f t="shared" si="68"/>
        <v>4.3313300771149185E-2</v>
      </c>
      <c r="AH212" s="13">
        <f t="shared" si="69"/>
        <v>-3.2369003212756861E-2</v>
      </c>
      <c r="AI212" s="13">
        <f t="shared" si="70"/>
        <v>2.06808023527326E-3</v>
      </c>
      <c r="AJ212" s="13">
        <f t="shared" si="71"/>
        <v>3.1714007489228702E-2</v>
      </c>
      <c r="AK212" s="13">
        <f t="shared" si="72"/>
        <v>-1.6799892350602058E-2</v>
      </c>
      <c r="AL212" s="13">
        <f t="shared" si="73"/>
        <v>-1.5489984658280281E-2</v>
      </c>
      <c r="AM212" s="13">
        <f t="shared" si="74"/>
        <v>-3.9577038504806643E-2</v>
      </c>
      <c r="AN212" s="13">
        <f t="shared" si="75"/>
        <v>-5.8753253485022914E-5</v>
      </c>
    </row>
    <row r="213" spans="1:40" x14ac:dyDescent="0.2">
      <c r="A213" s="5">
        <v>44146</v>
      </c>
      <c r="B213" s="12">
        <f>LN(combined_data!B213/combined_data!B212)</f>
        <v>0</v>
      </c>
      <c r="C213" s="12">
        <f>LN(combined_data!C213/combined_data!C212)</f>
        <v>3.4349506229313859E-5</v>
      </c>
      <c r="D213" s="12">
        <f>LN(combined_data!D213/combined_data!D212)</f>
        <v>1.0954212274528775E-4</v>
      </c>
      <c r="E213" s="12">
        <f>LN(combined_data!E213/combined_data!E212)</f>
        <v>9.1888545777627541E-3</v>
      </c>
      <c r="F213" s="12">
        <f>LN(combined_data!F213/combined_data!F212)</f>
        <v>-4.0119405288011637E-3</v>
      </c>
      <c r="G213" s="12">
        <f>LN(combined_data!G213/combined_data!G212)</f>
        <v>-2.6584417962184645E-3</v>
      </c>
      <c r="H213" s="12">
        <f>LN(combined_data!H213/combined_data!H212)</f>
        <v>5.5647250406847528E-3</v>
      </c>
      <c r="I213" s="12">
        <f>LN(combined_data!I213/combined_data!I212)</f>
        <v>-3.1090557915511755E-2</v>
      </c>
      <c r="J213" s="12">
        <f>LN(combined_data!J213/combined_data!J212)</f>
        <v>-1.8548073861543925E-2</v>
      </c>
      <c r="K213" s="12">
        <f>LN(combined_data!K213/combined_data!K212)</f>
        <v>9.3621178591660487E-3</v>
      </c>
      <c r="L213" s="12">
        <f>LN(combined_data!L213/combined_data!L212)</f>
        <v>-2.9279723109506793E-3</v>
      </c>
      <c r="M213" s="12">
        <f>LN(combined_data!M213/combined_data!M212)</f>
        <v>-2.0252310436771587E-2</v>
      </c>
      <c r="N213" s="12">
        <f>LN(combined_data!N213/combined_data!N212)</f>
        <v>1.497641489922857E-2</v>
      </c>
      <c r="O213" s="12">
        <f>LN(combined_data!O213/combined_data!O212)</f>
        <v>-2.0041954828433867E-2</v>
      </c>
      <c r="P213" s="12">
        <f>LN(combined_data!P213/combined_data!P212)</f>
        <v>3.8228149766419119E-2</v>
      </c>
      <c r="Q213" s="12">
        <f>LN(combined_data!Q213/combined_data!Q212)</f>
        <v>1.7424884525022281E-2</v>
      </c>
      <c r="R213" s="12">
        <f>LN(combined_data!R213/combined_data!R212)</f>
        <v>2.3845247996798283E-3</v>
      </c>
      <c r="S213" s="12">
        <f>LN(combined_data!S213/combined_data!S212)</f>
        <v>3.039501628267682E-2</v>
      </c>
      <c r="T213" s="12">
        <f t="array" ref="T213">VLOOKUP(A213,Rf!$A$4:$C$6951,3,FALSE)</f>
        <v>8.5539185000538308E-5</v>
      </c>
      <c r="V213" s="13">
        <f t="shared" si="57"/>
        <v>-5.3261668628055257E-5</v>
      </c>
      <c r="W213" s="13">
        <f t="shared" si="58"/>
        <v>-2.0346060245546196E-4</v>
      </c>
      <c r="X213" s="13">
        <f t="shared" si="59"/>
        <v>-1.2457258384968365E-4</v>
      </c>
      <c r="Y213" s="13">
        <f t="shared" si="60"/>
        <v>8.530444617527444E-3</v>
      </c>
      <c r="Z213" s="13">
        <f t="shared" si="61"/>
        <v>-4.4589975333417364E-3</v>
      </c>
      <c r="AA213" s="13">
        <f t="shared" si="62"/>
        <v>-3.3015884005230872E-3</v>
      </c>
      <c r="AB213" s="13">
        <f t="shared" si="63"/>
        <v>5.244445463137304E-3</v>
      </c>
      <c r="AC213" s="13">
        <f t="shared" si="64"/>
        <v>-3.1884155351682493E-2</v>
      </c>
      <c r="AD213" s="13">
        <f t="shared" si="65"/>
        <v>-1.6879712540625806E-2</v>
      </c>
      <c r="AE213" s="13">
        <f t="shared" si="66"/>
        <v>9.5469678658916587E-3</v>
      </c>
      <c r="AF213" s="13">
        <f t="shared" si="67"/>
        <v>-3.6506952215261341E-3</v>
      </c>
      <c r="AG213" s="13">
        <f t="shared" si="68"/>
        <v>-2.1349483599778327E-2</v>
      </c>
      <c r="AH213" s="13">
        <f t="shared" si="69"/>
        <v>1.3479908651979967E-2</v>
      </c>
      <c r="AI213" s="13">
        <f t="shared" si="70"/>
        <v>-2.1481723758737206E-2</v>
      </c>
      <c r="AJ213" s="13">
        <f t="shared" si="71"/>
        <v>3.8329080580583437E-2</v>
      </c>
      <c r="AK213" s="13">
        <f t="shared" si="72"/>
        <v>1.7251113905112941E-2</v>
      </c>
      <c r="AL213" s="13">
        <f t="shared" si="73"/>
        <v>1.188154275487656E-3</v>
      </c>
      <c r="AM213" s="13">
        <f t="shared" si="74"/>
        <v>2.9282297246825503E-2</v>
      </c>
      <c r="AN213" s="13">
        <f t="shared" si="75"/>
        <v>-5.8753253485022914E-5</v>
      </c>
    </row>
    <row r="214" spans="1:40" x14ac:dyDescent="0.2">
      <c r="A214" s="5">
        <v>44147</v>
      </c>
      <c r="B214" s="12">
        <f>LN(combined_data!B214/combined_data!B213)</f>
        <v>0</v>
      </c>
      <c r="C214" s="12">
        <f>LN(combined_data!C214/combined_data!C213)</f>
        <v>3.1767701101268142E-4</v>
      </c>
      <c r="D214" s="12">
        <f>LN(combined_data!D214/combined_data!D213)</f>
        <v>1.5251398341719098E-4</v>
      </c>
      <c r="E214" s="12">
        <f>LN(combined_data!E214/combined_data!E213)</f>
        <v>-4.6284530806725869E-3</v>
      </c>
      <c r="F214" s="12">
        <f>LN(combined_data!F214/combined_data!F213)</f>
        <v>9.5361048452247219E-3</v>
      </c>
      <c r="G214" s="12">
        <f>LN(combined_data!G214/combined_data!G213)</f>
        <v>-1.3217029524182605E-2</v>
      </c>
      <c r="H214" s="12">
        <f>LN(combined_data!H214/combined_data!H213)</f>
        <v>-2.0452259712713566E-2</v>
      </c>
      <c r="I214" s="12">
        <f>LN(combined_data!I214/combined_data!I213)</f>
        <v>-9.0634758043337312E-3</v>
      </c>
      <c r="J214" s="12">
        <f>LN(combined_data!J214/combined_data!J213)</f>
        <v>-1.5435778954054657E-2</v>
      </c>
      <c r="K214" s="12">
        <f>LN(combined_data!K214/combined_data!K213)</f>
        <v>-2.9940326432311907E-3</v>
      </c>
      <c r="L214" s="12">
        <f>LN(combined_data!L214/combined_data!L213)</f>
        <v>9.0696316908313659E-3</v>
      </c>
      <c r="M214" s="12">
        <f>LN(combined_data!M214/combined_data!M213)</f>
        <v>1.8123579425774326E-2</v>
      </c>
      <c r="N214" s="12">
        <f>LN(combined_data!N214/combined_data!N213)</f>
        <v>3.687284713437673E-3</v>
      </c>
      <c r="O214" s="12">
        <f>LN(combined_data!O214/combined_data!O213)</f>
        <v>3.9232332918685622E-2</v>
      </c>
      <c r="P214" s="12">
        <f>LN(combined_data!P214/combined_data!P213)</f>
        <v>1.4465777978743559E-2</v>
      </c>
      <c r="Q214" s="12">
        <f>LN(combined_data!Q214/combined_data!Q213)</f>
        <v>-2.543513509565208E-3</v>
      </c>
      <c r="R214" s="12">
        <f>LN(combined_data!R214/combined_data!R213)</f>
        <v>-7.9426997603133183E-4</v>
      </c>
      <c r="S214" s="12">
        <f>LN(combined_data!S214/combined_data!S213)</f>
        <v>6.3036104609238775E-3</v>
      </c>
      <c r="T214" s="12">
        <f t="array" ref="T214">VLOOKUP(A214,Rf!$A$4:$C$6951,3,FALSE)</f>
        <v>8.4761492545881709E-5</v>
      </c>
      <c r="V214" s="13">
        <f t="shared" si="57"/>
        <v>-5.3261668628055257E-5</v>
      </c>
      <c r="W214" s="13">
        <f t="shared" si="58"/>
        <v>7.9866902327905615E-5</v>
      </c>
      <c r="X214" s="13">
        <f t="shared" si="59"/>
        <v>-8.1600723177780414E-5</v>
      </c>
      <c r="Y214" s="13">
        <f t="shared" si="60"/>
        <v>-5.2868630409078979E-3</v>
      </c>
      <c r="Z214" s="13">
        <f t="shared" si="61"/>
        <v>9.0890478406841502E-3</v>
      </c>
      <c r="AA214" s="13">
        <f t="shared" si="62"/>
        <v>-1.3860176128487228E-2</v>
      </c>
      <c r="AB214" s="13">
        <f t="shared" si="63"/>
        <v>-2.0772539290261013E-2</v>
      </c>
      <c r="AC214" s="13">
        <f t="shared" si="64"/>
        <v>-9.8570732405044662E-3</v>
      </c>
      <c r="AD214" s="13">
        <f t="shared" si="65"/>
        <v>-1.3767417633136539E-2</v>
      </c>
      <c r="AE214" s="13">
        <f t="shared" si="66"/>
        <v>-2.8091826365055799E-3</v>
      </c>
      <c r="AF214" s="13">
        <f t="shared" si="67"/>
        <v>8.3469087802559121E-3</v>
      </c>
      <c r="AG214" s="13">
        <f t="shared" si="68"/>
        <v>1.7026406262767586E-2</v>
      </c>
      <c r="AH214" s="13">
        <f t="shared" si="69"/>
        <v>2.1907784661890695E-3</v>
      </c>
      <c r="AI214" s="13">
        <f t="shared" si="70"/>
        <v>3.7792563988382287E-2</v>
      </c>
      <c r="AJ214" s="13">
        <f t="shared" si="71"/>
        <v>1.4566708792907881E-2</v>
      </c>
      <c r="AK214" s="13">
        <f t="shared" si="72"/>
        <v>-2.7172841294745456E-3</v>
      </c>
      <c r="AL214" s="13">
        <f t="shared" si="73"/>
        <v>-1.9906405002235042E-3</v>
      </c>
      <c r="AM214" s="13">
        <f t="shared" si="74"/>
        <v>5.1908914250725592E-3</v>
      </c>
      <c r="AN214" s="13">
        <f t="shared" si="75"/>
        <v>-5.9530945939679513E-5</v>
      </c>
    </row>
    <row r="215" spans="1:40" x14ac:dyDescent="0.2">
      <c r="A215" s="5">
        <v>44148</v>
      </c>
      <c r="B215" s="12">
        <f>LN(combined_data!B215/combined_data!B214)</f>
        <v>0</v>
      </c>
      <c r="C215" s="12">
        <f>LN(combined_data!C215/combined_data!C214)</f>
        <v>0</v>
      </c>
      <c r="D215" s="12">
        <f>LN(combined_data!D215/combined_data!D214)</f>
        <v>1.2005173786102837E-4</v>
      </c>
      <c r="E215" s="12">
        <f>LN(combined_data!E215/combined_data!E214)</f>
        <v>2.234787834052088E-3</v>
      </c>
      <c r="F215" s="12">
        <f>LN(combined_data!F215/combined_data!F214)</f>
        <v>4.5494914913360371E-3</v>
      </c>
      <c r="G215" s="12">
        <f>LN(combined_data!G215/combined_data!G214)</f>
        <v>-9.4487079865608267E-3</v>
      </c>
      <c r="H215" s="12">
        <f>LN(combined_data!H215/combined_data!H214)</f>
        <v>1.8394821582803027E-2</v>
      </c>
      <c r="I215" s="12">
        <f>LN(combined_data!I215/combined_data!I214)</f>
        <v>3.0302447429792424E-3</v>
      </c>
      <c r="J215" s="12">
        <f>LN(combined_data!J215/combined_data!J214)</f>
        <v>1.5192676217295099E-2</v>
      </c>
      <c r="K215" s="12">
        <f>LN(combined_data!K215/combined_data!K214)</f>
        <v>-4.0450947919347469E-3</v>
      </c>
      <c r="L215" s="12">
        <f>LN(combined_data!L215/combined_data!L214)</f>
        <v>-8.3368503849353109E-3</v>
      </c>
      <c r="M215" s="12">
        <f>LN(combined_data!M215/combined_data!M214)</f>
        <v>-1.5232698375467883E-3</v>
      </c>
      <c r="N215" s="12">
        <f>LN(combined_data!N215/combined_data!N214)</f>
        <v>1.8899114028280095E-2</v>
      </c>
      <c r="O215" s="12">
        <f>LN(combined_data!O215/combined_data!O214)</f>
        <v>5.5829713165110026E-2</v>
      </c>
      <c r="P215" s="12">
        <f>LN(combined_data!P215/combined_data!P214)</f>
        <v>-4.7986516808891282E-3</v>
      </c>
      <c r="Q215" s="12">
        <f>LN(combined_data!Q215/combined_data!Q214)</f>
        <v>-7.6695892053489948E-3</v>
      </c>
      <c r="R215" s="12">
        <f>LN(combined_data!R215/combined_data!R214)</f>
        <v>4.6707148270988166E-2</v>
      </c>
      <c r="S215" s="12">
        <f>LN(combined_data!S215/combined_data!S214)</f>
        <v>-1.5721199773404216E-3</v>
      </c>
      <c r="T215" s="12">
        <f t="array" ref="T215">VLOOKUP(A215,Rf!$A$4:$C$6951,3,FALSE)</f>
        <v>8.4761492546103808E-5</v>
      </c>
      <c r="V215" s="13">
        <f t="shared" si="57"/>
        <v>-5.3261668628055257E-5</v>
      </c>
      <c r="W215" s="13">
        <f t="shared" si="58"/>
        <v>-2.3781010868477581E-4</v>
      </c>
      <c r="X215" s="13">
        <f t="shared" si="59"/>
        <v>-1.1406296873394302E-4</v>
      </c>
      <c r="Y215" s="13">
        <f t="shared" si="60"/>
        <v>1.5763778738167775E-3</v>
      </c>
      <c r="Z215" s="13">
        <f t="shared" si="61"/>
        <v>4.1024344867954645E-3</v>
      </c>
      <c r="AA215" s="13">
        <f t="shared" si="62"/>
        <v>-1.0091854590865449E-2</v>
      </c>
      <c r="AB215" s="13">
        <f t="shared" si="63"/>
        <v>1.807454200525558E-2</v>
      </c>
      <c r="AC215" s="13">
        <f t="shared" si="64"/>
        <v>2.236647306808507E-3</v>
      </c>
      <c r="AD215" s="13">
        <f t="shared" si="65"/>
        <v>1.6861037538213219E-2</v>
      </c>
      <c r="AE215" s="13">
        <f t="shared" si="66"/>
        <v>-3.8602447852091361E-3</v>
      </c>
      <c r="AF215" s="13">
        <f t="shared" si="67"/>
        <v>-9.0595732955107647E-3</v>
      </c>
      <c r="AG215" s="13">
        <f t="shared" si="68"/>
        <v>-2.6204430005535269E-3</v>
      </c>
      <c r="AH215" s="13">
        <f t="shared" si="69"/>
        <v>1.740260778103149E-2</v>
      </c>
      <c r="AI215" s="13">
        <f t="shared" si="70"/>
        <v>5.4389944234806691E-2</v>
      </c>
      <c r="AJ215" s="13">
        <f t="shared" si="71"/>
        <v>-4.6977208667248064E-3</v>
      </c>
      <c r="AK215" s="13">
        <f t="shared" si="72"/>
        <v>-7.8433598252583333E-3</v>
      </c>
      <c r="AL215" s="13">
        <f t="shared" si="73"/>
        <v>4.5510777746795995E-2</v>
      </c>
      <c r="AM215" s="13">
        <f t="shared" si="74"/>
        <v>-2.6848390131917399E-3</v>
      </c>
      <c r="AN215" s="13">
        <f t="shared" si="75"/>
        <v>-5.9530945939457414E-5</v>
      </c>
    </row>
    <row r="216" spans="1:40" x14ac:dyDescent="0.2">
      <c r="A216" s="5">
        <v>44152</v>
      </c>
      <c r="B216" s="12">
        <f>LN(combined_data!B216/combined_data!B215)</f>
        <v>0</v>
      </c>
      <c r="C216" s="12">
        <f>LN(combined_data!C216/combined_data!C215)</f>
        <v>0</v>
      </c>
      <c r="D216" s="12">
        <f>LN(combined_data!D216/combined_data!D215)</f>
        <v>3.8397713650205329E-4</v>
      </c>
      <c r="E216" s="12">
        <f>LN(combined_data!E216/combined_data!E215)</f>
        <v>1.1918200334289206E-2</v>
      </c>
      <c r="F216" s="12">
        <f>LN(combined_data!F216/combined_data!F215)</f>
        <v>-5.8347836437690872E-3</v>
      </c>
      <c r="G216" s="12">
        <f>LN(combined_data!G216/combined_data!G215)</f>
        <v>3.5887723811780875E-2</v>
      </c>
      <c r="H216" s="12">
        <f>LN(combined_data!H216/combined_data!H215)</f>
        <v>1.7491367357021952E-3</v>
      </c>
      <c r="I216" s="12">
        <f>LN(combined_data!I216/combined_data!I215)</f>
        <v>1.6504471404838593E-2</v>
      </c>
      <c r="J216" s="12">
        <f>LN(combined_data!J216/combined_data!J215)</f>
        <v>3.2067820076268148E-2</v>
      </c>
      <c r="K216" s="12">
        <f>LN(combined_data!K216/combined_data!K215)</f>
        <v>2.4974637259847492E-2</v>
      </c>
      <c r="L216" s="12">
        <f>LN(combined_data!L216/combined_data!L215)</f>
        <v>-5.2460327286956649E-3</v>
      </c>
      <c r="M216" s="12">
        <f>LN(combined_data!M216/combined_data!M215)</f>
        <v>5.3714273493411832E-2</v>
      </c>
      <c r="N216" s="12">
        <f>LN(combined_data!N216/combined_data!N215)</f>
        <v>1.6889668620959326E-2</v>
      </c>
      <c r="O216" s="12">
        <f>LN(combined_data!O216/combined_data!O215)</f>
        <v>2.6116787491528171E-2</v>
      </c>
      <c r="P216" s="12">
        <f>LN(combined_data!P216/combined_data!P215)</f>
        <v>1.3352888763278172E-3</v>
      </c>
      <c r="Q216" s="12">
        <f>LN(combined_data!Q216/combined_data!Q215)</f>
        <v>-4.188309844053331E-3</v>
      </c>
      <c r="R216" s="12">
        <f>LN(combined_data!R216/combined_data!R215)</f>
        <v>3.161738477702989E-2</v>
      </c>
      <c r="S216" s="12">
        <f>LN(combined_data!S216/combined_data!S215)</f>
        <v>1.9380185237653658E-2</v>
      </c>
      <c r="T216" s="12">
        <f t="array" ref="T216">VLOOKUP(A216,Rf!$A$4:$C$6951,3,FALSE)</f>
        <v>2.5430603177833998E-4</v>
      </c>
      <c r="V216" s="13">
        <f t="shared" si="57"/>
        <v>-5.3261668628055257E-5</v>
      </c>
      <c r="W216" s="13">
        <f t="shared" si="58"/>
        <v>-2.3781010868477581E-4</v>
      </c>
      <c r="X216" s="13">
        <f t="shared" si="59"/>
        <v>1.4986242990708189E-4</v>
      </c>
      <c r="Y216" s="13">
        <f t="shared" si="60"/>
        <v>1.1259790374053896E-2</v>
      </c>
      <c r="Z216" s="13">
        <f t="shared" si="61"/>
        <v>-6.2818406483096598E-3</v>
      </c>
      <c r="AA216" s="13">
        <f t="shared" si="62"/>
        <v>3.5244577207476251E-2</v>
      </c>
      <c r="AB216" s="13">
        <f t="shared" si="63"/>
        <v>1.4288571581547466E-3</v>
      </c>
      <c r="AC216" s="13">
        <f t="shared" si="64"/>
        <v>1.5710873968667858E-2</v>
      </c>
      <c r="AD216" s="13">
        <f t="shared" si="65"/>
        <v>3.3736181397186267E-2</v>
      </c>
      <c r="AE216" s="13">
        <f t="shared" si="66"/>
        <v>2.5159487266573102E-2</v>
      </c>
      <c r="AF216" s="13">
        <f t="shared" si="67"/>
        <v>-5.9687556392711196E-3</v>
      </c>
      <c r="AG216" s="13">
        <f t="shared" si="68"/>
        <v>5.2617100330405092E-2</v>
      </c>
      <c r="AH216" s="13">
        <f t="shared" si="69"/>
        <v>1.5393162373710722E-2</v>
      </c>
      <c r="AI216" s="13">
        <f t="shared" si="70"/>
        <v>2.4677018561224832E-2</v>
      </c>
      <c r="AJ216" s="13">
        <f t="shared" si="71"/>
        <v>1.4362196904921388E-3</v>
      </c>
      <c r="AK216" s="13">
        <f t="shared" si="72"/>
        <v>-4.3620804639626686E-3</v>
      </c>
      <c r="AL216" s="13">
        <f t="shared" si="73"/>
        <v>3.0421014252837719E-2</v>
      </c>
      <c r="AM216" s="13">
        <f t="shared" si="74"/>
        <v>1.8267466201802342E-2</v>
      </c>
      <c r="AN216" s="13">
        <f t="shared" si="75"/>
        <v>1.1001359329277876E-4</v>
      </c>
    </row>
    <row r="217" spans="1:40" x14ac:dyDescent="0.2">
      <c r="A217" s="5">
        <v>44153</v>
      </c>
      <c r="B217" s="12">
        <f>LN(combined_data!B217/combined_data!B216)</f>
        <v>0</v>
      </c>
      <c r="C217" s="12">
        <f>LN(combined_data!C217/combined_data!C216)</f>
        <v>0</v>
      </c>
      <c r="D217" s="12">
        <f>LN(combined_data!D217/combined_data!D216)</f>
        <v>1.6752578244022724E-4</v>
      </c>
      <c r="E217" s="12">
        <f>LN(combined_data!E217/combined_data!E216)</f>
        <v>4.8704636458922817E-3</v>
      </c>
      <c r="F217" s="12">
        <f>LN(combined_data!F217/combined_data!F216)</f>
        <v>-8.870574464681466E-3</v>
      </c>
      <c r="G217" s="12">
        <f>LN(combined_data!G217/combined_data!G216)</f>
        <v>1.7750475811680538E-4</v>
      </c>
      <c r="H217" s="12">
        <f>LN(combined_data!H217/combined_data!H216)</f>
        <v>2.2865676762788743E-2</v>
      </c>
      <c r="I217" s="12">
        <f>LN(combined_data!I217/combined_data!I216)</f>
        <v>2.0619317572027642E-2</v>
      </c>
      <c r="J217" s="12">
        <f>LN(combined_data!J217/combined_data!J216)</f>
        <v>4.1292901047881893E-2</v>
      </c>
      <c r="K217" s="12">
        <f>LN(combined_data!K217/combined_data!K216)</f>
        <v>1.0380667186647182E-2</v>
      </c>
      <c r="L217" s="12">
        <f>LN(combined_data!L217/combined_data!L216)</f>
        <v>8.9019675049507602E-3</v>
      </c>
      <c r="M217" s="12">
        <f>LN(combined_data!M217/combined_data!M216)</f>
        <v>9.2032403889352309E-3</v>
      </c>
      <c r="N217" s="12">
        <f>LN(combined_data!N217/combined_data!N216)</f>
        <v>2.746257079343695E-2</v>
      </c>
      <c r="O217" s="12">
        <f>LN(combined_data!O217/combined_data!O216)</f>
        <v>-5.1151125123855366E-3</v>
      </c>
      <c r="P217" s="12">
        <f>LN(combined_data!P217/combined_data!P216)</f>
        <v>-1.7771055167892402E-2</v>
      </c>
      <c r="Q217" s="12">
        <f>LN(combined_data!Q217/combined_data!Q216)</f>
        <v>6.3123934113844407E-3</v>
      </c>
      <c r="R217" s="12">
        <f>LN(combined_data!R217/combined_data!R216)</f>
        <v>-9.326795305688855E-3</v>
      </c>
      <c r="S217" s="12">
        <f>LN(combined_data!S217/combined_data!S216)</f>
        <v>-1.0471295153214181E-2</v>
      </c>
      <c r="T217" s="12">
        <f t="array" ref="T217">VLOOKUP(A217,Rf!$A$4:$C$6951,3,FALSE)</f>
        <v>8.4761492545881709E-5</v>
      </c>
      <c r="V217" s="13">
        <f t="shared" si="57"/>
        <v>-5.3261668628055257E-5</v>
      </c>
      <c r="W217" s="13">
        <f t="shared" si="58"/>
        <v>-2.3781010868477581E-4</v>
      </c>
      <c r="X217" s="13">
        <f t="shared" si="59"/>
        <v>-6.6588924154744152E-5</v>
      </c>
      <c r="Y217" s="13">
        <f t="shared" si="60"/>
        <v>4.2120536856569708E-3</v>
      </c>
      <c r="Z217" s="13">
        <f t="shared" si="61"/>
        <v>-9.3176314692220378E-3</v>
      </c>
      <c r="AA217" s="13">
        <f t="shared" si="62"/>
        <v>-4.6564184618781706E-4</v>
      </c>
      <c r="AB217" s="13">
        <f t="shared" si="63"/>
        <v>2.2545397185241296E-2</v>
      </c>
      <c r="AC217" s="13">
        <f t="shared" si="64"/>
        <v>1.9825720135856907E-2</v>
      </c>
      <c r="AD217" s="13">
        <f t="shared" si="65"/>
        <v>4.2961262368800011E-2</v>
      </c>
      <c r="AE217" s="13">
        <f t="shared" si="66"/>
        <v>1.0565517193372792E-2</v>
      </c>
      <c r="AF217" s="13">
        <f t="shared" si="67"/>
        <v>8.1792445943753064E-3</v>
      </c>
      <c r="AG217" s="13">
        <f t="shared" si="68"/>
        <v>8.1060672259284927E-3</v>
      </c>
      <c r="AH217" s="13">
        <f t="shared" si="69"/>
        <v>2.5966064546188349E-2</v>
      </c>
      <c r="AI217" s="13">
        <f t="shared" si="70"/>
        <v>-6.5548814426888737E-3</v>
      </c>
      <c r="AJ217" s="13">
        <f t="shared" si="71"/>
        <v>-1.767012435372808E-2</v>
      </c>
      <c r="AK217" s="13">
        <f t="shared" si="72"/>
        <v>6.1386227914751032E-3</v>
      </c>
      <c r="AL217" s="13">
        <f t="shared" si="73"/>
        <v>-1.0523165829881028E-2</v>
      </c>
      <c r="AM217" s="13">
        <f t="shared" si="74"/>
        <v>-1.1584014189065499E-2</v>
      </c>
      <c r="AN217" s="13">
        <f t="shared" si="75"/>
        <v>-5.9530945939679513E-5</v>
      </c>
    </row>
    <row r="218" spans="1:40" x14ac:dyDescent="0.2">
      <c r="A218" s="5">
        <v>44154</v>
      </c>
      <c r="B218" s="12">
        <f>LN(combined_data!B218/combined_data!B217)</f>
        <v>0</v>
      </c>
      <c r="C218" s="12">
        <f>LN(combined_data!C218/combined_data!C217)</f>
        <v>0</v>
      </c>
      <c r="D218" s="12">
        <f>LN(combined_data!D218/combined_data!D217)</f>
        <v>2.1291599802561109E-4</v>
      </c>
      <c r="E218" s="12">
        <f>LN(combined_data!E218/combined_data!E217)</f>
        <v>-1.2988268711723832E-2</v>
      </c>
      <c r="F218" s="12">
        <f>LN(combined_data!F218/combined_data!F217)</f>
        <v>-3.4083392805411778E-3</v>
      </c>
      <c r="G218" s="12">
        <f>LN(combined_data!G218/combined_data!G217)</f>
        <v>-2.4686366885093416E-2</v>
      </c>
      <c r="H218" s="12">
        <f>LN(combined_data!H218/combined_data!H217)</f>
        <v>-3.8718505649887991E-2</v>
      </c>
      <c r="I218" s="12">
        <f>LN(combined_data!I218/combined_data!I217)</f>
        <v>-2.6589365154482406E-2</v>
      </c>
      <c r="J218" s="12">
        <f>LN(combined_data!J218/combined_data!J217)</f>
        <v>-4.2707009216026416E-2</v>
      </c>
      <c r="K218" s="12">
        <f>LN(combined_data!K218/combined_data!K217)</f>
        <v>-1.2983861935985608E-2</v>
      </c>
      <c r="L218" s="12">
        <f>LN(combined_data!L218/combined_data!L217)</f>
        <v>-9.3228343685408353E-3</v>
      </c>
      <c r="M218" s="12">
        <f>LN(combined_data!M218/combined_data!M217)</f>
        <v>-8.3369227148379615E-3</v>
      </c>
      <c r="N218" s="12">
        <f>LN(combined_data!N218/combined_data!N217)</f>
        <v>-3.9555194522891558E-2</v>
      </c>
      <c r="O218" s="12">
        <f>LN(combined_data!O218/combined_data!O217)</f>
        <v>-3.1809598509483866E-2</v>
      </c>
      <c r="P218" s="12">
        <f>LN(combined_data!P218/combined_data!P217)</f>
        <v>2.0702401448769916E-2</v>
      </c>
      <c r="Q218" s="12">
        <f>LN(combined_data!Q218/combined_data!Q217)</f>
        <v>2.2657389557567721E-3</v>
      </c>
      <c r="R218" s="12">
        <f>LN(combined_data!R218/combined_data!R217)</f>
        <v>-1.6996856126089099E-2</v>
      </c>
      <c r="S218" s="12">
        <f>LN(combined_data!S218/combined_data!S217)</f>
        <v>-1.107474474412143E-2</v>
      </c>
      <c r="T218" s="12">
        <f t="array" ref="T218">VLOOKUP(A218,Rf!$A$4:$C$6951,3,FALSE)</f>
        <v>8.0369901320764811E-5</v>
      </c>
      <c r="V218" s="13">
        <f t="shared" si="57"/>
        <v>-5.3261668628055257E-5</v>
      </c>
      <c r="W218" s="13">
        <f t="shared" si="58"/>
        <v>-2.3781010868477581E-4</v>
      </c>
      <c r="X218" s="13">
        <f t="shared" si="59"/>
        <v>-2.11987085693603E-5</v>
      </c>
      <c r="Y218" s="13">
        <f t="shared" si="60"/>
        <v>-1.3646678671959142E-2</v>
      </c>
      <c r="Z218" s="13">
        <f t="shared" si="61"/>
        <v>-3.8553962850817504E-3</v>
      </c>
      <c r="AA218" s="13">
        <f t="shared" si="62"/>
        <v>-2.5329513489398037E-2</v>
      </c>
      <c r="AB218" s="13">
        <f t="shared" si="63"/>
        <v>-3.9038785227435438E-2</v>
      </c>
      <c r="AC218" s="13">
        <f t="shared" si="64"/>
        <v>-2.7382962590653141E-2</v>
      </c>
      <c r="AD218" s="13">
        <f t="shared" si="65"/>
        <v>-4.1038647895108298E-2</v>
      </c>
      <c r="AE218" s="13">
        <f t="shared" si="66"/>
        <v>-1.2799011929259998E-2</v>
      </c>
      <c r="AF218" s="13">
        <f t="shared" si="67"/>
        <v>-1.0045557279116289E-2</v>
      </c>
      <c r="AG218" s="13">
        <f t="shared" si="68"/>
        <v>-9.4340958778446997E-3</v>
      </c>
      <c r="AH218" s="13">
        <f t="shared" si="69"/>
        <v>-4.1051700770140163E-2</v>
      </c>
      <c r="AI218" s="13">
        <f t="shared" si="70"/>
        <v>-3.3249367439787202E-2</v>
      </c>
      <c r="AJ218" s="13">
        <f t="shared" si="71"/>
        <v>2.0803332262934238E-2</v>
      </c>
      <c r="AK218" s="13">
        <f t="shared" si="72"/>
        <v>2.0919683358474345E-3</v>
      </c>
      <c r="AL218" s="13">
        <f t="shared" si="73"/>
        <v>-1.819322665028127E-2</v>
      </c>
      <c r="AM218" s="13">
        <f t="shared" si="74"/>
        <v>-1.2187463779972749E-2</v>
      </c>
      <c r="AN218" s="13">
        <f t="shared" si="75"/>
        <v>-6.3922537164796411E-5</v>
      </c>
    </row>
    <row r="219" spans="1:40" x14ac:dyDescent="0.2">
      <c r="A219" s="5">
        <v>44155</v>
      </c>
      <c r="B219" s="12">
        <f>LN(combined_data!B219/combined_data!B218)</f>
        <v>0</v>
      </c>
      <c r="C219" s="12">
        <f>LN(combined_data!C219/combined_data!C218)</f>
        <v>0</v>
      </c>
      <c r="D219" s="12">
        <f>LN(combined_data!D219/combined_data!D218)</f>
        <v>1.7991301872118757E-4</v>
      </c>
      <c r="E219" s="12">
        <f>LN(combined_data!E219/combined_data!E218)</f>
        <v>6.7400625587893358E-3</v>
      </c>
      <c r="F219" s="12">
        <f>LN(combined_data!F219/combined_data!F218)</f>
        <v>2.7016305665436631E-3</v>
      </c>
      <c r="G219" s="12">
        <f>LN(combined_data!G219/combined_data!G218)</f>
        <v>2.1095144466066567E-2</v>
      </c>
      <c r="H219" s="12">
        <f>LN(combined_data!H219/combined_data!H218)</f>
        <v>3.0241906763590846E-3</v>
      </c>
      <c r="I219" s="12">
        <f>LN(combined_data!I219/combined_data!I218)</f>
        <v>5.9700475824548361E-3</v>
      </c>
      <c r="J219" s="12">
        <f>LN(combined_data!J219/combined_data!J218)</f>
        <v>-1.8885463324809727E-3</v>
      </c>
      <c r="K219" s="12">
        <f>LN(combined_data!K219/combined_data!K218)</f>
        <v>3.6618331092582915E-4</v>
      </c>
      <c r="L219" s="12">
        <f>LN(combined_data!L219/combined_data!L218)</f>
        <v>7.0264196413929699E-3</v>
      </c>
      <c r="M219" s="12">
        <f>LN(combined_data!M219/combined_data!M218)</f>
        <v>1.1195694214468409E-2</v>
      </c>
      <c r="N219" s="12">
        <f>LN(combined_data!N219/combined_data!N218)</f>
        <v>3.3978889133542876E-2</v>
      </c>
      <c r="O219" s="12">
        <f>LN(combined_data!O219/combined_data!O218)</f>
        <v>3.5312254448868687E-2</v>
      </c>
      <c r="P219" s="12">
        <f>LN(combined_data!P219/combined_data!P218)</f>
        <v>2.0021722720234728E-2</v>
      </c>
      <c r="Q219" s="12">
        <f>LN(combined_data!Q219/combined_data!Q218)</f>
        <v>2.0377864988339451E-2</v>
      </c>
      <c r="R219" s="12">
        <f>LN(combined_data!R219/combined_data!R218)</f>
        <v>1.2808518622650943E-2</v>
      </c>
      <c r="S219" s="12">
        <f>LN(combined_data!S219/combined_data!S218)</f>
        <v>-8.114080541855832E-3</v>
      </c>
      <c r="T219" s="12">
        <f t="array" ref="T219">VLOOKUP(A219,Rf!$A$4:$C$6951,3,FALSE)</f>
        <v>8.0369901320764811E-5</v>
      </c>
      <c r="V219" s="13">
        <f t="shared" si="57"/>
        <v>-5.3261668628055257E-5</v>
      </c>
      <c r="W219" s="13">
        <f t="shared" si="58"/>
        <v>-2.3781010868477581E-4</v>
      </c>
      <c r="X219" s="13">
        <f t="shared" si="59"/>
        <v>-5.4201687873783817E-5</v>
      </c>
      <c r="Y219" s="13">
        <f t="shared" si="60"/>
        <v>6.0816525985540248E-3</v>
      </c>
      <c r="Z219" s="13">
        <f t="shared" si="61"/>
        <v>2.2545735620030905E-3</v>
      </c>
      <c r="AA219" s="13">
        <f t="shared" si="62"/>
        <v>2.0451997861761946E-2</v>
      </c>
      <c r="AB219" s="13">
        <f t="shared" si="63"/>
        <v>2.7039110988116358E-3</v>
      </c>
      <c r="AC219" s="13">
        <f t="shared" si="64"/>
        <v>5.1764501462841003E-3</v>
      </c>
      <c r="AD219" s="13">
        <f t="shared" si="65"/>
        <v>-2.2018501156285388E-4</v>
      </c>
      <c r="AE219" s="13">
        <f t="shared" si="66"/>
        <v>5.510333176514398E-4</v>
      </c>
      <c r="AF219" s="13">
        <f t="shared" si="67"/>
        <v>6.3036967308175151E-3</v>
      </c>
      <c r="AG219" s="13">
        <f t="shared" si="68"/>
        <v>1.0098521051461671E-2</v>
      </c>
      <c r="AH219" s="13">
        <f t="shared" si="69"/>
        <v>3.2482382886294271E-2</v>
      </c>
      <c r="AI219" s="13">
        <f t="shared" si="70"/>
        <v>3.3872485518565351E-2</v>
      </c>
      <c r="AJ219" s="13">
        <f t="shared" si="71"/>
        <v>2.012265353439905E-2</v>
      </c>
      <c r="AK219" s="13">
        <f t="shared" si="72"/>
        <v>2.0204094368430112E-2</v>
      </c>
      <c r="AL219" s="13">
        <f t="shared" si="73"/>
        <v>1.161214809845877E-2</v>
      </c>
      <c r="AM219" s="13">
        <f t="shared" si="74"/>
        <v>-9.2267995777071503E-3</v>
      </c>
      <c r="AN219" s="13">
        <f t="shared" si="75"/>
        <v>-6.3922537164796411E-5</v>
      </c>
    </row>
    <row r="220" spans="1:40" x14ac:dyDescent="0.2">
      <c r="A220" s="5">
        <v>44158</v>
      </c>
      <c r="B220" s="12">
        <f>LN(combined_data!B220/combined_data!B219)</f>
        <v>0</v>
      </c>
      <c r="C220" s="12">
        <f>LN(combined_data!C220/combined_data!C219)</f>
        <v>0</v>
      </c>
      <c r="D220" s="12">
        <f>LN(combined_data!D220/combined_data!D219)</f>
        <v>3.8489599061609394E-4</v>
      </c>
      <c r="E220" s="12">
        <f>LN(combined_data!E220/combined_data!E219)</f>
        <v>5.1102914572335864E-3</v>
      </c>
      <c r="F220" s="12">
        <f>LN(combined_data!F220/combined_data!F219)</f>
        <v>-1.5895164113398887E-2</v>
      </c>
      <c r="G220" s="12">
        <f>LN(combined_data!G220/combined_data!G219)</f>
        <v>-6.468471918046774E-3</v>
      </c>
      <c r="H220" s="12">
        <f>LN(combined_data!H220/combined_data!H219)</f>
        <v>-2.5200317473255504E-2</v>
      </c>
      <c r="I220" s="12">
        <f>LN(combined_data!I220/combined_data!I219)</f>
        <v>9.2329556915912853E-2</v>
      </c>
      <c r="J220" s="12">
        <f>LN(combined_data!J220/combined_data!J219)</f>
        <v>4.949865144733322E-3</v>
      </c>
      <c r="K220" s="12">
        <f>LN(combined_data!K220/combined_data!K219)</f>
        <v>3.1390100581028487E-3</v>
      </c>
      <c r="L220" s="12">
        <f>LN(combined_data!L220/combined_data!L219)</f>
        <v>-3.5594747195602391E-3</v>
      </c>
      <c r="M220" s="12">
        <f>LN(combined_data!M220/combined_data!M219)</f>
        <v>-6.5874238361843208E-3</v>
      </c>
      <c r="N220" s="12">
        <f>LN(combined_data!N220/combined_data!N219)</f>
        <v>-4.3266420851327189E-3</v>
      </c>
      <c r="O220" s="12">
        <f>LN(combined_data!O220/combined_data!O219)</f>
        <v>1.0753172956040581E-3</v>
      </c>
      <c r="P220" s="12">
        <f>LN(combined_data!P220/combined_data!P219)</f>
        <v>-4.4438169584258358E-3</v>
      </c>
      <c r="Q220" s="12">
        <f>LN(combined_data!Q220/combined_data!Q219)</f>
        <v>1.2581430701206981E-2</v>
      </c>
      <c r="R220" s="12">
        <f>LN(combined_data!R220/combined_data!R219)</f>
        <v>-1.2671386786093012E-2</v>
      </c>
      <c r="S220" s="12">
        <f>LN(combined_data!S220/combined_data!S219)</f>
        <v>1.8896382231264681E-2</v>
      </c>
      <c r="T220" s="12">
        <f t="array" ref="T220">VLOOKUP(A220,Rf!$A$4:$C$6951,3,FALSE)</f>
        <v>2.41129082444447E-4</v>
      </c>
      <c r="V220" s="13">
        <f t="shared" si="57"/>
        <v>-5.3261668628055257E-5</v>
      </c>
      <c r="W220" s="13">
        <f t="shared" si="58"/>
        <v>-2.3781010868477581E-4</v>
      </c>
      <c r="X220" s="13">
        <f t="shared" si="59"/>
        <v>1.5078128402112254E-4</v>
      </c>
      <c r="Y220" s="13">
        <f t="shared" si="60"/>
        <v>4.4518814969982754E-3</v>
      </c>
      <c r="Z220" s="13">
        <f t="shared" si="61"/>
        <v>-1.6342221117939461E-2</v>
      </c>
      <c r="AA220" s="13">
        <f t="shared" si="62"/>
        <v>-7.1116185223513966E-3</v>
      </c>
      <c r="AB220" s="13">
        <f t="shared" si="63"/>
        <v>-2.5520597050802951E-2</v>
      </c>
      <c r="AC220" s="13">
        <f t="shared" si="64"/>
        <v>9.1535959479742121E-2</v>
      </c>
      <c r="AD220" s="13">
        <f t="shared" si="65"/>
        <v>6.6182264656514406E-3</v>
      </c>
      <c r="AE220" s="13">
        <f t="shared" si="66"/>
        <v>3.3238600648284595E-3</v>
      </c>
      <c r="AF220" s="13">
        <f t="shared" si="67"/>
        <v>-4.2821976301356934E-3</v>
      </c>
      <c r="AG220" s="13">
        <f t="shared" si="68"/>
        <v>-7.6845969991910599E-3</v>
      </c>
      <c r="AH220" s="13">
        <f t="shared" si="69"/>
        <v>-5.8231483323813223E-3</v>
      </c>
      <c r="AI220" s="13">
        <f t="shared" si="70"/>
        <v>-3.6445163469927926E-4</v>
      </c>
      <c r="AJ220" s="13">
        <f t="shared" si="71"/>
        <v>-4.342886144261514E-3</v>
      </c>
      <c r="AK220" s="13">
        <f t="shared" si="72"/>
        <v>1.2407660081297643E-2</v>
      </c>
      <c r="AL220" s="13">
        <f t="shared" si="73"/>
        <v>-1.3867757310285184E-2</v>
      </c>
      <c r="AM220" s="13">
        <f t="shared" si="74"/>
        <v>1.7783663195413364E-2</v>
      </c>
      <c r="AN220" s="13">
        <f t="shared" si="75"/>
        <v>9.6836643958885774E-5</v>
      </c>
    </row>
    <row r="221" spans="1:40" x14ac:dyDescent="0.2">
      <c r="A221" s="5">
        <v>44159</v>
      </c>
      <c r="B221" s="12">
        <f>LN(combined_data!B221/combined_data!B220)</f>
        <v>-3.0218013345016601E-5</v>
      </c>
      <c r="C221" s="12">
        <f>LN(combined_data!C221/combined_data!C220)</f>
        <v>0</v>
      </c>
      <c r="D221" s="12">
        <f>LN(combined_data!D221/combined_data!D220)</f>
        <v>1.4659679949256384E-4</v>
      </c>
      <c r="E221" s="12">
        <f>LN(combined_data!E221/combined_data!E220)</f>
        <v>9.8987810449956901E-3</v>
      </c>
      <c r="F221" s="12">
        <f>LN(combined_data!F221/combined_data!F220)</f>
        <v>-1.9188168953805141E-2</v>
      </c>
      <c r="G221" s="12">
        <f>LN(combined_data!G221/combined_data!G220)</f>
        <v>3.0784733013017138E-2</v>
      </c>
      <c r="H221" s="12">
        <f>LN(combined_data!H221/combined_data!H220)</f>
        <v>2.1026679298890721E-2</v>
      </c>
      <c r="I221" s="12">
        <f>LN(combined_data!I221/combined_data!I220)</f>
        <v>1.3560408857620674E-3</v>
      </c>
      <c r="J221" s="12">
        <f>LN(combined_data!J221/combined_data!J220)</f>
        <v>6.2655726342996071E-2</v>
      </c>
      <c r="K221" s="12">
        <f>LN(combined_data!K221/combined_data!K220)</f>
        <v>2.4127840524001524E-2</v>
      </c>
      <c r="L221" s="12">
        <f>LN(combined_data!L221/combined_data!L220)</f>
        <v>-1.1073158772467088E-2</v>
      </c>
      <c r="M221" s="12">
        <f>LN(combined_data!M221/combined_data!M220)</f>
        <v>2.047860878808077E-2</v>
      </c>
      <c r="N221" s="12">
        <f>LN(combined_data!N221/combined_data!N220)</f>
        <v>-2.5915736617324537E-2</v>
      </c>
      <c r="O221" s="12">
        <f>LN(combined_data!O221/combined_data!O220)</f>
        <v>6.6943649720098194E-3</v>
      </c>
      <c r="P221" s="12">
        <f>LN(combined_data!P221/combined_data!P220)</f>
        <v>2.4328310539987748E-2</v>
      </c>
      <c r="Q221" s="12">
        <f>LN(combined_data!Q221/combined_data!Q220)</f>
        <v>6.3554288258595897E-4</v>
      </c>
      <c r="R221" s="12">
        <f>LN(combined_data!R221/combined_data!R220)</f>
        <v>-8.8141769645932438E-3</v>
      </c>
      <c r="S221" s="12">
        <f>LN(combined_data!S221/combined_data!S220)</f>
        <v>1.4133782945450315E-2</v>
      </c>
      <c r="T221" s="12">
        <f t="array" ref="T221">VLOOKUP(A221,Rf!$A$4:$C$6951,3,FALSE)</f>
        <v>8.0369901320764811E-5</v>
      </c>
      <c r="V221" s="13">
        <f t="shared" si="57"/>
        <v>-8.3479681973071864E-5</v>
      </c>
      <c r="W221" s="13">
        <f t="shared" si="58"/>
        <v>-2.3781010868477581E-4</v>
      </c>
      <c r="X221" s="13">
        <f t="shared" si="59"/>
        <v>-8.7517907102407547E-5</v>
      </c>
      <c r="Y221" s="13">
        <f t="shared" si="60"/>
        <v>9.24037108476038E-3</v>
      </c>
      <c r="Z221" s="13">
        <f t="shared" si="61"/>
        <v>-1.9635225958345714E-2</v>
      </c>
      <c r="AA221" s="13">
        <f t="shared" si="62"/>
        <v>3.0141586408712517E-2</v>
      </c>
      <c r="AB221" s="13">
        <f t="shared" si="63"/>
        <v>2.0706399721343274E-2</v>
      </c>
      <c r="AC221" s="13">
        <f t="shared" si="64"/>
        <v>5.6244344959133197E-4</v>
      </c>
      <c r="AD221" s="13">
        <f t="shared" si="65"/>
        <v>6.432408766391419E-2</v>
      </c>
      <c r="AE221" s="13">
        <f t="shared" si="66"/>
        <v>2.4312690530727134E-2</v>
      </c>
      <c r="AF221" s="13">
        <f t="shared" si="67"/>
        <v>-1.1795881683042542E-2</v>
      </c>
      <c r="AG221" s="13">
        <f t="shared" si="68"/>
        <v>1.938143562507403E-2</v>
      </c>
      <c r="AH221" s="13">
        <f t="shared" si="69"/>
        <v>-2.7412242864573139E-2</v>
      </c>
      <c r="AI221" s="13">
        <f t="shared" si="70"/>
        <v>5.2545960417064823E-3</v>
      </c>
      <c r="AJ221" s="13">
        <f t="shared" si="71"/>
        <v>2.442924135415207E-2</v>
      </c>
      <c r="AK221" s="13">
        <f t="shared" si="72"/>
        <v>4.6177226267662128E-4</v>
      </c>
      <c r="AL221" s="13">
        <f t="shared" si="73"/>
        <v>-1.0010547488785417E-2</v>
      </c>
      <c r="AM221" s="13">
        <f t="shared" si="74"/>
        <v>1.3021063909598996E-2</v>
      </c>
      <c r="AN221" s="13">
        <f t="shared" si="75"/>
        <v>-6.3922537164796411E-5</v>
      </c>
    </row>
    <row r="222" spans="1:40" x14ac:dyDescent="0.2">
      <c r="A222" s="5">
        <v>44160</v>
      </c>
      <c r="B222" s="12">
        <f>LN(combined_data!B222/combined_data!B221)</f>
        <v>3.0218013345147742E-5</v>
      </c>
      <c r="C222" s="12">
        <f>LN(combined_data!C222/combined_data!C221)</f>
        <v>3.776467502890751E-4</v>
      </c>
      <c r="D222" s="12">
        <f>LN(combined_data!D222/combined_data!D221)</f>
        <v>1.0476419533568911E-4</v>
      </c>
      <c r="E222" s="12">
        <f>LN(combined_data!E222/combined_data!E221)</f>
        <v>-1.5183794319130549E-2</v>
      </c>
      <c r="F222" s="12">
        <f>LN(combined_data!F222/combined_data!F221)</f>
        <v>-3.9602233246741544E-3</v>
      </c>
      <c r="G222" s="12">
        <f>LN(combined_data!G222/combined_data!G221)</f>
        <v>-2.4922052173229872E-2</v>
      </c>
      <c r="H222" s="12">
        <f>LN(combined_data!H222/combined_data!H221)</f>
        <v>-1.156812324001107E-2</v>
      </c>
      <c r="I222" s="12">
        <f>LN(combined_data!I222/combined_data!I221)</f>
        <v>-3.0263739773328694E-2</v>
      </c>
      <c r="J222" s="12">
        <f>LN(combined_data!J222/combined_data!J221)</f>
        <v>8.8305524502081613E-4</v>
      </c>
      <c r="K222" s="12">
        <f>LN(combined_data!K222/combined_data!K221)</f>
        <v>-1.4450619011338796E-2</v>
      </c>
      <c r="L222" s="12">
        <f>LN(combined_data!L222/combined_data!L221)</f>
        <v>7.7114477059784178E-3</v>
      </c>
      <c r="M222" s="12">
        <f>LN(combined_data!M222/combined_data!M221)</f>
        <v>-2.3932792350559812E-2</v>
      </c>
      <c r="N222" s="12">
        <f>LN(combined_data!N222/combined_data!N221)</f>
        <v>-5.7500000878897756E-2</v>
      </c>
      <c r="O222" s="12">
        <f>LN(combined_data!O222/combined_data!O221)</f>
        <v>1.325576806560526E-2</v>
      </c>
      <c r="P222" s="12">
        <f>LN(combined_data!P222/combined_data!P221)</f>
        <v>-8.7314101452438016E-3</v>
      </c>
      <c r="Q222" s="12">
        <f>LN(combined_data!Q222/combined_data!Q221)</f>
        <v>-1.7230723203838363E-2</v>
      </c>
      <c r="R222" s="12">
        <f>LN(combined_data!R222/combined_data!R221)</f>
        <v>-3.8113897314257256E-3</v>
      </c>
      <c r="S222" s="12">
        <f>LN(combined_data!S222/combined_data!S221)</f>
        <v>-2.7185350326880169E-2</v>
      </c>
      <c r="T222" s="12">
        <f t="array" ref="T222">VLOOKUP(A222,Rf!$A$4:$C$6951,3,FALSE)</f>
        <v>8.0369901320764811E-5</v>
      </c>
      <c r="V222" s="13">
        <f t="shared" si="57"/>
        <v>-2.3043655282907515E-5</v>
      </c>
      <c r="W222" s="13">
        <f t="shared" si="58"/>
        <v>1.3983664160429929E-4</v>
      </c>
      <c r="X222" s="13">
        <f t="shared" si="59"/>
        <v>-1.2935051125928228E-4</v>
      </c>
      <c r="Y222" s="13">
        <f t="shared" si="60"/>
        <v>-1.5842204279365859E-2</v>
      </c>
      <c r="Z222" s="13">
        <f t="shared" si="61"/>
        <v>-4.4072803292147271E-3</v>
      </c>
      <c r="AA222" s="13">
        <f t="shared" si="62"/>
        <v>-2.5565198777534492E-2</v>
      </c>
      <c r="AB222" s="13">
        <f t="shared" si="63"/>
        <v>-1.1888402817558518E-2</v>
      </c>
      <c r="AC222" s="13">
        <f t="shared" si="64"/>
        <v>-3.1057337209499429E-2</v>
      </c>
      <c r="AD222" s="13">
        <f t="shared" si="65"/>
        <v>2.551416565938935E-3</v>
      </c>
      <c r="AE222" s="13">
        <f t="shared" si="66"/>
        <v>-1.4265769004613186E-2</v>
      </c>
      <c r="AF222" s="13">
        <f t="shared" si="67"/>
        <v>6.9887247954029631E-3</v>
      </c>
      <c r="AG222" s="13">
        <f t="shared" si="68"/>
        <v>-2.5029965513566552E-2</v>
      </c>
      <c r="AH222" s="13">
        <f t="shared" si="69"/>
        <v>-5.8996507126146361E-2</v>
      </c>
      <c r="AI222" s="13">
        <f t="shared" si="70"/>
        <v>1.1815999135301923E-2</v>
      </c>
      <c r="AJ222" s="13">
        <f t="shared" si="71"/>
        <v>-8.6304793310794797E-3</v>
      </c>
      <c r="AK222" s="13">
        <f t="shared" si="72"/>
        <v>-1.7404493823747702E-2</v>
      </c>
      <c r="AL222" s="13">
        <f t="shared" si="73"/>
        <v>-5.0077602556178984E-3</v>
      </c>
      <c r="AM222" s="13">
        <f t="shared" si="74"/>
        <v>-2.8298069362731486E-2</v>
      </c>
      <c r="AN222" s="13">
        <f t="shared" si="75"/>
        <v>-6.3922537164796411E-5</v>
      </c>
    </row>
    <row r="223" spans="1:40" x14ac:dyDescent="0.2">
      <c r="A223" s="5">
        <v>44161</v>
      </c>
      <c r="B223" s="12">
        <f>LN(combined_data!B223/combined_data!B222)</f>
        <v>0</v>
      </c>
      <c r="C223" s="12">
        <f>LN(combined_data!C223/combined_data!C222)</f>
        <v>3.5176979175046661E-4</v>
      </c>
      <c r="D223" s="12">
        <f>LN(combined_data!D223/combined_data!D222)</f>
        <v>2.1114198526096573E-4</v>
      </c>
      <c r="E223" s="12">
        <f>LN(combined_data!E223/combined_data!E222)</f>
        <v>9.898668820381153E-3</v>
      </c>
      <c r="F223" s="12">
        <f>LN(combined_data!F223/combined_data!F222)</f>
        <v>2.7266751477268247E-3</v>
      </c>
      <c r="G223" s="12">
        <f>LN(combined_data!G223/combined_data!G222)</f>
        <v>1.6858766334371233E-2</v>
      </c>
      <c r="H223" s="12">
        <f>LN(combined_data!H223/combined_data!H222)</f>
        <v>5.4852242505582256E-3</v>
      </c>
      <c r="I223" s="12">
        <f>LN(combined_data!I223/combined_data!I222)</f>
        <v>0</v>
      </c>
      <c r="J223" s="12">
        <f>LN(combined_data!J223/combined_data!J222)</f>
        <v>-1.8708839674271949E-2</v>
      </c>
      <c r="K223" s="12">
        <f>LN(combined_data!K223/combined_data!K222)</f>
        <v>-8.7474646259837509E-3</v>
      </c>
      <c r="L223" s="12">
        <f>LN(combined_data!L223/combined_data!L222)</f>
        <v>-1.0528372232152501E-3</v>
      </c>
      <c r="M223" s="12">
        <f>LN(combined_data!M223/combined_data!M222)</f>
        <v>8.6132904613771544E-3</v>
      </c>
      <c r="N223" s="12">
        <f>LN(combined_data!N223/combined_data!N222)</f>
        <v>1.9954324872133156E-2</v>
      </c>
      <c r="O223" s="12">
        <f>LN(combined_data!O223/combined_data!O222)</f>
        <v>1.6715022457010807E-2</v>
      </c>
      <c r="P223" s="12">
        <f>LN(combined_data!P223/combined_data!P222)</f>
        <v>4.8886354604784771E-3</v>
      </c>
      <c r="Q223" s="12">
        <f>LN(combined_data!Q223/combined_data!Q222)</f>
        <v>7.0135033672353766E-3</v>
      </c>
      <c r="R223" s="12">
        <f>LN(combined_data!R223/combined_data!R222)</f>
        <v>2.1974438556999387E-2</v>
      </c>
      <c r="S223" s="12">
        <f>LN(combined_data!S223/combined_data!S222)</f>
        <v>1.0806727455653942E-2</v>
      </c>
      <c r="T223" s="12">
        <f t="array" ref="T223">VLOOKUP(A223,Rf!$A$4:$C$6951,3,FALSE)</f>
        <v>7.9048126870207E-5</v>
      </c>
      <c r="V223" s="13">
        <f t="shared" si="57"/>
        <v>-5.3261668628055257E-5</v>
      </c>
      <c r="W223" s="13">
        <f t="shared" si="58"/>
        <v>1.139596830656908E-4</v>
      </c>
      <c r="X223" s="13">
        <f t="shared" si="59"/>
        <v>-2.2972721334005666E-5</v>
      </c>
      <c r="Y223" s="13">
        <f t="shared" si="60"/>
        <v>9.2402588601458429E-3</v>
      </c>
      <c r="Z223" s="13">
        <f t="shared" si="61"/>
        <v>2.2796181431862521E-3</v>
      </c>
      <c r="AA223" s="13">
        <f t="shared" si="62"/>
        <v>1.6215619730066612E-2</v>
      </c>
      <c r="AB223" s="13">
        <f t="shared" si="63"/>
        <v>5.1649446730107768E-3</v>
      </c>
      <c r="AC223" s="13">
        <f t="shared" si="64"/>
        <v>-7.9359743617073543E-4</v>
      </c>
      <c r="AD223" s="13">
        <f t="shared" si="65"/>
        <v>-1.704047835335383E-2</v>
      </c>
      <c r="AE223" s="13">
        <f t="shared" si="66"/>
        <v>-8.5626146192581409E-3</v>
      </c>
      <c r="AF223" s="13">
        <f t="shared" si="67"/>
        <v>-1.7755601337907049E-3</v>
      </c>
      <c r="AG223" s="13">
        <f t="shared" si="68"/>
        <v>7.5161172983704162E-3</v>
      </c>
      <c r="AH223" s="13">
        <f t="shared" si="69"/>
        <v>1.8457818624884555E-2</v>
      </c>
      <c r="AI223" s="13">
        <f t="shared" si="70"/>
        <v>1.527525352670747E-2</v>
      </c>
      <c r="AJ223" s="13">
        <f t="shared" si="71"/>
        <v>4.9895662746427989E-3</v>
      </c>
      <c r="AK223" s="13">
        <f t="shared" si="72"/>
        <v>6.839732747326039E-3</v>
      </c>
      <c r="AL223" s="13">
        <f t="shared" si="73"/>
        <v>2.0778068032807216E-2</v>
      </c>
      <c r="AM223" s="13">
        <f t="shared" si="74"/>
        <v>9.6940084198026237E-3</v>
      </c>
      <c r="AN223" s="13">
        <f t="shared" si="75"/>
        <v>-6.5244311615354222E-5</v>
      </c>
    </row>
    <row r="224" spans="1:40" x14ac:dyDescent="0.2">
      <c r="A224" s="5">
        <v>44162</v>
      </c>
      <c r="B224" s="12">
        <f>LN(combined_data!B224/combined_data!B223)</f>
        <v>0</v>
      </c>
      <c r="C224" s="12">
        <f>LN(combined_data!C224/combined_data!C223)</f>
        <v>-2.1447905265326307E-4</v>
      </c>
      <c r="D224" s="12">
        <f>LN(combined_data!D224/combined_data!D223)</f>
        <v>6.9517067702958127E-5</v>
      </c>
      <c r="E224" s="12">
        <f>LN(combined_data!E224/combined_data!E223)</f>
        <v>-1.4132912101100755E-3</v>
      </c>
      <c r="F224" s="12">
        <f>LN(combined_data!F224/combined_data!F223)</f>
        <v>-1.1102867177892096E-2</v>
      </c>
      <c r="G224" s="12">
        <f>LN(combined_data!G224/combined_data!G223)</f>
        <v>9.9041051373893515E-3</v>
      </c>
      <c r="H224" s="12">
        <f>LN(combined_data!H224/combined_data!H223)</f>
        <v>-4.1110453321916429E-3</v>
      </c>
      <c r="I224" s="12">
        <f>LN(combined_data!I224/combined_data!I223)</f>
        <v>2.6190360185152334E-2</v>
      </c>
      <c r="J224" s="12">
        <f>LN(combined_data!J224/combined_data!J223)</f>
        <v>6.2752738846409131E-3</v>
      </c>
      <c r="K224" s="12">
        <f>LN(combined_data!K224/combined_data!K223)</f>
        <v>5.923002774574756E-3</v>
      </c>
      <c r="L224" s="12">
        <f>LN(combined_data!L224/combined_data!L223)</f>
        <v>5.1330158684788477E-2</v>
      </c>
      <c r="M224" s="12">
        <f>LN(combined_data!M224/combined_data!M223)</f>
        <v>5.3164068191842162E-2</v>
      </c>
      <c r="N224" s="12">
        <f>LN(combined_data!N224/combined_data!N223)</f>
        <v>-2.867833117822037E-2</v>
      </c>
      <c r="O224" s="12">
        <f>LN(combined_data!O224/combined_data!O223)</f>
        <v>5.4435164384044797E-2</v>
      </c>
      <c r="P224" s="12">
        <f>LN(combined_data!P224/combined_data!P223)</f>
        <v>-5.9209924892880969E-3</v>
      </c>
      <c r="Q224" s="12">
        <f>LN(combined_data!Q224/combined_data!Q223)</f>
        <v>-1.927367585437116E-3</v>
      </c>
      <c r="R224" s="12">
        <f>LN(combined_data!R224/combined_data!R223)</f>
        <v>1.9676347577489762E-3</v>
      </c>
      <c r="S224" s="12">
        <f>LN(combined_data!S224/combined_data!S223)</f>
        <v>-9.7780453932712235E-5</v>
      </c>
      <c r="T224" s="12">
        <f t="array" ref="T224">VLOOKUP(A224,Rf!$A$4:$C$6951,3,FALSE)</f>
        <v>7.9048126870207E-5</v>
      </c>
      <c r="V224" s="13">
        <f t="shared" si="57"/>
        <v>-5.3261668628055257E-5</v>
      </c>
      <c r="W224" s="13">
        <f t="shared" si="58"/>
        <v>-4.5228916133803888E-4</v>
      </c>
      <c r="X224" s="13">
        <f t="shared" si="59"/>
        <v>-1.6459763889201326E-4</v>
      </c>
      <c r="Y224" s="13">
        <f t="shared" si="60"/>
        <v>-2.0717011703453862E-3</v>
      </c>
      <c r="Z224" s="13">
        <f t="shared" si="61"/>
        <v>-1.1549924182432668E-2</v>
      </c>
      <c r="AA224" s="13">
        <f t="shared" si="62"/>
        <v>9.2609585330847288E-3</v>
      </c>
      <c r="AB224" s="13">
        <f t="shared" si="63"/>
        <v>-4.4313249097390917E-3</v>
      </c>
      <c r="AC224" s="13">
        <f t="shared" si="64"/>
        <v>2.5396762748981599E-2</v>
      </c>
      <c r="AD224" s="13">
        <f t="shared" si="65"/>
        <v>7.9436352055590326E-3</v>
      </c>
      <c r="AE224" s="13">
        <f t="shared" si="66"/>
        <v>6.1078527813003668E-3</v>
      </c>
      <c r="AF224" s="13">
        <f t="shared" si="67"/>
        <v>5.0607435774213019E-2</v>
      </c>
      <c r="AG224" s="13">
        <f t="shared" si="68"/>
        <v>5.2066895028835422E-2</v>
      </c>
      <c r="AH224" s="13">
        <f t="shared" si="69"/>
        <v>-3.0174837425468976E-2</v>
      </c>
      <c r="AI224" s="13">
        <f t="shared" si="70"/>
        <v>5.2995395453741462E-2</v>
      </c>
      <c r="AJ224" s="13">
        <f t="shared" si="71"/>
        <v>-5.8200616751237751E-3</v>
      </c>
      <c r="AK224" s="13">
        <f t="shared" si="72"/>
        <v>-2.1011382053464536E-3</v>
      </c>
      <c r="AL224" s="13">
        <f t="shared" si="73"/>
        <v>7.7126423355680391E-4</v>
      </c>
      <c r="AM224" s="13">
        <f t="shared" si="74"/>
        <v>-1.2104994897840303E-3</v>
      </c>
      <c r="AN224" s="13">
        <f t="shared" si="75"/>
        <v>-6.5244311615354222E-5</v>
      </c>
    </row>
    <row r="225" spans="1:40" x14ac:dyDescent="0.2">
      <c r="A225" s="5">
        <v>44166</v>
      </c>
      <c r="B225" s="12">
        <f>LN(combined_data!B225/combined_data!B224)</f>
        <v>0</v>
      </c>
      <c r="C225" s="12">
        <f>LN(combined_data!C225/combined_data!C224)</f>
        <v>-3.5184526036948784E-4</v>
      </c>
      <c r="D225" s="12">
        <f>LN(combined_data!D225/combined_data!D224)</f>
        <v>3.0426324062182876E-4</v>
      </c>
      <c r="E225" s="12">
        <f>LN(combined_data!E225/combined_data!E224)</f>
        <v>1.0574573771871964E-2</v>
      </c>
      <c r="F225" s="12">
        <f>LN(combined_data!F225/combined_data!F224)</f>
        <v>8.6161980314673047E-3</v>
      </c>
      <c r="G225" s="12">
        <f>LN(combined_data!G225/combined_data!G224)</f>
        <v>-5.2536311036771779E-3</v>
      </c>
      <c r="H225" s="12">
        <f>LN(combined_data!H225/combined_data!H224)</f>
        <v>2.4519923653300899E-2</v>
      </c>
      <c r="I225" s="12">
        <f>LN(combined_data!I225/combined_data!I224)</f>
        <v>9.4786900461865508E-3</v>
      </c>
      <c r="J225" s="12">
        <f>LN(combined_data!J225/combined_data!J224)</f>
        <v>8.4538612488588953E-3</v>
      </c>
      <c r="K225" s="12">
        <f>LN(combined_data!K225/combined_data!K224)</f>
        <v>9.3227936300419034E-3</v>
      </c>
      <c r="L225" s="12">
        <f>LN(combined_data!L225/combined_data!L224)</f>
        <v>1.4000394970287429E-3</v>
      </c>
      <c r="M225" s="12">
        <f>LN(combined_data!M225/combined_data!M224)</f>
        <v>1.3730255041500557E-2</v>
      </c>
      <c r="N225" s="12">
        <f>LN(combined_data!N225/combined_data!N224)</f>
        <v>5.4801076864262797E-2</v>
      </c>
      <c r="O225" s="12">
        <f>LN(combined_data!O225/combined_data!O224)</f>
        <v>-2.0067558767138279E-2</v>
      </c>
      <c r="P225" s="12">
        <f>LN(combined_data!P225/combined_data!P224)</f>
        <v>3.8655511678856477E-3</v>
      </c>
      <c r="Q225" s="12">
        <f>LN(combined_data!Q225/combined_data!Q224)</f>
        <v>8.3253422834126106E-3</v>
      </c>
      <c r="R225" s="12">
        <f>LN(combined_data!R225/combined_data!R224)</f>
        <v>-1.1796426311688108E-2</v>
      </c>
      <c r="S225" s="12">
        <f>LN(combined_data!S225/combined_data!S224)</f>
        <v>5.2723848789706186E-2</v>
      </c>
      <c r="T225" s="12">
        <f t="array" ref="T225">VLOOKUP(A225,Rf!$A$4:$C$6951,3,FALSE)</f>
        <v>3.1623000109504097E-4</v>
      </c>
      <c r="V225" s="13">
        <f t="shared" si="57"/>
        <v>-5.3261668628055257E-5</v>
      </c>
      <c r="W225" s="13">
        <f t="shared" si="58"/>
        <v>-5.8965536905426362E-4</v>
      </c>
      <c r="X225" s="13">
        <f t="shared" si="59"/>
        <v>7.0148534026857369E-5</v>
      </c>
      <c r="Y225" s="13">
        <f t="shared" si="60"/>
        <v>9.9161638116366541E-3</v>
      </c>
      <c r="Z225" s="13">
        <f t="shared" si="61"/>
        <v>8.169141026926733E-3</v>
      </c>
      <c r="AA225" s="13">
        <f t="shared" si="62"/>
        <v>-5.8967777079818005E-3</v>
      </c>
      <c r="AB225" s="13">
        <f t="shared" si="63"/>
        <v>2.4199644075753451E-2</v>
      </c>
      <c r="AC225" s="13">
        <f t="shared" si="64"/>
        <v>8.6850926100158158E-3</v>
      </c>
      <c r="AD225" s="13">
        <f t="shared" si="65"/>
        <v>1.0122222569777014E-2</v>
      </c>
      <c r="AE225" s="13">
        <f t="shared" si="66"/>
        <v>9.5076436367675134E-3</v>
      </c>
      <c r="AF225" s="13">
        <f t="shared" si="67"/>
        <v>6.7731658645328824E-4</v>
      </c>
      <c r="AG225" s="13">
        <f t="shared" si="68"/>
        <v>1.2633081878493818E-2</v>
      </c>
      <c r="AH225" s="13">
        <f t="shared" si="69"/>
        <v>5.3304570617014192E-2</v>
      </c>
      <c r="AI225" s="13">
        <f t="shared" si="70"/>
        <v>-2.1507327697441618E-2</v>
      </c>
      <c r="AJ225" s="13">
        <f t="shared" si="71"/>
        <v>3.9664819820499691E-3</v>
      </c>
      <c r="AK225" s="13">
        <f t="shared" si="72"/>
        <v>8.151571663503273E-3</v>
      </c>
      <c r="AL225" s="13">
        <f t="shared" si="73"/>
        <v>-1.2992796835880281E-2</v>
      </c>
      <c r="AM225" s="13">
        <f t="shared" si="74"/>
        <v>5.1611129753854866E-2</v>
      </c>
      <c r="AN225" s="13">
        <f t="shared" si="75"/>
        <v>1.7193756260947975E-4</v>
      </c>
    </row>
    <row r="226" spans="1:40" x14ac:dyDescent="0.2">
      <c r="A226" s="5">
        <v>44167</v>
      </c>
      <c r="B226" s="12">
        <f>LN(combined_data!B226/combined_data!B225)</f>
        <v>-7.3578905476699913E-4</v>
      </c>
      <c r="C226" s="12">
        <f>LN(combined_data!C226/combined_data!C225)</f>
        <v>-3.8631418124702023E-4</v>
      </c>
      <c r="D226" s="12">
        <f>LN(combined_data!D226/combined_data!D225)</f>
        <v>-5.7150896166776394E-5</v>
      </c>
      <c r="E226" s="12">
        <f>LN(combined_data!E226/combined_data!E225)</f>
        <v>2.6841749445934767E-4</v>
      </c>
      <c r="F226" s="12">
        <f>LN(combined_data!F226/combined_data!F225)</f>
        <v>1.2231223577689136E-2</v>
      </c>
      <c r="G226" s="12">
        <f>LN(combined_data!G226/combined_data!G225)</f>
        <v>-1.8555350140390454E-2</v>
      </c>
      <c r="H226" s="12">
        <f>LN(combined_data!H226/combined_data!H225)</f>
        <v>-9.6318837252859606E-3</v>
      </c>
      <c r="I226" s="12">
        <f>LN(combined_data!I226/combined_data!I225)</f>
        <v>-8.1190977040604129E-3</v>
      </c>
      <c r="J226" s="12">
        <f>LN(combined_data!J226/combined_data!J225)</f>
        <v>2.2152176558531527E-4</v>
      </c>
      <c r="K226" s="12">
        <f>LN(combined_data!K226/combined_data!K225)</f>
        <v>1.4649229409466565E-2</v>
      </c>
      <c r="L226" s="12">
        <f>LN(combined_data!L226/combined_data!L225)</f>
        <v>-2.4275537412701657E-2</v>
      </c>
      <c r="M226" s="12">
        <f>LN(combined_data!M226/combined_data!M225)</f>
        <v>7.7239659842699556E-3</v>
      </c>
      <c r="N226" s="12">
        <f>LN(combined_data!N226/combined_data!N225)</f>
        <v>-1.3551656907124881E-2</v>
      </c>
      <c r="O226" s="12">
        <f>LN(combined_data!O226/combined_data!O225)</f>
        <v>-7.7880738707770524E-3</v>
      </c>
      <c r="P226" s="12">
        <f>LN(combined_data!P226/combined_data!P225)</f>
        <v>7.9416662533046342E-3</v>
      </c>
      <c r="Q226" s="12">
        <f>LN(combined_data!Q226/combined_data!Q225)</f>
        <v>1.7281846334301337E-2</v>
      </c>
      <c r="R226" s="12">
        <f>LN(combined_data!R226/combined_data!R225)</f>
        <v>-1.9911749834323443E-3</v>
      </c>
      <c r="S226" s="12">
        <f>LN(combined_data!S226/combined_data!S225)</f>
        <v>9.7787298086121754E-3</v>
      </c>
      <c r="T226" s="12">
        <f t="array" ref="T226">VLOOKUP(A226,Rf!$A$4:$C$6951,3,FALSE)</f>
        <v>7.9048126870207E-5</v>
      </c>
      <c r="V226" s="13">
        <f t="shared" si="57"/>
        <v>-7.8905072339505438E-4</v>
      </c>
      <c r="W226" s="13">
        <f t="shared" si="58"/>
        <v>-6.2412428993179601E-4</v>
      </c>
      <c r="X226" s="13">
        <f t="shared" si="59"/>
        <v>-2.9126560276174777E-4</v>
      </c>
      <c r="Y226" s="13">
        <f t="shared" si="60"/>
        <v>-3.8999246577596297E-4</v>
      </c>
      <c r="Z226" s="13">
        <f t="shared" si="61"/>
        <v>1.1784166573148564E-2</v>
      </c>
      <c r="AA226" s="13">
        <f t="shared" si="62"/>
        <v>-1.9198496744695075E-2</v>
      </c>
      <c r="AB226" s="13">
        <f t="shared" si="63"/>
        <v>-9.9521633028334094E-3</v>
      </c>
      <c r="AC226" s="13">
        <f t="shared" si="64"/>
        <v>-8.9126951402311479E-3</v>
      </c>
      <c r="AD226" s="13">
        <f t="shared" si="65"/>
        <v>1.8898830865034342E-3</v>
      </c>
      <c r="AE226" s="13">
        <f t="shared" si="66"/>
        <v>1.4834079416192174E-2</v>
      </c>
      <c r="AF226" s="13">
        <f t="shared" si="67"/>
        <v>-2.4998260323277111E-2</v>
      </c>
      <c r="AG226" s="13">
        <f t="shared" si="68"/>
        <v>6.6267928212632166E-3</v>
      </c>
      <c r="AH226" s="13">
        <f t="shared" si="69"/>
        <v>-1.5048163154373484E-2</v>
      </c>
      <c r="AI226" s="13">
        <f t="shared" si="70"/>
        <v>-9.2278428010803895E-3</v>
      </c>
      <c r="AJ226" s="13">
        <f t="shared" si="71"/>
        <v>8.0425970674689561E-3</v>
      </c>
      <c r="AK226" s="13">
        <f t="shared" si="72"/>
        <v>1.7108075714391997E-2</v>
      </c>
      <c r="AL226" s="13">
        <f t="shared" si="73"/>
        <v>-3.1875455076245166E-3</v>
      </c>
      <c r="AM226" s="13">
        <f t="shared" si="74"/>
        <v>8.6660107727608571E-3</v>
      </c>
      <c r="AN226" s="13">
        <f t="shared" si="75"/>
        <v>-6.5244311615354222E-5</v>
      </c>
    </row>
    <row r="227" spans="1:40" x14ac:dyDescent="0.2">
      <c r="A227" s="5">
        <v>44168</v>
      </c>
      <c r="B227" s="12">
        <f>LN(combined_data!B227/combined_data!B226)</f>
        <v>-8.6870965659260901E-5</v>
      </c>
      <c r="C227" s="12">
        <f>LN(combined_data!C227/combined_data!C226)</f>
        <v>-1.373921259298577E-4</v>
      </c>
      <c r="D227" s="12">
        <f>LN(combined_data!D227/combined_data!D226)</f>
        <v>2.6335538722590657E-5</v>
      </c>
      <c r="E227" s="12">
        <f>LN(combined_data!E227/combined_data!E226)</f>
        <v>1.419288350416246E-3</v>
      </c>
      <c r="F227" s="12">
        <f>LN(combined_data!F227/combined_data!F226)</f>
        <v>6.9689265424764035E-3</v>
      </c>
      <c r="G227" s="12">
        <f>LN(combined_data!G227/combined_data!G226)</f>
        <v>-2.1371722589121542E-2</v>
      </c>
      <c r="H227" s="12">
        <f>LN(combined_data!H227/combined_data!H226)</f>
        <v>2.9096706779823149E-3</v>
      </c>
      <c r="I227" s="12">
        <f>LN(combined_data!I227/combined_data!I226)</f>
        <v>4.0678564568379805E-3</v>
      </c>
      <c r="J227" s="12">
        <f>LN(combined_data!J227/combined_data!J226)</f>
        <v>2.6446751550747934E-2</v>
      </c>
      <c r="K227" s="12">
        <f>LN(combined_data!K227/combined_data!K226)</f>
        <v>7.1302008107808054E-2</v>
      </c>
      <c r="L227" s="12">
        <f>LN(combined_data!L227/combined_data!L226)</f>
        <v>1.986880528683644E-2</v>
      </c>
      <c r="M227" s="12">
        <f>LN(combined_data!M227/combined_data!M226)</f>
        <v>-5.587272479377247E-3</v>
      </c>
      <c r="N227" s="12">
        <f>LN(combined_data!N227/combined_data!N226)</f>
        <v>1.3851564847014244E-2</v>
      </c>
      <c r="O227" s="12">
        <f>LN(combined_data!O227/combined_data!O226)</f>
        <v>-6.3251350529723487E-3</v>
      </c>
      <c r="P227" s="12">
        <f>LN(combined_data!P227/combined_data!P226)</f>
        <v>1.2749296822091897E-3</v>
      </c>
      <c r="Q227" s="12">
        <f>LN(combined_data!Q227/combined_data!Q226)</f>
        <v>-7.9715293203999216E-3</v>
      </c>
      <c r="R227" s="12">
        <f>LN(combined_data!R227/combined_data!R226)</f>
        <v>1.3736802815194821E-4</v>
      </c>
      <c r="S227" s="12">
        <f>LN(combined_data!S227/combined_data!S226)</f>
        <v>6.587922108717355E-3</v>
      </c>
      <c r="T227" s="12">
        <f t="array" ref="T227">VLOOKUP(A227,Rf!$A$4:$C$6951,3,FALSE)</f>
        <v>8.2187963506452592E-5</v>
      </c>
      <c r="V227" s="13">
        <f t="shared" si="57"/>
        <v>-1.4013263428731614E-4</v>
      </c>
      <c r="W227" s="13">
        <f t="shared" si="58"/>
        <v>-3.7520223461463354E-4</v>
      </c>
      <c r="X227" s="13">
        <f t="shared" si="59"/>
        <v>-2.0777916787238074E-4</v>
      </c>
      <c r="Y227" s="13">
        <f t="shared" si="60"/>
        <v>7.608783901809354E-4</v>
      </c>
      <c r="Z227" s="13">
        <f t="shared" si="61"/>
        <v>6.5218695379358309E-3</v>
      </c>
      <c r="AA227" s="13">
        <f t="shared" si="62"/>
        <v>-2.2014869193426163E-2</v>
      </c>
      <c r="AB227" s="13">
        <f t="shared" si="63"/>
        <v>2.5893911004348661E-3</v>
      </c>
      <c r="AC227" s="13">
        <f t="shared" si="64"/>
        <v>3.2742590206672451E-3</v>
      </c>
      <c r="AD227" s="13">
        <f t="shared" si="65"/>
        <v>2.8115112871666053E-2</v>
      </c>
      <c r="AE227" s="13">
        <f t="shared" si="66"/>
        <v>7.1486858114533661E-2</v>
      </c>
      <c r="AF227" s="13">
        <f t="shared" si="67"/>
        <v>1.9146082376260986E-2</v>
      </c>
      <c r="AG227" s="13">
        <f t="shared" si="68"/>
        <v>-6.6844456423839852E-3</v>
      </c>
      <c r="AH227" s="13">
        <f t="shared" si="69"/>
        <v>1.235505859976564E-2</v>
      </c>
      <c r="AI227" s="13">
        <f t="shared" si="70"/>
        <v>-7.7649039832756858E-3</v>
      </c>
      <c r="AJ227" s="13">
        <f t="shared" si="71"/>
        <v>1.3758604963735113E-3</v>
      </c>
      <c r="AK227" s="13">
        <f t="shared" si="72"/>
        <v>-8.1452999403092592E-3</v>
      </c>
      <c r="AL227" s="13">
        <f t="shared" si="73"/>
        <v>-1.0590024960402242E-3</v>
      </c>
      <c r="AM227" s="13">
        <f t="shared" si="74"/>
        <v>5.4752030728660367E-3</v>
      </c>
      <c r="AN227" s="13">
        <f t="shared" si="75"/>
        <v>-6.210447497910863E-5</v>
      </c>
    </row>
    <row r="228" spans="1:40" x14ac:dyDescent="0.2">
      <c r="A228" s="5">
        <v>44169</v>
      </c>
      <c r="B228" s="12">
        <f>LN(combined_data!B228/combined_data!B227)</f>
        <v>8.2266002042616197E-4</v>
      </c>
      <c r="C228" s="12">
        <f>LN(combined_data!C228/combined_data!C227)</f>
        <v>1.090030620199622E-3</v>
      </c>
      <c r="D228" s="12">
        <f>LN(combined_data!D228/combined_data!D227)</f>
        <v>1.9511742034391072E-4</v>
      </c>
      <c r="E228" s="12">
        <f>LN(combined_data!E228/combined_data!E227)</f>
        <v>9.4007137668851801E-3</v>
      </c>
      <c r="F228" s="12">
        <f>LN(combined_data!F228/combined_data!F227)</f>
        <v>-2.902738272282514E-3</v>
      </c>
      <c r="G228" s="12">
        <f>LN(combined_data!G228/combined_data!G227)</f>
        <v>6.0807382994652786E-3</v>
      </c>
      <c r="H228" s="12">
        <f>LN(combined_data!H228/combined_data!H227)</f>
        <v>4.1066840084234731E-2</v>
      </c>
      <c r="I228" s="12">
        <f>LN(combined_data!I228/combined_data!I227)</f>
        <v>4.0512412472223421E-3</v>
      </c>
      <c r="J228" s="12">
        <f>LN(combined_data!J228/combined_data!J227)</f>
        <v>2.3028710628172591E-2</v>
      </c>
      <c r="K228" s="12">
        <f>LN(combined_data!K228/combined_data!K227)</f>
        <v>8.2421098573083607E-3</v>
      </c>
      <c r="L228" s="12">
        <f>LN(combined_data!L228/combined_data!L227)</f>
        <v>-1.0031190200149217E-4</v>
      </c>
      <c r="M228" s="12">
        <f>LN(combined_data!M228/combined_data!M227)</f>
        <v>4.5254900367576126E-3</v>
      </c>
      <c r="N228" s="12">
        <f>LN(combined_data!N228/combined_data!N227)</f>
        <v>1.5415223919472504E-2</v>
      </c>
      <c r="O228" s="12">
        <f>LN(combined_data!O228/combined_data!O227)</f>
        <v>4.3055082142837717E-3</v>
      </c>
      <c r="P228" s="12">
        <f>LN(combined_data!P228/combined_data!P227)</f>
        <v>1.0142030045615083E-2</v>
      </c>
      <c r="Q228" s="12">
        <f>LN(combined_data!Q228/combined_data!Q227)</f>
        <v>-3.093817657515833E-3</v>
      </c>
      <c r="R228" s="12">
        <f>LN(combined_data!R228/combined_data!R227)</f>
        <v>-1.0313140707913955E-3</v>
      </c>
      <c r="S228" s="12">
        <f>LN(combined_data!S228/combined_data!S227)</f>
        <v>3.7237011422917396E-2</v>
      </c>
      <c r="T228" s="12">
        <f t="array" ref="T228">VLOOKUP(A228,Rf!$A$4:$C$6951,3,FALSE)</f>
        <v>8.2187963506452592E-5</v>
      </c>
      <c r="V228" s="13">
        <f t="shared" si="57"/>
        <v>7.6939835179810673E-4</v>
      </c>
      <c r="W228" s="13">
        <f t="shared" si="58"/>
        <v>8.5222051151484621E-4</v>
      </c>
      <c r="X228" s="13">
        <f t="shared" si="59"/>
        <v>-3.8997286251060676E-5</v>
      </c>
      <c r="Y228" s="13">
        <f t="shared" si="60"/>
        <v>8.74230380664987E-3</v>
      </c>
      <c r="Z228" s="13">
        <f t="shared" si="61"/>
        <v>-3.3497952768230866E-3</v>
      </c>
      <c r="AA228" s="13">
        <f t="shared" si="62"/>
        <v>5.4375916951606559E-3</v>
      </c>
      <c r="AB228" s="13">
        <f t="shared" si="63"/>
        <v>4.0746560506687284E-2</v>
      </c>
      <c r="AC228" s="13">
        <f t="shared" si="64"/>
        <v>3.2576438110516067E-3</v>
      </c>
      <c r="AD228" s="13">
        <f t="shared" si="65"/>
        <v>2.469707194909071E-2</v>
      </c>
      <c r="AE228" s="13">
        <f t="shared" si="66"/>
        <v>8.4269598640339706E-3</v>
      </c>
      <c r="AF228" s="13">
        <f t="shared" si="67"/>
        <v>-8.2303481257694675E-4</v>
      </c>
      <c r="AG228" s="13">
        <f t="shared" si="68"/>
        <v>3.428316873750874E-3</v>
      </c>
      <c r="AH228" s="13">
        <f t="shared" si="69"/>
        <v>1.39187176722239E-2</v>
      </c>
      <c r="AI228" s="13">
        <f t="shared" si="70"/>
        <v>2.8657392839804346E-3</v>
      </c>
      <c r="AJ228" s="13">
        <f t="shared" si="71"/>
        <v>1.0242960859779405E-2</v>
      </c>
      <c r="AK228" s="13">
        <f t="shared" si="72"/>
        <v>-3.2675882774251706E-3</v>
      </c>
      <c r="AL228" s="13">
        <f t="shared" si="73"/>
        <v>-2.2276845949835678E-3</v>
      </c>
      <c r="AM228" s="13">
        <f t="shared" si="74"/>
        <v>3.6124292387066076E-2</v>
      </c>
      <c r="AN228" s="13">
        <f t="shared" si="75"/>
        <v>-6.210447497910863E-5</v>
      </c>
    </row>
    <row r="229" spans="1:40" x14ac:dyDescent="0.2">
      <c r="A229" s="5">
        <v>44172</v>
      </c>
      <c r="B229" s="12">
        <f>LN(combined_data!B229/combined_data!B228)</f>
        <v>0</v>
      </c>
      <c r="C229" s="12">
        <f>LN(combined_data!C229/combined_data!C228)</f>
        <v>0</v>
      </c>
      <c r="D229" s="12">
        <f>LN(combined_data!D229/combined_data!D228)</f>
        <v>3.6178994092087447E-4</v>
      </c>
      <c r="E229" s="12">
        <f>LN(combined_data!E229/combined_data!E228)</f>
        <v>7.2119081339913618E-3</v>
      </c>
      <c r="F229" s="12">
        <f>LN(combined_data!F229/combined_data!F228)</f>
        <v>1.4161045707787657E-2</v>
      </c>
      <c r="G229" s="12">
        <f>LN(combined_data!G229/combined_data!G228)</f>
        <v>-9.6814982654067783E-3</v>
      </c>
      <c r="H229" s="12">
        <f>LN(combined_data!H229/combined_data!H228)</f>
        <v>1.6593066723411327E-2</v>
      </c>
      <c r="I229" s="12">
        <f>LN(combined_data!I229/combined_data!I228)</f>
        <v>-9.4786900461865456E-3</v>
      </c>
      <c r="J229" s="12">
        <f>LN(combined_data!J229/combined_data!J228)</f>
        <v>2.3951994027676522E-2</v>
      </c>
      <c r="K229" s="12">
        <f>LN(combined_data!K229/combined_data!K228)</f>
        <v>-7.6866676716632392E-3</v>
      </c>
      <c r="L229" s="12">
        <f>LN(combined_data!L229/combined_data!L228)</f>
        <v>2.5275106042403805E-2</v>
      </c>
      <c r="M229" s="12">
        <f>LN(combined_data!M229/combined_data!M228)</f>
        <v>0</v>
      </c>
      <c r="N229" s="12">
        <f>LN(combined_data!N229/combined_data!N228)</f>
        <v>-3.7415652669487627E-3</v>
      </c>
      <c r="O229" s="12">
        <f>LN(combined_data!O229/combined_data!O228)</f>
        <v>4.3275402927512509E-2</v>
      </c>
      <c r="P229" s="12">
        <f>LN(combined_data!P229/combined_data!P228)</f>
        <v>2.4668070985584472E-2</v>
      </c>
      <c r="Q229" s="12">
        <f>LN(combined_data!Q229/combined_data!Q228)</f>
        <v>6.2480626757546454E-3</v>
      </c>
      <c r="R229" s="12">
        <f>LN(combined_data!R229/combined_data!R228)</f>
        <v>-1.0024619474471683E-2</v>
      </c>
      <c r="S229" s="12">
        <f>LN(combined_data!S229/combined_data!S228)</f>
        <v>2.3017492005285627E-2</v>
      </c>
      <c r="T229" s="12">
        <f t="array" ref="T229">VLOOKUP(A229,Rf!$A$4:$C$6951,3,FALSE)</f>
        <v>2.4658415565848003E-4</v>
      </c>
      <c r="V229" s="13">
        <f t="shared" si="57"/>
        <v>-5.3261668628055257E-5</v>
      </c>
      <c r="W229" s="13">
        <f t="shared" si="58"/>
        <v>-2.3781010868477581E-4</v>
      </c>
      <c r="X229" s="13">
        <f t="shared" si="59"/>
        <v>1.2767523432590308E-4</v>
      </c>
      <c r="Y229" s="13">
        <f t="shared" si="60"/>
        <v>6.5534981737560508E-3</v>
      </c>
      <c r="Z229" s="13">
        <f t="shared" si="61"/>
        <v>1.3713988703247085E-2</v>
      </c>
      <c r="AA229" s="13">
        <f t="shared" si="62"/>
        <v>-1.0324644869711401E-2</v>
      </c>
      <c r="AB229" s="13">
        <f t="shared" si="63"/>
        <v>1.627278714586388E-2</v>
      </c>
      <c r="AC229" s="13">
        <f t="shared" si="64"/>
        <v>-1.0272287482357281E-2</v>
      </c>
      <c r="AD229" s="13">
        <f t="shared" si="65"/>
        <v>2.562035534859464E-2</v>
      </c>
      <c r="AE229" s="13">
        <f t="shared" si="66"/>
        <v>-7.5018176649376284E-3</v>
      </c>
      <c r="AF229" s="13">
        <f t="shared" si="67"/>
        <v>2.4552383131828351E-2</v>
      </c>
      <c r="AG229" s="13">
        <f t="shared" si="68"/>
        <v>-1.0971731630067386E-3</v>
      </c>
      <c r="AH229" s="13">
        <f t="shared" si="69"/>
        <v>-5.2380715141973656E-3</v>
      </c>
      <c r="AI229" s="13">
        <f t="shared" si="70"/>
        <v>4.1835633997209173E-2</v>
      </c>
      <c r="AJ229" s="13">
        <f t="shared" si="71"/>
        <v>2.4769001799748794E-2</v>
      </c>
      <c r="AK229" s="13">
        <f t="shared" si="72"/>
        <v>6.0742920558453078E-3</v>
      </c>
      <c r="AL229" s="13">
        <f t="shared" si="73"/>
        <v>-1.1220989998663855E-2</v>
      </c>
      <c r="AM229" s="13">
        <f t="shared" si="74"/>
        <v>2.190477296943431E-2</v>
      </c>
      <c r="AN229" s="13">
        <f t="shared" si="75"/>
        <v>1.022917171729188E-4</v>
      </c>
    </row>
    <row r="230" spans="1:40" x14ac:dyDescent="0.2">
      <c r="A230" s="5">
        <v>44173</v>
      </c>
      <c r="B230" s="12">
        <f>LN(combined_data!B230/combined_data!B229)</f>
        <v>-8.5648855763018429E-6</v>
      </c>
      <c r="C230" s="12">
        <f>LN(combined_data!C230/combined_data!C229)</f>
        <v>-1.4584075073791964E-4</v>
      </c>
      <c r="D230" s="12">
        <f>LN(combined_data!D230/combined_data!D229)</f>
        <v>-5.6755252857954072E-5</v>
      </c>
      <c r="E230" s="12">
        <f>LN(combined_data!E230/combined_data!E229)</f>
        <v>2.8392951722913261E-3</v>
      </c>
      <c r="F230" s="12">
        <f>LN(combined_data!F230/combined_data!F229)</f>
        <v>2.4847260333410426E-3</v>
      </c>
      <c r="G230" s="12">
        <f>LN(combined_data!G230/combined_data!G229)</f>
        <v>2.9471070837285736E-3</v>
      </c>
      <c r="H230" s="12">
        <f>LN(combined_data!H230/combined_data!H229)</f>
        <v>-4.0241657059108815E-3</v>
      </c>
      <c r="I230" s="12">
        <f>LN(combined_data!I230/combined_data!I229)</f>
        <v>8.130099092696557E-3</v>
      </c>
      <c r="J230" s="12">
        <f>LN(combined_data!J230/combined_data!J229)</f>
        <v>-2.3530472419749281E-2</v>
      </c>
      <c r="K230" s="12">
        <f>LN(combined_data!K230/combined_data!K229)</f>
        <v>2.4894027503860215E-3</v>
      </c>
      <c r="L230" s="12">
        <f>LN(combined_data!L230/combined_data!L229)</f>
        <v>-5.8897825732615629E-3</v>
      </c>
      <c r="M230" s="12">
        <f>LN(combined_data!M230/combined_data!M229)</f>
        <v>-7.4647153833634081E-3</v>
      </c>
      <c r="N230" s="12">
        <f>LN(combined_data!N230/combined_data!N229)</f>
        <v>-1.6743595580310192E-3</v>
      </c>
      <c r="O230" s="12">
        <f>LN(combined_data!O230/combined_data!O229)</f>
        <v>5.0692980922052815E-3</v>
      </c>
      <c r="P230" s="12">
        <f>LN(combined_data!P230/combined_data!P229)</f>
        <v>-3.451681957981761E-3</v>
      </c>
      <c r="Q230" s="12">
        <f>LN(combined_data!Q230/combined_data!Q229)</f>
        <v>-1.1189830586533729E-2</v>
      </c>
      <c r="R230" s="12">
        <f>LN(combined_data!R230/combined_data!R229)</f>
        <v>-6.2543852284393348E-4</v>
      </c>
      <c r="S230" s="12">
        <f>LN(combined_data!S230/combined_data!S229)</f>
        <v>-2.36327445781866E-2</v>
      </c>
      <c r="T230" s="12">
        <f t="array" ref="T230">VLOOKUP(A230,Rf!$A$4:$C$6951,3,FALSE)</f>
        <v>8.2187963506452592E-5</v>
      </c>
      <c r="V230" s="13">
        <f t="shared" si="57"/>
        <v>-6.1826554204357103E-5</v>
      </c>
      <c r="W230" s="13">
        <f t="shared" si="58"/>
        <v>-3.8365085942269547E-4</v>
      </c>
      <c r="X230" s="13">
        <f t="shared" si="59"/>
        <v>-2.9086995945292544E-4</v>
      </c>
      <c r="Y230" s="13">
        <f t="shared" si="60"/>
        <v>2.1808852120560156E-3</v>
      </c>
      <c r="Z230" s="13">
        <f t="shared" si="61"/>
        <v>2.03766902880047E-3</v>
      </c>
      <c r="AA230" s="13">
        <f t="shared" si="62"/>
        <v>2.3039604794239509E-3</v>
      </c>
      <c r="AB230" s="13">
        <f t="shared" si="63"/>
        <v>-4.3444452834583303E-3</v>
      </c>
      <c r="AC230" s="13">
        <f t="shared" si="64"/>
        <v>7.336501656525822E-3</v>
      </c>
      <c r="AD230" s="13">
        <f t="shared" si="65"/>
        <v>-2.1862111098831162E-2</v>
      </c>
      <c r="AE230" s="13">
        <f t="shared" si="66"/>
        <v>2.6742527571116323E-3</v>
      </c>
      <c r="AF230" s="13">
        <f t="shared" si="67"/>
        <v>-6.6125054838370176E-3</v>
      </c>
      <c r="AG230" s="13">
        <f t="shared" si="68"/>
        <v>-8.5618885463701472E-3</v>
      </c>
      <c r="AH230" s="13">
        <f t="shared" si="69"/>
        <v>-3.1708658052796226E-3</v>
      </c>
      <c r="AI230" s="13">
        <f t="shared" si="70"/>
        <v>3.6295291619019444E-3</v>
      </c>
      <c r="AJ230" s="13">
        <f t="shared" si="71"/>
        <v>-3.3507511438174392E-3</v>
      </c>
      <c r="AK230" s="13">
        <f t="shared" si="72"/>
        <v>-1.1363601206443067E-2</v>
      </c>
      <c r="AL230" s="13">
        <f t="shared" si="73"/>
        <v>-1.8218090470361057E-3</v>
      </c>
      <c r="AM230" s="13">
        <f t="shared" si="74"/>
        <v>-2.4745463614037917E-2</v>
      </c>
      <c r="AN230" s="13">
        <f t="shared" si="75"/>
        <v>-6.210447497910863E-5</v>
      </c>
    </row>
    <row r="231" spans="1:40" x14ac:dyDescent="0.2">
      <c r="A231" s="5">
        <v>44174</v>
      </c>
      <c r="B231" s="12">
        <f>LN(combined_data!B231/combined_data!B230)</f>
        <v>-1.4724075870825312E-5</v>
      </c>
      <c r="C231" s="12">
        <f>LN(combined_data!C231/combined_data!C230)</f>
        <v>1.4584075073800318E-4</v>
      </c>
      <c r="D231" s="12">
        <f>LN(combined_data!D231/combined_data!D230)</f>
        <v>1.2173194968757877E-4</v>
      </c>
      <c r="E231" s="12">
        <f>LN(combined_data!E231/combined_data!E230)</f>
        <v>1.0105764525987415E-2</v>
      </c>
      <c r="F231" s="12">
        <f>LN(combined_data!F231/combined_data!F230)</f>
        <v>-1.6291687598185778E-2</v>
      </c>
      <c r="G231" s="12">
        <f>LN(combined_data!G231/combined_data!G230)</f>
        <v>2.2203156106406746E-2</v>
      </c>
      <c r="H231" s="12">
        <f>LN(combined_data!H231/combined_data!H230)</f>
        <v>6.0790428650152953E-3</v>
      </c>
      <c r="I231" s="12">
        <f>LN(combined_data!I231/combined_data!I230)</f>
        <v>4.2278502028329834E-2</v>
      </c>
      <c r="J231" s="12">
        <f>LN(combined_data!J231/combined_data!J230)</f>
        <v>-2.1092604051733727E-3</v>
      </c>
      <c r="K231" s="12">
        <f>LN(combined_data!K231/combined_data!K230)</f>
        <v>-6.9093294000998574E-3</v>
      </c>
      <c r="L231" s="12">
        <f>LN(combined_data!L231/combined_data!L230)</f>
        <v>-1.9586164415233965E-2</v>
      </c>
      <c r="M231" s="12">
        <f>LN(combined_data!M231/combined_data!M230)</f>
        <v>-1.781906000683129E-2</v>
      </c>
      <c r="N231" s="12">
        <f>LN(combined_data!N231/combined_data!N230)</f>
        <v>-1.1757770362065233E-2</v>
      </c>
      <c r="O231" s="12">
        <f>LN(combined_data!O231/combined_data!O230)</f>
        <v>1.9552407339244557E-2</v>
      </c>
      <c r="P231" s="12">
        <f>LN(combined_data!P231/combined_data!P230)</f>
        <v>1.4466305509556491E-2</v>
      </c>
      <c r="Q231" s="12">
        <f>LN(combined_data!Q231/combined_data!Q230)</f>
        <v>-2.1963067907283186E-3</v>
      </c>
      <c r="R231" s="12">
        <f>LN(combined_data!R231/combined_data!R230)</f>
        <v>3.9551143048231849E-3</v>
      </c>
      <c r="S231" s="12">
        <f>LN(combined_data!S231/combined_data!S230)</f>
        <v>1.4934201851362009E-3</v>
      </c>
      <c r="T231" s="12">
        <f t="array" ref="T231">VLOOKUP(A231,Rf!$A$4:$C$6951,3,FALSE)</f>
        <v>8.2187963506452592E-5</v>
      </c>
      <c r="V231" s="13">
        <f t="shared" si="57"/>
        <v>-6.7985744498880575E-5</v>
      </c>
      <c r="W231" s="13">
        <f t="shared" si="58"/>
        <v>-9.1969357946772632E-5</v>
      </c>
      <c r="X231" s="13">
        <f t="shared" si="59"/>
        <v>-1.1238275690739262E-4</v>
      </c>
      <c r="Y231" s="13">
        <f t="shared" si="60"/>
        <v>9.4473545657521047E-3</v>
      </c>
      <c r="Z231" s="13">
        <f t="shared" si="61"/>
        <v>-1.6738744602726351E-2</v>
      </c>
      <c r="AA231" s="13">
        <f t="shared" si="62"/>
        <v>2.1560009502102125E-2</v>
      </c>
      <c r="AB231" s="13">
        <f t="shared" si="63"/>
        <v>5.7587632874678465E-3</v>
      </c>
      <c r="AC231" s="13">
        <f t="shared" si="64"/>
        <v>4.1484904592159096E-2</v>
      </c>
      <c r="AD231" s="13">
        <f t="shared" si="65"/>
        <v>-4.4089908425525384E-4</v>
      </c>
      <c r="AE231" s="13">
        <f t="shared" si="66"/>
        <v>-6.7244793933742466E-3</v>
      </c>
      <c r="AF231" s="13">
        <f t="shared" si="67"/>
        <v>-2.0308887325809419E-2</v>
      </c>
      <c r="AG231" s="13">
        <f t="shared" si="68"/>
        <v>-1.891623316983803E-2</v>
      </c>
      <c r="AH231" s="13">
        <f t="shared" si="69"/>
        <v>-1.3254276609313836E-2</v>
      </c>
      <c r="AI231" s="13">
        <f t="shared" si="70"/>
        <v>1.8112638408941218E-2</v>
      </c>
      <c r="AJ231" s="13">
        <f t="shared" si="71"/>
        <v>1.4567236323720813E-2</v>
      </c>
      <c r="AK231" s="13">
        <f t="shared" si="72"/>
        <v>-2.3700774106376562E-3</v>
      </c>
      <c r="AL231" s="13">
        <f t="shared" si="73"/>
        <v>2.7587437806310127E-3</v>
      </c>
      <c r="AM231" s="13">
        <f t="shared" si="74"/>
        <v>3.8070114928488285E-4</v>
      </c>
      <c r="AN231" s="13">
        <f t="shared" si="75"/>
        <v>-6.210447497910863E-5</v>
      </c>
    </row>
    <row r="232" spans="1:40" x14ac:dyDescent="0.2">
      <c r="A232" s="5">
        <v>44175</v>
      </c>
      <c r="B232" s="12">
        <f>LN(combined_data!B232/combined_data!B231)</f>
        <v>-1.6881306649378365E-4</v>
      </c>
      <c r="C232" s="12">
        <f>LN(combined_data!C232/combined_data!C231)</f>
        <v>0</v>
      </c>
      <c r="D232" s="12">
        <f>LN(combined_data!D232/combined_data!D231)</f>
        <v>1.3332152131131239E-4</v>
      </c>
      <c r="E232" s="12">
        <f>LN(combined_data!E232/combined_data!E231)</f>
        <v>-3.7243702530256658E-3</v>
      </c>
      <c r="F232" s="12">
        <f>LN(combined_data!F232/combined_data!F231)</f>
        <v>-1.3580039432099541E-3</v>
      </c>
      <c r="G232" s="12">
        <f>LN(combined_data!G232/combined_data!G231)</f>
        <v>-1.5288245205835476E-2</v>
      </c>
      <c r="H232" s="12">
        <f>LN(combined_data!H232/combined_data!H231)</f>
        <v>-8.9352474908253859E-3</v>
      </c>
      <c r="I232" s="12">
        <f>LN(combined_data!I232/combined_data!I231)</f>
        <v>-2.7542829575514082E-2</v>
      </c>
      <c r="J232" s="12">
        <f>LN(combined_data!J232/combined_data!J231)</f>
        <v>-8.9078256040670354E-3</v>
      </c>
      <c r="K232" s="12">
        <f>LN(combined_data!K232/combined_data!K231)</f>
        <v>3.4637969577247093E-3</v>
      </c>
      <c r="L232" s="12">
        <f>LN(combined_data!L232/combined_data!L231)</f>
        <v>2.0084094609183609E-4</v>
      </c>
      <c r="M232" s="12">
        <f>LN(combined_data!M232/combined_data!M231)</f>
        <v>-1.1231356740406094E-2</v>
      </c>
      <c r="N232" s="12">
        <f>LN(combined_data!N232/combined_data!N231)</f>
        <v>-5.294044473892757E-3</v>
      </c>
      <c r="O232" s="12">
        <f>LN(combined_data!O232/combined_data!O231)</f>
        <v>2.5642400637606737E-2</v>
      </c>
      <c r="P232" s="12">
        <f>LN(combined_data!P232/combined_data!P231)</f>
        <v>3.4923484833853657E-2</v>
      </c>
      <c r="Q232" s="12">
        <f>LN(combined_data!Q232/combined_data!Q231)</f>
        <v>3.2929345654936923E-2</v>
      </c>
      <c r="R232" s="12">
        <f>LN(combined_data!R232/combined_data!R231)</f>
        <v>2.4760090798202506E-2</v>
      </c>
      <c r="S232" s="12">
        <f>LN(combined_data!S232/combined_data!S231)</f>
        <v>-7.6667469104124194E-3</v>
      </c>
      <c r="T232" s="12">
        <f t="array" ref="T232">VLOOKUP(A232,Rf!$A$4:$C$6951,3,FALSE)</f>
        <v>8.3832219562207709E-5</v>
      </c>
      <c r="V232" s="13">
        <f t="shared" si="57"/>
        <v>-2.2207473512183889E-4</v>
      </c>
      <c r="W232" s="13">
        <f t="shared" si="58"/>
        <v>-2.3781010868477581E-4</v>
      </c>
      <c r="X232" s="13">
        <f t="shared" si="59"/>
        <v>-1.00793185283659E-4</v>
      </c>
      <c r="Y232" s="13">
        <f t="shared" si="60"/>
        <v>-4.3827802132609768E-3</v>
      </c>
      <c r="Z232" s="13">
        <f t="shared" si="61"/>
        <v>-1.8050609477505268E-3</v>
      </c>
      <c r="AA232" s="13">
        <f t="shared" si="62"/>
        <v>-1.5931391810140097E-2</v>
      </c>
      <c r="AB232" s="13">
        <f t="shared" si="63"/>
        <v>-9.2555270683728347E-3</v>
      </c>
      <c r="AC232" s="13">
        <f t="shared" si="64"/>
        <v>-2.8336427011684817E-2</v>
      </c>
      <c r="AD232" s="13">
        <f t="shared" si="65"/>
        <v>-7.2394642831489168E-3</v>
      </c>
      <c r="AE232" s="13">
        <f t="shared" si="66"/>
        <v>3.6486469644503201E-3</v>
      </c>
      <c r="AF232" s="13">
        <f t="shared" si="67"/>
        <v>-5.2188196448361849E-4</v>
      </c>
      <c r="AG232" s="13">
        <f t="shared" si="68"/>
        <v>-1.2328529903412832E-2</v>
      </c>
      <c r="AH232" s="13">
        <f t="shared" si="69"/>
        <v>-6.7905507211413604E-3</v>
      </c>
      <c r="AI232" s="13">
        <f t="shared" si="70"/>
        <v>2.4202631707303399E-2</v>
      </c>
      <c r="AJ232" s="13">
        <f t="shared" si="71"/>
        <v>3.5024415648017976E-2</v>
      </c>
      <c r="AK232" s="13">
        <f t="shared" si="72"/>
        <v>3.2755575035027587E-2</v>
      </c>
      <c r="AL232" s="13">
        <f t="shared" si="73"/>
        <v>2.3563720274010335E-2</v>
      </c>
      <c r="AM232" s="13">
        <f t="shared" si="74"/>
        <v>-8.7794659462637377E-3</v>
      </c>
      <c r="AN232" s="13">
        <f t="shared" si="75"/>
        <v>-6.0460218923353513E-5</v>
      </c>
    </row>
    <row r="233" spans="1:40" x14ac:dyDescent="0.2">
      <c r="A233" s="5">
        <v>44176</v>
      </c>
      <c r="B233" s="12">
        <f>LN(combined_data!B233/combined_data!B232)</f>
        <v>-3.6361272016958426E-4</v>
      </c>
      <c r="C233" s="12">
        <f>LN(combined_data!C233/combined_data!C232)</f>
        <v>-6.6074288780172067E-4</v>
      </c>
      <c r="D233" s="12">
        <f>LN(combined_data!D233/combined_data!D232)</f>
        <v>8.7987950001803972E-5</v>
      </c>
      <c r="E233" s="12">
        <f>LN(combined_data!E233/combined_data!E232)</f>
        <v>2.4676879218943743E-3</v>
      </c>
      <c r="F233" s="12">
        <f>LN(combined_data!F233/combined_data!F232)</f>
        <v>1.4907531800968309E-3</v>
      </c>
      <c r="G233" s="12">
        <f>LN(combined_data!G233/combined_data!G232)</f>
        <v>-2.2032387206034291E-3</v>
      </c>
      <c r="H233" s="12">
        <f>LN(combined_data!H233/combined_data!H232)</f>
        <v>1.6627913849521937E-2</v>
      </c>
      <c r="I233" s="12">
        <f>LN(combined_data!I233/combined_data!I232)</f>
        <v>-3.9972605388602471E-3</v>
      </c>
      <c r="J233" s="12">
        <f>LN(combined_data!J233/combined_data!J232)</f>
        <v>3.6151278074969409E-3</v>
      </c>
      <c r="K233" s="12">
        <f>LN(combined_data!K233/combined_data!K232)</f>
        <v>-3.1673853679013556E-4</v>
      </c>
      <c r="L233" s="12">
        <f>LN(combined_data!L233/combined_data!L232)</f>
        <v>-2.8302798811834118E-2</v>
      </c>
      <c r="M233" s="12">
        <f>LN(combined_data!M233/combined_data!M232)</f>
        <v>6.1434494998627312E-2</v>
      </c>
      <c r="N233" s="12">
        <f>LN(combined_data!N233/combined_data!N232)</f>
        <v>-5.2360295998204083E-3</v>
      </c>
      <c r="O233" s="12">
        <f>LN(combined_data!O233/combined_data!O232)</f>
        <v>7.7046292416645068E-2</v>
      </c>
      <c r="P233" s="12">
        <f>LN(combined_data!P233/combined_data!P232)</f>
        <v>1.6783661724316255E-2</v>
      </c>
      <c r="Q233" s="12">
        <f>LN(combined_data!Q233/combined_data!Q232)</f>
        <v>-2.680154232242932E-3</v>
      </c>
      <c r="R233" s="12">
        <f>LN(combined_data!R233/combined_data!R232)</f>
        <v>-1.4873629463013471E-3</v>
      </c>
      <c r="S233" s="12">
        <f>LN(combined_data!S233/combined_data!S232)</f>
        <v>5.1177260388951566E-3</v>
      </c>
      <c r="T233" s="12">
        <f t="array" ref="T233">VLOOKUP(A233,Rf!$A$4:$C$6951,3,FALSE)</f>
        <v>8.38322195624297E-5</v>
      </c>
      <c r="V233" s="13">
        <f t="shared" si="57"/>
        <v>-4.168743887976395E-4</v>
      </c>
      <c r="W233" s="13">
        <f t="shared" si="58"/>
        <v>-8.9855299648649645E-4</v>
      </c>
      <c r="X233" s="13">
        <f t="shared" si="59"/>
        <v>-1.4612675659316741E-4</v>
      </c>
      <c r="Y233" s="13">
        <f t="shared" si="60"/>
        <v>1.8092779616590638E-3</v>
      </c>
      <c r="Z233" s="13">
        <f t="shared" si="61"/>
        <v>1.0436961755562585E-3</v>
      </c>
      <c r="AA233" s="13">
        <f t="shared" si="62"/>
        <v>-2.8463853249080517E-3</v>
      </c>
      <c r="AB233" s="13">
        <f t="shared" si="63"/>
        <v>1.6307634271974489E-2</v>
      </c>
      <c r="AC233" s="13">
        <f t="shared" si="64"/>
        <v>-4.7908579750309821E-3</v>
      </c>
      <c r="AD233" s="13">
        <f t="shared" si="65"/>
        <v>5.2834891284150596E-3</v>
      </c>
      <c r="AE233" s="13">
        <f t="shared" si="66"/>
        <v>-1.3188853006452491E-4</v>
      </c>
      <c r="AF233" s="13">
        <f t="shared" si="67"/>
        <v>-2.9025521722409572E-2</v>
      </c>
      <c r="AG233" s="13">
        <f t="shared" si="68"/>
        <v>6.0337321835620572E-2</v>
      </c>
      <c r="AH233" s="13">
        <f t="shared" si="69"/>
        <v>-6.7325358470690117E-3</v>
      </c>
      <c r="AI233" s="13">
        <f t="shared" si="70"/>
        <v>7.5606523486341726E-2</v>
      </c>
      <c r="AJ233" s="13">
        <f t="shared" si="71"/>
        <v>1.6884592538480576E-2</v>
      </c>
      <c r="AK233" s="13">
        <f t="shared" si="72"/>
        <v>-2.8539248521522696E-3</v>
      </c>
      <c r="AL233" s="13">
        <f t="shared" si="73"/>
        <v>-2.6837334704935194E-3</v>
      </c>
      <c r="AM233" s="13">
        <f t="shared" si="74"/>
        <v>4.0050070030438383E-3</v>
      </c>
      <c r="AN233" s="13">
        <f t="shared" si="75"/>
        <v>-6.0460218923131522E-5</v>
      </c>
    </row>
    <row r="234" spans="1:40" x14ac:dyDescent="0.2">
      <c r="A234" s="5">
        <v>44179</v>
      </c>
      <c r="B234" s="12">
        <f>LN(combined_data!B234/combined_data!B233)</f>
        <v>3.0855463387475986E-4</v>
      </c>
      <c r="C234" s="12">
        <f>LN(combined_data!C234/combined_data!C233)</f>
        <v>1.7166350561862484E-4</v>
      </c>
      <c r="D234" s="12">
        <f>LN(combined_data!D234/combined_data!D233)</f>
        <v>2.9753013214479392E-4</v>
      </c>
      <c r="E234" s="12">
        <f>LN(combined_data!E234/combined_data!E233)</f>
        <v>3.185675664353356E-3</v>
      </c>
      <c r="F234" s="12">
        <f>LN(combined_data!F234/combined_data!F233)</f>
        <v>-8.1301260832501755E-3</v>
      </c>
      <c r="G234" s="12">
        <f>LN(combined_data!G234/combined_data!G233)</f>
        <v>-7.7315404108397765E-3</v>
      </c>
      <c r="H234" s="12">
        <f>LN(combined_data!H234/combined_data!H233)</f>
        <v>1.9880578504039851E-2</v>
      </c>
      <c r="I234" s="12">
        <f>LN(combined_data!I234/combined_data!I233)</f>
        <v>7.9787390295359192E-3</v>
      </c>
      <c r="J234" s="12">
        <f>LN(combined_data!J234/combined_data!J233)</f>
        <v>-2.9761798609733805E-3</v>
      </c>
      <c r="K234" s="12">
        <f>LN(combined_data!K234/combined_data!K233)</f>
        <v>-4.7633492096674258E-3</v>
      </c>
      <c r="L234" s="12">
        <f>LN(combined_data!L234/combined_data!L233)</f>
        <v>7.0999029820537985E-3</v>
      </c>
      <c r="M234" s="12">
        <f>LN(combined_data!M234/combined_data!M233)</f>
        <v>-2.4122961477669635E-2</v>
      </c>
      <c r="N234" s="12">
        <f>LN(combined_data!N234/combined_data!N233)</f>
        <v>1.3337988228869096E-2</v>
      </c>
      <c r="O234" s="12">
        <f>LN(combined_data!O234/combined_data!O233)</f>
        <v>-1.7844127328640682E-2</v>
      </c>
      <c r="P234" s="12">
        <f>LN(combined_data!P234/combined_data!P233)</f>
        <v>-1.851019728786937E-3</v>
      </c>
      <c r="Q234" s="12">
        <f>LN(combined_data!Q234/combined_data!Q233)</f>
        <v>-4.6211429003032928E-3</v>
      </c>
      <c r="R234" s="12">
        <f>LN(combined_data!R234/combined_data!R233)</f>
        <v>-1.417298009140938E-2</v>
      </c>
      <c r="S234" s="12">
        <f>LN(combined_data!S234/combined_data!S233)</f>
        <v>1.4244212260918619E-2</v>
      </c>
      <c r="T234" s="12">
        <f t="array" ref="T234">VLOOKUP(A234,Rf!$A$4:$C$6951,3,FALSE)</f>
        <v>2.5151774279885702E-4</v>
      </c>
      <c r="V234" s="13">
        <f t="shared" si="57"/>
        <v>2.5529296524670462E-4</v>
      </c>
      <c r="W234" s="13">
        <f t="shared" si="58"/>
        <v>-6.6146603066150972E-5</v>
      </c>
      <c r="X234" s="13">
        <f t="shared" si="59"/>
        <v>6.3415425549822528E-5</v>
      </c>
      <c r="Y234" s="13">
        <f t="shared" si="60"/>
        <v>2.5272657041180454E-3</v>
      </c>
      <c r="Z234" s="13">
        <f t="shared" si="61"/>
        <v>-8.5771830877907473E-3</v>
      </c>
      <c r="AA234" s="13">
        <f t="shared" si="62"/>
        <v>-8.3746870151443983E-3</v>
      </c>
      <c r="AB234" s="13">
        <f t="shared" si="63"/>
        <v>1.9560298926492404E-2</v>
      </c>
      <c r="AC234" s="13">
        <f t="shared" si="64"/>
        <v>7.1851415933651842E-3</v>
      </c>
      <c r="AD234" s="13">
        <f t="shared" si="65"/>
        <v>-1.3078185400552617E-3</v>
      </c>
      <c r="AE234" s="13">
        <f t="shared" si="66"/>
        <v>-4.578499202941815E-3</v>
      </c>
      <c r="AF234" s="13">
        <f t="shared" si="67"/>
        <v>6.3771800714783437E-3</v>
      </c>
      <c r="AG234" s="13">
        <f t="shared" si="68"/>
        <v>-2.5220134640676375E-2</v>
      </c>
      <c r="AH234" s="13">
        <f t="shared" si="69"/>
        <v>1.1841481981620492E-2</v>
      </c>
      <c r="AI234" s="13">
        <f t="shared" si="70"/>
        <v>-1.9283896258944021E-2</v>
      </c>
      <c r="AJ234" s="13">
        <f t="shared" si="71"/>
        <v>-1.7500889146226154E-3</v>
      </c>
      <c r="AK234" s="13">
        <f t="shared" si="72"/>
        <v>-4.7949135202126304E-3</v>
      </c>
      <c r="AL234" s="13">
        <f t="shared" si="73"/>
        <v>-1.5369350615601553E-2</v>
      </c>
      <c r="AM234" s="13">
        <f t="shared" si="74"/>
        <v>1.3131493225067301E-2</v>
      </c>
      <c r="AN234" s="13">
        <f t="shared" si="75"/>
        <v>1.072253043132958E-4</v>
      </c>
    </row>
    <row r="235" spans="1:40" x14ac:dyDescent="0.2">
      <c r="A235" s="5">
        <v>44180</v>
      </c>
      <c r="B235" s="12">
        <f>LN(combined_data!B235/combined_data!B234)</f>
        <v>-8.0378698263581106E-5</v>
      </c>
      <c r="C235" s="12">
        <f>LN(combined_data!C235/combined_data!C234)</f>
        <v>1.1156547832408065E-4</v>
      </c>
      <c r="D235" s="12">
        <f>LN(combined_data!D235/combined_data!D234)</f>
        <v>6.5212769012159573E-5</v>
      </c>
      <c r="E235" s="12">
        <f>LN(combined_data!E235/combined_data!E234)</f>
        <v>6.3617607643191691E-4</v>
      </c>
      <c r="F235" s="12">
        <f>LN(combined_data!F235/combined_data!F234)</f>
        <v>1.3300985204410773E-2</v>
      </c>
      <c r="G235" s="12">
        <f>LN(combined_data!G235/combined_data!G234)</f>
        <v>1.3859667492938961E-2</v>
      </c>
      <c r="H235" s="12">
        <f>LN(combined_data!H235/combined_data!H234)</f>
        <v>-1.4849140998900777E-2</v>
      </c>
      <c r="I235" s="12">
        <f>LN(combined_data!I235/combined_data!I234)</f>
        <v>0</v>
      </c>
      <c r="J235" s="12">
        <f>LN(combined_data!J235/combined_data!J234)</f>
        <v>9.5349803559115643E-3</v>
      </c>
      <c r="K235" s="12">
        <f>LN(combined_data!K235/combined_data!K234)</f>
        <v>8.8540364392247408E-3</v>
      </c>
      <c r="L235" s="12">
        <f>LN(combined_data!L235/combined_data!L234)</f>
        <v>-7.513034444180269E-3</v>
      </c>
      <c r="M235" s="12">
        <f>LN(combined_data!M235/combined_data!M234)</f>
        <v>6.0855372689574503E-3</v>
      </c>
      <c r="N235" s="12">
        <f>LN(combined_data!N235/combined_data!N234)</f>
        <v>5.102697959657408E-3</v>
      </c>
      <c r="O235" s="12">
        <f>LN(combined_data!O235/combined_data!O234)</f>
        <v>4.9766633927123176E-3</v>
      </c>
      <c r="P235" s="12">
        <f>LN(combined_data!P235/combined_data!P234)</f>
        <v>-1.0944337742126425E-2</v>
      </c>
      <c r="Q235" s="12">
        <f>LN(combined_data!Q235/combined_data!Q234)</f>
        <v>-6.2240174027411281E-4</v>
      </c>
      <c r="R235" s="12">
        <f>LN(combined_data!R235/combined_data!R234)</f>
        <v>9.0856534823124269E-3</v>
      </c>
      <c r="S235" s="12">
        <f>LN(combined_data!S235/combined_data!S234)</f>
        <v>-8.0146132488310637E-3</v>
      </c>
      <c r="T235" s="12">
        <f t="array" ref="T235">VLOOKUP(A235,Rf!$A$4:$C$6951,3,FALSE)</f>
        <v>8.3832219562207709E-5</v>
      </c>
      <c r="V235" s="13">
        <f t="shared" si="57"/>
        <v>-1.3364036689163635E-4</v>
      </c>
      <c r="W235" s="13">
        <f t="shared" si="58"/>
        <v>-1.2624463036069514E-4</v>
      </c>
      <c r="X235" s="13">
        <f t="shared" si="59"/>
        <v>-1.6890193758281182E-4</v>
      </c>
      <c r="Y235" s="13">
        <f t="shared" si="60"/>
        <v>-2.2233883803393726E-5</v>
      </c>
      <c r="Z235" s="13">
        <f t="shared" si="61"/>
        <v>1.2853928199870201E-2</v>
      </c>
      <c r="AA235" s="13">
        <f t="shared" si="62"/>
        <v>1.3216520888634339E-2</v>
      </c>
      <c r="AB235" s="13">
        <f t="shared" si="63"/>
        <v>-1.5169420576448225E-2</v>
      </c>
      <c r="AC235" s="13">
        <f t="shared" si="64"/>
        <v>-7.9359743617073543E-4</v>
      </c>
      <c r="AD235" s="13">
        <f t="shared" si="65"/>
        <v>1.1203341676829683E-2</v>
      </c>
      <c r="AE235" s="13">
        <f t="shared" si="66"/>
        <v>9.0388864459503507E-3</v>
      </c>
      <c r="AF235" s="13">
        <f t="shared" si="67"/>
        <v>-8.2357573547557229E-3</v>
      </c>
      <c r="AG235" s="13">
        <f t="shared" si="68"/>
        <v>4.9883641059507121E-3</v>
      </c>
      <c r="AH235" s="13">
        <f t="shared" si="69"/>
        <v>3.6061917124088046E-3</v>
      </c>
      <c r="AI235" s="13">
        <f t="shared" si="70"/>
        <v>3.5368944624089805E-3</v>
      </c>
      <c r="AJ235" s="13">
        <f t="shared" si="71"/>
        <v>-1.0843406927962103E-2</v>
      </c>
      <c r="AK235" s="13">
        <f t="shared" si="72"/>
        <v>-7.961723601834505E-4</v>
      </c>
      <c r="AL235" s="13">
        <f t="shared" si="73"/>
        <v>7.8892829581202542E-3</v>
      </c>
      <c r="AM235" s="13">
        <f t="shared" si="74"/>
        <v>-9.127332284682382E-3</v>
      </c>
      <c r="AN235" s="13">
        <f t="shared" si="75"/>
        <v>-6.0460218923353513E-5</v>
      </c>
    </row>
    <row r="236" spans="1:40" x14ac:dyDescent="0.2">
      <c r="A236" s="5">
        <v>44181</v>
      </c>
      <c r="B236" s="12">
        <f>LN(combined_data!B236/combined_data!B235)</f>
        <v>-3.552270481226882E-5</v>
      </c>
      <c r="C236" s="12">
        <f>LN(combined_data!C236/combined_data!C235)</f>
        <v>0</v>
      </c>
      <c r="D236" s="12">
        <f>LN(combined_data!D236/combined_data!D235)</f>
        <v>4.1737593563515413E-5</v>
      </c>
      <c r="E236" s="12">
        <f>LN(combined_data!E236/combined_data!E235)</f>
        <v>8.3725537260900262E-3</v>
      </c>
      <c r="F236" s="12">
        <f>LN(combined_data!F236/combined_data!F235)</f>
        <v>7.0328610550054937E-3</v>
      </c>
      <c r="G236" s="12">
        <f>LN(combined_data!G236/combined_data!G235)</f>
        <v>1.3847453152782081E-2</v>
      </c>
      <c r="H236" s="12">
        <f>LN(combined_data!H236/combined_data!H235)</f>
        <v>-1.0868579695294535E-2</v>
      </c>
      <c r="I236" s="12">
        <f>LN(combined_data!I236/combined_data!I235)</f>
        <v>0</v>
      </c>
      <c r="J236" s="12">
        <f>LN(combined_data!J236/combined_data!J235)</f>
        <v>1.9628932210502451E-2</v>
      </c>
      <c r="K236" s="12">
        <f>LN(combined_data!K236/combined_data!K235)</f>
        <v>3.9970039541953172E-3</v>
      </c>
      <c r="L236" s="12">
        <f>LN(combined_data!L236/combined_data!L235)</f>
        <v>2.1057627893426922E-2</v>
      </c>
      <c r="M236" s="12">
        <f>LN(combined_data!M236/combined_data!M235)</f>
        <v>3.7026916438099897E-2</v>
      </c>
      <c r="N236" s="12">
        <f>LN(combined_data!N236/combined_data!N235)</f>
        <v>-2.4052938026105201E-2</v>
      </c>
      <c r="O236" s="12">
        <f>LN(combined_data!O236/combined_data!O235)</f>
        <v>-9.9782900175409642E-3</v>
      </c>
      <c r="P236" s="12">
        <f>LN(combined_data!P236/combined_data!P235)</f>
        <v>2.1050273306357911E-3</v>
      </c>
      <c r="Q236" s="12">
        <f>LN(combined_data!Q236/combined_data!Q235)</f>
        <v>-2.9789262835912601E-3</v>
      </c>
      <c r="R236" s="12">
        <f>LN(combined_data!R236/combined_data!R235)</f>
        <v>3.3173731725206095E-2</v>
      </c>
      <c r="S236" s="12">
        <f>LN(combined_data!S236/combined_data!S235)</f>
        <v>8.6216990182902929E-3</v>
      </c>
      <c r="T236" s="12">
        <f t="array" ref="T236">VLOOKUP(A236,Rf!$A$4:$C$6951,3,FALSE)</f>
        <v>8.38322195624297E-5</v>
      </c>
      <c r="V236" s="13">
        <f t="shared" si="57"/>
        <v>-8.8784373440324083E-5</v>
      </c>
      <c r="W236" s="13">
        <f t="shared" si="58"/>
        <v>-2.3781010868477581E-4</v>
      </c>
      <c r="X236" s="13">
        <f t="shared" si="59"/>
        <v>-1.9237711303145597E-4</v>
      </c>
      <c r="Y236" s="13">
        <f t="shared" si="60"/>
        <v>7.7141437658547153E-3</v>
      </c>
      <c r="Z236" s="13">
        <f t="shared" si="61"/>
        <v>6.5858040504649211E-3</v>
      </c>
      <c r="AA236" s="13">
        <f t="shared" si="62"/>
        <v>1.3204306548477459E-2</v>
      </c>
      <c r="AB236" s="13">
        <f t="shared" si="63"/>
        <v>-1.1188859272841984E-2</v>
      </c>
      <c r="AC236" s="13">
        <f t="shared" si="64"/>
        <v>-7.9359743617073543E-4</v>
      </c>
      <c r="AD236" s="13">
        <f t="shared" si="65"/>
        <v>2.1297293531420569E-2</v>
      </c>
      <c r="AE236" s="13">
        <f t="shared" si="66"/>
        <v>4.181853960920928E-3</v>
      </c>
      <c r="AF236" s="13">
        <f t="shared" si="67"/>
        <v>2.0334904982851468E-2</v>
      </c>
      <c r="AG236" s="13">
        <f t="shared" si="68"/>
        <v>3.5929743275093157E-2</v>
      </c>
      <c r="AH236" s="13">
        <f t="shared" si="69"/>
        <v>-2.5549444273353802E-2</v>
      </c>
      <c r="AI236" s="13">
        <f t="shared" si="70"/>
        <v>-1.1418058947844301E-2</v>
      </c>
      <c r="AJ236" s="13">
        <f t="shared" si="71"/>
        <v>2.2059581448001129E-3</v>
      </c>
      <c r="AK236" s="13">
        <f t="shared" si="72"/>
        <v>-3.1526969035005977E-3</v>
      </c>
      <c r="AL236" s="13">
        <f t="shared" si="73"/>
        <v>3.1977361201013924E-2</v>
      </c>
      <c r="AM236" s="13">
        <f t="shared" si="74"/>
        <v>7.5089799824389746E-3</v>
      </c>
      <c r="AN236" s="13">
        <f t="shared" si="75"/>
        <v>-6.0460218923131522E-5</v>
      </c>
    </row>
    <row r="237" spans="1:40" x14ac:dyDescent="0.2">
      <c r="A237" s="5">
        <v>44182</v>
      </c>
      <c r="B237" s="12">
        <f>LN(combined_data!B237/combined_data!B236)</f>
        <v>1.5989036233559096E-4</v>
      </c>
      <c r="C237" s="12">
        <f>LN(combined_data!C237/combined_data!C236)</f>
        <v>2.7456969952675033E-4</v>
      </c>
      <c r="D237" s="12">
        <f>LN(combined_data!D237/combined_data!D236)</f>
        <v>9.7350504724079366E-5</v>
      </c>
      <c r="E237" s="12">
        <f>LN(combined_data!E237/combined_data!E236)</f>
        <v>4.4760151944209636E-3</v>
      </c>
      <c r="F237" s="12">
        <f>LN(combined_data!F237/combined_data!F236)</f>
        <v>9.5991457006794848E-3</v>
      </c>
      <c r="G237" s="12">
        <f>LN(combined_data!G237/combined_data!G236)</f>
        <v>2.180632269338318E-2</v>
      </c>
      <c r="H237" s="12">
        <f>LN(combined_data!H237/combined_data!H236)</f>
        <v>-4.0084268342666686E-3</v>
      </c>
      <c r="I237" s="12">
        <f>LN(combined_data!I237/combined_data!I236)</f>
        <v>-9.3147177986130335E-3</v>
      </c>
      <c r="J237" s="12">
        <f>LN(combined_data!J237/combined_data!J236)</f>
        <v>-2.0895034908870666E-2</v>
      </c>
      <c r="K237" s="12">
        <f>LN(combined_data!K237/combined_data!K236)</f>
        <v>-1.3214842749926937E-2</v>
      </c>
      <c r="L237" s="12">
        <f>LN(combined_data!L237/combined_data!L236)</f>
        <v>-8.6351172907416628E-3</v>
      </c>
      <c r="M237" s="12">
        <f>LN(combined_data!M237/combined_data!M236)</f>
        <v>4.8180242284326753E-3</v>
      </c>
      <c r="N237" s="12">
        <f>LN(combined_data!N237/combined_data!N236)</f>
        <v>-1.1915606158572609E-2</v>
      </c>
      <c r="O237" s="12">
        <f>LN(combined_data!O237/combined_data!O236)</f>
        <v>2.3951461586337159E-3</v>
      </c>
      <c r="P237" s="12">
        <f>LN(combined_data!P237/combined_data!P236)</f>
        <v>-4.4492116914990497E-3</v>
      </c>
      <c r="Q237" s="12">
        <f>LN(combined_data!Q237/combined_data!Q236)</f>
        <v>-2.0141159897629221E-3</v>
      </c>
      <c r="R237" s="12">
        <f>LN(combined_data!R237/combined_data!R236)</f>
        <v>6.8835878549427729E-3</v>
      </c>
      <c r="S237" s="12">
        <f>LN(combined_data!S237/combined_data!S236)</f>
        <v>-9.1467454843989666E-3</v>
      </c>
      <c r="T237" s="12">
        <f t="array" ref="T237">VLOOKUP(A237,Rf!$A$4:$C$6951,3,FALSE)</f>
        <v>8.4318135812111396E-5</v>
      </c>
      <c r="V237" s="13">
        <f t="shared" si="57"/>
        <v>1.0662869370753571E-4</v>
      </c>
      <c r="W237" s="13">
        <f t="shared" si="58"/>
        <v>3.6759590841974526E-5</v>
      </c>
      <c r="X237" s="13">
        <f t="shared" si="59"/>
        <v>-1.3676420187089201E-4</v>
      </c>
      <c r="Y237" s="13">
        <f t="shared" si="60"/>
        <v>3.817605234185653E-3</v>
      </c>
      <c r="Z237" s="13">
        <f t="shared" si="61"/>
        <v>9.1520886961389131E-3</v>
      </c>
      <c r="AA237" s="13">
        <f t="shared" si="62"/>
        <v>2.1163176089078559E-2</v>
      </c>
      <c r="AB237" s="13">
        <f t="shared" si="63"/>
        <v>-4.3287064118141174E-3</v>
      </c>
      <c r="AC237" s="13">
        <f t="shared" si="64"/>
        <v>-1.0108315234783768E-2</v>
      </c>
      <c r="AD237" s="13">
        <f t="shared" si="65"/>
        <v>-1.9226673587952547E-2</v>
      </c>
      <c r="AE237" s="13">
        <f t="shared" si="66"/>
        <v>-1.3029992743201328E-2</v>
      </c>
      <c r="AF237" s="13">
        <f t="shared" si="67"/>
        <v>-9.3578402013171167E-3</v>
      </c>
      <c r="AG237" s="13">
        <f t="shared" si="68"/>
        <v>3.7208510654259366E-3</v>
      </c>
      <c r="AH237" s="13">
        <f t="shared" si="69"/>
        <v>-1.3412112405821212E-2</v>
      </c>
      <c r="AI237" s="13">
        <f t="shared" si="70"/>
        <v>9.5537722833037857E-4</v>
      </c>
      <c r="AJ237" s="13">
        <f t="shared" si="71"/>
        <v>-4.3482808773347278E-3</v>
      </c>
      <c r="AK237" s="13">
        <f t="shared" si="72"/>
        <v>-2.1878866096722597E-3</v>
      </c>
      <c r="AL237" s="13">
        <f t="shared" si="73"/>
        <v>5.6872173307506001E-3</v>
      </c>
      <c r="AM237" s="13">
        <f t="shared" si="74"/>
        <v>-1.0259464520250285E-2</v>
      </c>
      <c r="AN237" s="13">
        <f t="shared" si="75"/>
        <v>-5.9974302673449826E-5</v>
      </c>
    </row>
    <row r="238" spans="1:40" x14ac:dyDescent="0.2">
      <c r="A238" s="5">
        <v>44183</v>
      </c>
      <c r="B238" s="12">
        <f>LN(combined_data!B238/combined_data!B237)</f>
        <v>1.9970671571290926E-4</v>
      </c>
      <c r="C238" s="12">
        <f>LN(combined_data!C238/combined_data!C237)</f>
        <v>1.0294420433229048E-4</v>
      </c>
      <c r="D238" s="12">
        <f>LN(combined_data!D238/combined_data!D237)</f>
        <v>8.5835922313061774E-5</v>
      </c>
      <c r="E238" s="12">
        <f>LN(combined_data!E238/combined_data!E237)</f>
        <v>1.4588560265707449E-3</v>
      </c>
      <c r="F238" s="12">
        <f>LN(combined_data!F238/combined_data!F237)</f>
        <v>-1.6753809632482294E-3</v>
      </c>
      <c r="G238" s="12">
        <f>LN(combined_data!G238/combined_data!G237)</f>
        <v>-2.1345657746283657E-2</v>
      </c>
      <c r="H238" s="12">
        <f>LN(combined_data!H238/combined_data!H237)</f>
        <v>1.3138312007003997E-2</v>
      </c>
      <c r="I238" s="12">
        <f>LN(combined_data!I238/combined_data!I237)</f>
        <v>-1.2105083438610758E-2</v>
      </c>
      <c r="J238" s="12">
        <f>LN(combined_data!J238/combined_data!J237)</f>
        <v>-3.9406580254227351E-2</v>
      </c>
      <c r="K238" s="12">
        <f>LN(combined_data!K238/combined_data!K237)</f>
        <v>-1.7602740400175395E-2</v>
      </c>
      <c r="L238" s="12">
        <f>LN(combined_data!L238/combined_data!L237)</f>
        <v>-1.9404294444272947E-3</v>
      </c>
      <c r="M238" s="12">
        <f>LN(combined_data!M238/combined_data!M237)</f>
        <v>-3.1609866212847296E-2</v>
      </c>
      <c r="N238" s="12">
        <f>LN(combined_data!N238/combined_data!N237)</f>
        <v>1.1937327703221468E-2</v>
      </c>
      <c r="O238" s="12">
        <f>LN(combined_data!O238/combined_data!O237)</f>
        <v>-2.555200630960365E-2</v>
      </c>
      <c r="P238" s="12">
        <f>LN(combined_data!P238/combined_data!P237)</f>
        <v>6.7829194008043932E-3</v>
      </c>
      <c r="Q238" s="12">
        <f>LN(combined_data!Q238/combined_data!Q237)</f>
        <v>1.3894680341968147E-3</v>
      </c>
      <c r="R238" s="12">
        <f>LN(combined_data!R238/combined_data!R237)</f>
        <v>2.7642665932012925E-2</v>
      </c>
      <c r="S238" s="12">
        <f>LN(combined_data!S238/combined_data!S237)</f>
        <v>6.3680944337518482E-3</v>
      </c>
      <c r="T238" s="12">
        <f t="array" ref="T238">VLOOKUP(A238,Rf!$A$4:$C$6951,3,FALSE)</f>
        <v>8.4318135812111396E-5</v>
      </c>
      <c r="V238" s="13">
        <f t="shared" si="57"/>
        <v>1.4644504708485401E-4</v>
      </c>
      <c r="W238" s="13">
        <f t="shared" si="58"/>
        <v>-1.3486590435248533E-4</v>
      </c>
      <c r="X238" s="13">
        <f t="shared" si="59"/>
        <v>-1.482787842819096E-4</v>
      </c>
      <c r="Y238" s="13">
        <f t="shared" si="60"/>
        <v>8.0044606633543423E-4</v>
      </c>
      <c r="Z238" s="13">
        <f t="shared" si="61"/>
        <v>-2.1224379677888018E-3</v>
      </c>
      <c r="AA238" s="13">
        <f t="shared" si="62"/>
        <v>-2.1988804350588278E-2</v>
      </c>
      <c r="AB238" s="13">
        <f t="shared" si="63"/>
        <v>1.2818032429456548E-2</v>
      </c>
      <c r="AC238" s="13">
        <f t="shared" si="64"/>
        <v>-1.2898680874781493E-2</v>
      </c>
      <c r="AD238" s="13">
        <f t="shared" si="65"/>
        <v>-3.7738218933309232E-2</v>
      </c>
      <c r="AE238" s="13">
        <f t="shared" si="66"/>
        <v>-1.7417890393449785E-2</v>
      </c>
      <c r="AF238" s="13">
        <f t="shared" si="67"/>
        <v>-2.6631523550027492E-3</v>
      </c>
      <c r="AG238" s="13">
        <f t="shared" si="68"/>
        <v>-3.2707039375854036E-2</v>
      </c>
      <c r="AH238" s="13">
        <f t="shared" si="69"/>
        <v>1.0440821455972865E-2</v>
      </c>
      <c r="AI238" s="13">
        <f t="shared" si="70"/>
        <v>-2.6991775239906989E-2</v>
      </c>
      <c r="AJ238" s="13">
        <f t="shared" si="71"/>
        <v>6.8838502149687151E-3</v>
      </c>
      <c r="AK238" s="13">
        <f t="shared" si="72"/>
        <v>1.2156974142874769E-3</v>
      </c>
      <c r="AL238" s="13">
        <f t="shared" si="73"/>
        <v>2.6446295407820754E-2</v>
      </c>
      <c r="AM238" s="13">
        <f t="shared" si="74"/>
        <v>5.2553753979005299E-3</v>
      </c>
      <c r="AN238" s="13">
        <f t="shared" si="75"/>
        <v>-5.9974302673449826E-5</v>
      </c>
    </row>
    <row r="239" spans="1:40" x14ac:dyDescent="0.2">
      <c r="A239" s="5">
        <v>44186</v>
      </c>
      <c r="B239" s="12">
        <f>LN(combined_data!B239/combined_data!B238)</f>
        <v>3.4644392632683693E-6</v>
      </c>
      <c r="C239" s="12">
        <f>LN(combined_data!C239/combined_data!C238)</f>
        <v>0</v>
      </c>
      <c r="D239" s="12">
        <f>LN(combined_data!D239/combined_data!D238)</f>
        <v>2.5016055142408302E-4</v>
      </c>
      <c r="E239" s="12">
        <f>LN(combined_data!E239/combined_data!E238)</f>
        <v>-3.1554649881525329E-2</v>
      </c>
      <c r="F239" s="12">
        <f>LN(combined_data!F239/combined_data!F238)</f>
        <v>3.8808667395735887E-3</v>
      </c>
      <c r="G239" s="12">
        <f>LN(combined_data!G239/combined_data!G238)</f>
        <v>-2.780349985909198E-2</v>
      </c>
      <c r="H239" s="12">
        <f>LN(combined_data!H239/combined_data!H238)</f>
        <v>-4.4785877823397116E-2</v>
      </c>
      <c r="I239" s="12">
        <f>LN(combined_data!I239/combined_data!I238)</f>
        <v>-7.5879109749575582E-2</v>
      </c>
      <c r="J239" s="12">
        <f>LN(combined_data!J239/combined_data!J238)</f>
        <v>-9.7266807057440327E-2</v>
      </c>
      <c r="K239" s="12">
        <f>LN(combined_data!K239/combined_data!K238)</f>
        <v>-2.4593024149687844E-2</v>
      </c>
      <c r="L239" s="12">
        <f>LN(combined_data!L239/combined_data!L238)</f>
        <v>-5.0744726601521399E-2</v>
      </c>
      <c r="M239" s="12">
        <f>LN(combined_data!M239/combined_data!M238)</f>
        <v>-7.9020709586065954E-2</v>
      </c>
      <c r="N239" s="12">
        <f>LN(combined_data!N239/combined_data!N238)</f>
        <v>-2.9396230472841074E-2</v>
      </c>
      <c r="O239" s="12">
        <f>LN(combined_data!O239/combined_data!O238)</f>
        <v>-9.6402923366499874E-3</v>
      </c>
      <c r="P239" s="12">
        <f>LN(combined_data!P239/combined_data!P238)</f>
        <v>-5.5350139806563455E-2</v>
      </c>
      <c r="Q239" s="12">
        <f>LN(combined_data!Q239/combined_data!Q238)</f>
        <v>-2.3461091322369346E-2</v>
      </c>
      <c r="R239" s="12">
        <f>LN(combined_data!R239/combined_data!R238)</f>
        <v>-2.5619328836862638E-2</v>
      </c>
      <c r="S239" s="12">
        <f>LN(combined_data!S239/combined_data!S238)</f>
        <v>-3.9826221565111758E-2</v>
      </c>
      <c r="T239" s="12">
        <f t="array" ref="T239">VLOOKUP(A239,Rf!$A$4:$C$6951,3,FALSE)</f>
        <v>2.5297573667981704E-4</v>
      </c>
      <c r="V239" s="13">
        <f t="shared" si="57"/>
        <v>-4.9797229364786886E-5</v>
      </c>
      <c r="W239" s="13">
        <f t="shared" si="58"/>
        <v>-2.3781010868477581E-4</v>
      </c>
      <c r="X239" s="13">
        <f t="shared" si="59"/>
        <v>1.6045844829111629E-5</v>
      </c>
      <c r="Y239" s="13">
        <f t="shared" si="60"/>
        <v>-3.2213059841760643E-2</v>
      </c>
      <c r="Z239" s="13">
        <f t="shared" si="61"/>
        <v>3.4338097350330161E-3</v>
      </c>
      <c r="AA239" s="13">
        <f t="shared" si="62"/>
        <v>-2.8446646463396601E-2</v>
      </c>
      <c r="AB239" s="13">
        <f t="shared" si="63"/>
        <v>-4.5106157400944563E-2</v>
      </c>
      <c r="AC239" s="13">
        <f t="shared" si="64"/>
        <v>-7.6672707185746314E-2</v>
      </c>
      <c r="AD239" s="13">
        <f t="shared" si="65"/>
        <v>-9.5598445736522208E-2</v>
      </c>
      <c r="AE239" s="13">
        <f t="shared" si="66"/>
        <v>-2.4408174142962234E-2</v>
      </c>
      <c r="AF239" s="13">
        <f t="shared" si="67"/>
        <v>-5.1467449512096856E-2</v>
      </c>
      <c r="AG239" s="13">
        <f t="shared" si="68"/>
        <v>-8.0117882749072694E-2</v>
      </c>
      <c r="AH239" s="13">
        <f t="shared" si="69"/>
        <v>-3.0892736720089679E-2</v>
      </c>
      <c r="AI239" s="13">
        <f t="shared" si="70"/>
        <v>-1.1080061266953324E-2</v>
      </c>
      <c r="AJ239" s="13">
        <f t="shared" si="71"/>
        <v>-5.5249208992399136E-2</v>
      </c>
      <c r="AK239" s="13">
        <f t="shared" si="72"/>
        <v>-2.3634861942278686E-2</v>
      </c>
      <c r="AL239" s="13">
        <f t="shared" si="73"/>
        <v>-2.6815699361054809E-2</v>
      </c>
      <c r="AM239" s="13">
        <f t="shared" si="74"/>
        <v>-4.0938940600963078E-2</v>
      </c>
      <c r="AN239" s="13">
        <f t="shared" si="75"/>
        <v>1.0868329819425582E-4</v>
      </c>
    </row>
    <row r="240" spans="1:40" x14ac:dyDescent="0.2">
      <c r="A240" s="5">
        <v>44187</v>
      </c>
      <c r="B240" s="12">
        <f>LN(combined_data!B240/combined_data!B239)</f>
        <v>0</v>
      </c>
      <c r="C240" s="12">
        <f>LN(combined_data!C240/combined_data!C239)</f>
        <v>0</v>
      </c>
      <c r="D240" s="12">
        <f>LN(combined_data!D240/combined_data!D239)</f>
        <v>7.0106766792124516E-5</v>
      </c>
      <c r="E240" s="12">
        <f>LN(combined_data!E240/combined_data!E239)</f>
        <v>1.0157058696699315E-2</v>
      </c>
      <c r="F240" s="12">
        <f>LN(combined_data!F240/combined_data!F239)</f>
        <v>-1.1280247616011136E-2</v>
      </c>
      <c r="G240" s="12">
        <f>LN(combined_data!G240/combined_data!G239)</f>
        <v>3.2774891646490092E-4</v>
      </c>
      <c r="H240" s="12">
        <f>LN(combined_data!H240/combined_data!H239)</f>
        <v>1.1660757493161495E-2</v>
      </c>
      <c r="I240" s="12">
        <f>LN(combined_data!I240/combined_data!I239)</f>
        <v>1.0167059551974328E-2</v>
      </c>
      <c r="J240" s="12">
        <f>LN(combined_data!J240/combined_data!J239)</f>
        <v>9.1566615677635375E-3</v>
      </c>
      <c r="K240" s="12">
        <f>LN(combined_data!K240/combined_data!K239)</f>
        <v>2.6130691949155039E-3</v>
      </c>
      <c r="L240" s="12">
        <f>LN(combined_data!L240/combined_data!L239)</f>
        <v>0</v>
      </c>
      <c r="M240" s="12">
        <f>LN(combined_data!M240/combined_data!M239)</f>
        <v>-1.1366948240031285E-2</v>
      </c>
      <c r="N240" s="12">
        <f>LN(combined_data!N240/combined_data!N239)</f>
        <v>-3.595131461439034E-4</v>
      </c>
      <c r="O240" s="12">
        <f>LN(combined_data!O240/combined_data!O239)</f>
        <v>-1.4522682638966958E-2</v>
      </c>
      <c r="P240" s="12">
        <f>LN(combined_data!P240/combined_data!P239)</f>
        <v>2.2148451216229517E-3</v>
      </c>
      <c r="Q240" s="12">
        <f>LN(combined_data!Q240/combined_data!Q239)</f>
        <v>1.2852342937807754E-2</v>
      </c>
      <c r="R240" s="12">
        <f>LN(combined_data!R240/combined_data!R239)</f>
        <v>3.3595052155278179E-2</v>
      </c>
      <c r="S240" s="12">
        <f>LN(combined_data!S240/combined_data!S239)</f>
        <v>2.8105456128380158E-2</v>
      </c>
      <c r="T240" s="12">
        <f t="array" ref="T240">VLOOKUP(A240,Rf!$A$4:$C$6951,3,FALSE)</f>
        <v>8.4318135812111396E-5</v>
      </c>
      <c r="V240" s="13">
        <f t="shared" si="57"/>
        <v>-5.3261668628055257E-5</v>
      </c>
      <c r="W240" s="13">
        <f t="shared" si="58"/>
        <v>-2.3781010868477581E-4</v>
      </c>
      <c r="X240" s="13">
        <f t="shared" si="59"/>
        <v>-1.6400793980284688E-4</v>
      </c>
      <c r="Y240" s="13">
        <f t="shared" si="60"/>
        <v>9.4986487364640045E-3</v>
      </c>
      <c r="Z240" s="13">
        <f t="shared" si="61"/>
        <v>-1.1727304620551708E-2</v>
      </c>
      <c r="AA240" s="13">
        <f t="shared" si="62"/>
        <v>-3.1539768783972152E-4</v>
      </c>
      <c r="AB240" s="13">
        <f t="shared" si="63"/>
        <v>1.1340477915614046E-2</v>
      </c>
      <c r="AC240" s="13">
        <f t="shared" si="64"/>
        <v>9.3734621158035932E-3</v>
      </c>
      <c r="AD240" s="13">
        <f t="shared" si="65"/>
        <v>1.0825022888681656E-2</v>
      </c>
      <c r="AE240" s="13">
        <f t="shared" si="66"/>
        <v>2.7979192016411147E-3</v>
      </c>
      <c r="AF240" s="13">
        <f t="shared" si="67"/>
        <v>-7.2272291057545463E-4</v>
      </c>
      <c r="AG240" s="13">
        <f t="shared" si="68"/>
        <v>-1.2464121403038023E-2</v>
      </c>
      <c r="AH240" s="13">
        <f t="shared" si="69"/>
        <v>-1.8560193933925069E-3</v>
      </c>
      <c r="AI240" s="13">
        <f t="shared" si="70"/>
        <v>-1.5962451569270297E-2</v>
      </c>
      <c r="AJ240" s="13">
        <f t="shared" si="71"/>
        <v>2.3157759357872736E-3</v>
      </c>
      <c r="AK240" s="13">
        <f t="shared" si="72"/>
        <v>1.2678572317898417E-2</v>
      </c>
      <c r="AL240" s="13">
        <f t="shared" si="73"/>
        <v>3.2398681631086008E-2</v>
      </c>
      <c r="AM240" s="13">
        <f t="shared" si="74"/>
        <v>2.6992737092528842E-2</v>
      </c>
      <c r="AN240" s="13">
        <f t="shared" si="75"/>
        <v>-5.9974302673449826E-5</v>
      </c>
    </row>
    <row r="241" spans="1:40" x14ac:dyDescent="0.2">
      <c r="A241" s="5">
        <v>44188</v>
      </c>
      <c r="B241" s="12">
        <f>LN(combined_data!B241/combined_data!B240)</f>
        <v>0</v>
      </c>
      <c r="C241" s="12">
        <f>LN(combined_data!C241/combined_data!C240)</f>
        <v>1.8012686126179088E-4</v>
      </c>
      <c r="D241" s="12">
        <f>LN(combined_data!D241/combined_data!D240)</f>
        <v>8.3154128324164429E-5</v>
      </c>
      <c r="E241" s="12">
        <f>LN(combined_data!E241/combined_data!E240)</f>
        <v>9.8781367973084407E-3</v>
      </c>
      <c r="F241" s="12">
        <f>LN(combined_data!F241/combined_data!F240)</f>
        <v>5.728427936193185E-3</v>
      </c>
      <c r="G241" s="12">
        <f>LN(combined_data!G241/combined_data!G240)</f>
        <v>1.8554342029844732E-3</v>
      </c>
      <c r="H241" s="12">
        <f>LN(combined_data!H241/combined_data!H240)</f>
        <v>6.5744116645193758E-3</v>
      </c>
      <c r="I241" s="12">
        <f>LN(combined_data!I241/combined_data!I240)</f>
        <v>3.6883726944329391E-2</v>
      </c>
      <c r="J241" s="12">
        <f>LN(combined_data!J241/combined_data!J240)</f>
        <v>5.9368066150927393E-2</v>
      </c>
      <c r="K241" s="12">
        <f>LN(combined_data!K241/combined_data!K240)</f>
        <v>7.3491687122737726E-3</v>
      </c>
      <c r="L241" s="12">
        <f>LN(combined_data!L241/combined_data!L240)</f>
        <v>3.9229006665819403E-2</v>
      </c>
      <c r="M241" s="12">
        <f>LN(combined_data!M241/combined_data!M240)</f>
        <v>1.8125719077248324E-2</v>
      </c>
      <c r="N241" s="12">
        <f>LN(combined_data!N241/combined_data!N240)</f>
        <v>-2.7228024105366961E-3</v>
      </c>
      <c r="O241" s="12">
        <f>LN(combined_data!O241/combined_data!O240)</f>
        <v>3.5256943452844004E-2</v>
      </c>
      <c r="P241" s="12">
        <f>LN(combined_data!P241/combined_data!P240)</f>
        <v>2.1160984767785048E-2</v>
      </c>
      <c r="Q241" s="12">
        <f>LN(combined_data!Q241/combined_data!Q240)</f>
        <v>2.8063982933099196E-4</v>
      </c>
      <c r="R241" s="12">
        <f>LN(combined_data!R241/combined_data!R240)</f>
        <v>-1.2242800810239518E-2</v>
      </c>
      <c r="S241" s="12">
        <f>LN(combined_data!S241/combined_data!S240)</f>
        <v>1.1024759332923214E-2</v>
      </c>
      <c r="T241" s="12">
        <f t="array" ref="T241">VLOOKUP(A241,Rf!$A$4:$C$6951,3,FALSE)</f>
        <v>8.4318135812111396E-5</v>
      </c>
      <c r="V241" s="13">
        <f t="shared" si="57"/>
        <v>-5.3261668628055257E-5</v>
      </c>
      <c r="W241" s="13">
        <f t="shared" si="58"/>
        <v>-5.7683247422984929E-5</v>
      </c>
      <c r="X241" s="13">
        <f t="shared" si="59"/>
        <v>-1.5096057827080695E-4</v>
      </c>
      <c r="Y241" s="13">
        <f t="shared" si="60"/>
        <v>9.2197268370731306E-3</v>
      </c>
      <c r="Z241" s="13">
        <f t="shared" si="61"/>
        <v>5.2813709316526123E-3</v>
      </c>
      <c r="AA241" s="13">
        <f t="shared" si="62"/>
        <v>1.2122875986798507E-3</v>
      </c>
      <c r="AB241" s="13">
        <f t="shared" si="63"/>
        <v>6.254132086971927E-3</v>
      </c>
      <c r="AC241" s="13">
        <f t="shared" si="64"/>
        <v>3.6090129508158653E-2</v>
      </c>
      <c r="AD241" s="13">
        <f t="shared" si="65"/>
        <v>6.1036427471845511E-2</v>
      </c>
      <c r="AE241" s="13">
        <f t="shared" si="66"/>
        <v>7.5340187189993834E-3</v>
      </c>
      <c r="AF241" s="13">
        <f t="shared" si="67"/>
        <v>3.8506283755243946E-2</v>
      </c>
      <c r="AG241" s="13">
        <f t="shared" si="68"/>
        <v>1.7028545914241584E-2</v>
      </c>
      <c r="AH241" s="13">
        <f t="shared" si="69"/>
        <v>-4.2193086577852999E-3</v>
      </c>
      <c r="AI241" s="13">
        <f t="shared" si="70"/>
        <v>3.3817174522540669E-2</v>
      </c>
      <c r="AJ241" s="13">
        <f t="shared" si="71"/>
        <v>2.126191558194937E-2</v>
      </c>
      <c r="AK241" s="13">
        <f t="shared" si="72"/>
        <v>1.0686920942165425E-4</v>
      </c>
      <c r="AL241" s="13">
        <f t="shared" si="73"/>
        <v>-1.343917133443169E-2</v>
      </c>
      <c r="AM241" s="13">
        <f t="shared" si="74"/>
        <v>9.9120402970718953E-3</v>
      </c>
      <c r="AN241" s="13">
        <f t="shared" si="75"/>
        <v>-5.9974302673449826E-5</v>
      </c>
    </row>
    <row r="242" spans="1:40" x14ac:dyDescent="0.2">
      <c r="A242" s="5">
        <v>44189</v>
      </c>
      <c r="B242" s="12">
        <f>LN(combined_data!B242/combined_data!B241)</f>
        <v>0</v>
      </c>
      <c r="C242" s="12">
        <f>LN(combined_data!C242/combined_data!C241)</f>
        <v>7.7187295009626894E-5</v>
      </c>
      <c r="D242" s="12">
        <f>LN(combined_data!D242/combined_data!D241)</f>
        <v>1.0021389925867849E-4</v>
      </c>
      <c r="E242" s="12">
        <f>LN(combined_data!E242/combined_data!E241)</f>
        <v>1.083275168631974E-2</v>
      </c>
      <c r="F242" s="12">
        <f>LN(combined_data!F242/combined_data!F241)</f>
        <v>-1.3112285770497383E-3</v>
      </c>
      <c r="G242" s="12">
        <f>LN(combined_data!G242/combined_data!G241)</f>
        <v>1.5472288137532916E-2</v>
      </c>
      <c r="H242" s="12">
        <f>LN(combined_data!H242/combined_data!H241)</f>
        <v>1.9565063966392758E-2</v>
      </c>
      <c r="I242" s="12">
        <f>LN(combined_data!I242/combined_data!I241)</f>
        <v>0</v>
      </c>
      <c r="J242" s="12">
        <f>LN(combined_data!J242/combined_data!J241)</f>
        <v>-3.8500375683892408E-3</v>
      </c>
      <c r="K242" s="12">
        <f>LN(combined_data!K242/combined_data!K241)</f>
        <v>-5.2358496155132598E-4</v>
      </c>
      <c r="L242" s="12">
        <f>LN(combined_data!L242/combined_data!L241)</f>
        <v>-7.7861197371212011E-3</v>
      </c>
      <c r="M242" s="12">
        <f>LN(combined_data!M242/combined_data!M241)</f>
        <v>-1.5556896119949785E-2</v>
      </c>
      <c r="N242" s="12">
        <f>LN(combined_data!N242/combined_data!N241)</f>
        <v>3.6438098973631842E-3</v>
      </c>
      <c r="O242" s="12">
        <f>LN(combined_data!O242/combined_data!O241)</f>
        <v>1.5762091352290244E-2</v>
      </c>
      <c r="P242" s="12">
        <f>LN(combined_data!P242/combined_data!P241)</f>
        <v>4.0831386227542076E-3</v>
      </c>
      <c r="Q242" s="12">
        <f>LN(combined_data!Q242/combined_data!Q241)</f>
        <v>1.1438277963366598E-2</v>
      </c>
      <c r="R242" s="12">
        <f>LN(combined_data!R242/combined_data!R241)</f>
        <v>2.7260938996800738E-2</v>
      </c>
      <c r="S242" s="12">
        <f>LN(combined_data!S242/combined_data!S241)</f>
        <v>2.7210958883186705E-2</v>
      </c>
      <c r="T242" s="12">
        <f t="array" ref="T242">VLOOKUP(A242,Rf!$A$4:$C$6951,3,FALSE)</f>
        <v>8.3832219562207709E-5</v>
      </c>
      <c r="V242" s="13">
        <f t="shared" si="57"/>
        <v>-5.3261668628055257E-5</v>
      </c>
      <c r="W242" s="13">
        <f t="shared" si="58"/>
        <v>-1.6062281367514893E-4</v>
      </c>
      <c r="X242" s="13">
        <f t="shared" si="59"/>
        <v>-1.339008073362929E-4</v>
      </c>
      <c r="Y242" s="13">
        <f t="shared" si="60"/>
        <v>1.017434172608443E-2</v>
      </c>
      <c r="Z242" s="13">
        <f t="shared" si="61"/>
        <v>-1.7582855815903107E-3</v>
      </c>
      <c r="AA242" s="13">
        <f t="shared" si="62"/>
        <v>1.4829141533228294E-2</v>
      </c>
      <c r="AB242" s="13">
        <f t="shared" si="63"/>
        <v>1.9244784388845311E-2</v>
      </c>
      <c r="AC242" s="13">
        <f t="shared" si="64"/>
        <v>-7.9359743617073543E-4</v>
      </c>
      <c r="AD242" s="13">
        <f t="shared" si="65"/>
        <v>-2.1816762474711222E-3</v>
      </c>
      <c r="AE242" s="13">
        <f t="shared" si="66"/>
        <v>-3.3873495482571533E-4</v>
      </c>
      <c r="AF242" s="13">
        <f t="shared" si="67"/>
        <v>-8.5088426476966558E-3</v>
      </c>
      <c r="AG242" s="13">
        <f t="shared" si="68"/>
        <v>-1.6654069282956523E-2</v>
      </c>
      <c r="AH242" s="13">
        <f t="shared" si="69"/>
        <v>2.1473036501145808E-3</v>
      </c>
      <c r="AI242" s="13">
        <f t="shared" si="70"/>
        <v>1.4322322421986907E-2</v>
      </c>
      <c r="AJ242" s="13">
        <f t="shared" si="71"/>
        <v>4.1840694369185295E-3</v>
      </c>
      <c r="AK242" s="13">
        <f t="shared" si="72"/>
        <v>1.1264507343457261E-2</v>
      </c>
      <c r="AL242" s="13">
        <f t="shared" si="73"/>
        <v>2.6064568472608567E-2</v>
      </c>
      <c r="AM242" s="13">
        <f t="shared" si="74"/>
        <v>2.6098239847335388E-2</v>
      </c>
      <c r="AN242" s="13">
        <f t="shared" si="75"/>
        <v>-6.0460218923353513E-5</v>
      </c>
    </row>
    <row r="243" spans="1:40" x14ac:dyDescent="0.2">
      <c r="A243" s="5">
        <v>44193</v>
      </c>
      <c r="B243" s="12">
        <f>LN(combined_data!B243/combined_data!B242)</f>
        <v>0</v>
      </c>
      <c r="C243" s="12">
        <f>LN(combined_data!C243/combined_data!C242)</f>
        <v>5.7442933741143169E-4</v>
      </c>
      <c r="D243" s="12">
        <f>LN(combined_data!D243/combined_data!D242)</f>
        <v>3.7785662127747221E-4</v>
      </c>
      <c r="E243" s="12">
        <f>LN(combined_data!E243/combined_data!E242)</f>
        <v>8.9018682297139964E-3</v>
      </c>
      <c r="F243" s="12">
        <f>LN(combined_data!F243/combined_data!F242)</f>
        <v>-2.0899255814556972E-3</v>
      </c>
      <c r="G243" s="12">
        <f>LN(combined_data!G243/combined_data!G242)</f>
        <v>1.1210240334642947E-2</v>
      </c>
      <c r="H243" s="12">
        <f>LN(combined_data!H243/combined_data!H242)</f>
        <v>1.2673632588441858E-2</v>
      </c>
      <c r="I243" s="12">
        <f>LN(combined_data!I243/combined_data!I242)</f>
        <v>2.8828323253271788E-2</v>
      </c>
      <c r="J243" s="12">
        <f>LN(combined_data!J243/combined_data!J242)</f>
        <v>3.8941397131482945E-2</v>
      </c>
      <c r="K243" s="12">
        <f>LN(combined_data!K243/combined_data!K242)</f>
        <v>4.9500682164874011E-3</v>
      </c>
      <c r="L243" s="12">
        <f>LN(combined_data!L243/combined_data!L242)</f>
        <v>6.958489044460686E-3</v>
      </c>
      <c r="M243" s="12">
        <f>LN(combined_data!M243/combined_data!M242)</f>
        <v>1.3027684024493377E-2</v>
      </c>
      <c r="N243" s="12">
        <f>LN(combined_data!N243/combined_data!N242)</f>
        <v>-1.1007021257833894E-3</v>
      </c>
      <c r="O243" s="12">
        <f>LN(combined_data!O243/combined_data!O242)</f>
        <v>2.3399220274802807E-2</v>
      </c>
      <c r="P243" s="12">
        <f>LN(combined_data!P243/combined_data!P242)</f>
        <v>4.3052058031887381E-3</v>
      </c>
      <c r="Q243" s="12">
        <f>LN(combined_data!Q243/combined_data!Q242)</f>
        <v>8.6311600903620431E-3</v>
      </c>
      <c r="R243" s="12">
        <f>LN(combined_data!R243/combined_data!R242)</f>
        <v>1.8614978698610345E-3</v>
      </c>
      <c r="S243" s="12">
        <f>LN(combined_data!S243/combined_data!S242)</f>
        <v>-5.9454588002997065E-3</v>
      </c>
      <c r="T243" s="12">
        <f t="array" ref="T243">VLOOKUP(A243,Rf!$A$4:$C$6951,3,FALSE)</f>
        <v>3.3537104765191101E-4</v>
      </c>
      <c r="V243" s="13">
        <f t="shared" si="57"/>
        <v>-5.3261668628055257E-5</v>
      </c>
      <c r="W243" s="13">
        <f t="shared" si="58"/>
        <v>3.3661922872665591E-4</v>
      </c>
      <c r="X243" s="13">
        <f t="shared" si="59"/>
        <v>1.4374191468250082E-4</v>
      </c>
      <c r="Y243" s="13">
        <f t="shared" si="60"/>
        <v>8.2434582694786863E-3</v>
      </c>
      <c r="Z243" s="13">
        <f t="shared" si="61"/>
        <v>-2.5369825859962699E-3</v>
      </c>
      <c r="AA243" s="13">
        <f t="shared" si="62"/>
        <v>1.0567093730338324E-2</v>
      </c>
      <c r="AB243" s="13">
        <f t="shared" si="63"/>
        <v>1.235335301089441E-2</v>
      </c>
      <c r="AC243" s="13">
        <f t="shared" si="64"/>
        <v>2.8034725817101053E-2</v>
      </c>
      <c r="AD243" s="13">
        <f t="shared" si="65"/>
        <v>4.0609758452401064E-2</v>
      </c>
      <c r="AE243" s="13">
        <f t="shared" si="66"/>
        <v>5.1349182232130119E-3</v>
      </c>
      <c r="AF243" s="13">
        <f t="shared" si="67"/>
        <v>6.2357661338852313E-3</v>
      </c>
      <c r="AG243" s="13">
        <f t="shared" si="68"/>
        <v>1.1930510861486639E-2</v>
      </c>
      <c r="AH243" s="13">
        <f t="shared" si="69"/>
        <v>-2.5972083730319926E-3</v>
      </c>
      <c r="AI243" s="13">
        <f t="shared" si="70"/>
        <v>2.1959451344499469E-2</v>
      </c>
      <c r="AJ243" s="13">
        <f t="shared" si="71"/>
        <v>4.4061366173530599E-3</v>
      </c>
      <c r="AK243" s="13">
        <f t="shared" si="72"/>
        <v>8.4573894704527055E-3</v>
      </c>
      <c r="AL243" s="13">
        <f t="shared" si="73"/>
        <v>6.6512734566886219E-4</v>
      </c>
      <c r="AM243" s="13">
        <f t="shared" si="74"/>
        <v>-7.0581778361510248E-3</v>
      </c>
      <c r="AN243" s="13">
        <f t="shared" si="75"/>
        <v>1.9107860916634978E-4</v>
      </c>
    </row>
    <row r="244" spans="1:40" x14ac:dyDescent="0.2">
      <c r="A244" s="5">
        <v>44194</v>
      </c>
      <c r="B244" s="12">
        <f>LN(combined_data!B244/combined_data!B243)</f>
        <v>0</v>
      </c>
      <c r="C244" s="12">
        <f>LN(combined_data!C244/combined_data!C243)</f>
        <v>4.0276106102131963E-4</v>
      </c>
      <c r="D244" s="12">
        <f>LN(combined_data!D244/combined_data!D243)</f>
        <v>1.4002891734061251E-4</v>
      </c>
      <c r="E244" s="12">
        <f>LN(combined_data!E244/combined_data!E243)</f>
        <v>4.2694288472044442E-3</v>
      </c>
      <c r="F244" s="12">
        <f>LN(combined_data!F244/combined_data!F243)</f>
        <v>1.183376244790466E-3</v>
      </c>
      <c r="G244" s="12">
        <f>LN(combined_data!G244/combined_data!G243)</f>
        <v>1.0105598231111979E-2</v>
      </c>
      <c r="H244" s="12">
        <f>LN(combined_data!H244/combined_data!H243)</f>
        <v>1.658932290604561E-2</v>
      </c>
      <c r="I244" s="12">
        <f>LN(combined_data!I244/combined_data!I243)</f>
        <v>-6.7888921493292238E-3</v>
      </c>
      <c r="J244" s="12">
        <f>LN(combined_data!J244/combined_data!J243)</f>
        <v>1.6021113094994266E-2</v>
      </c>
      <c r="K244" s="12">
        <f>LN(combined_data!K244/combined_data!K243)</f>
        <v>-4.1043928266633976E-3</v>
      </c>
      <c r="L244" s="12">
        <f>LN(combined_data!L244/combined_data!L243)</f>
        <v>7.526978702664321E-3</v>
      </c>
      <c r="M244" s="12">
        <f>LN(combined_data!M244/combined_data!M243)</f>
        <v>1.7018183561818011E-2</v>
      </c>
      <c r="N244" s="12">
        <f>LN(combined_data!N244/combined_data!N243)</f>
        <v>-5.9965826358365478E-3</v>
      </c>
      <c r="O244" s="12">
        <f>LN(combined_data!O244/combined_data!O243)</f>
        <v>1.0602809470032022E-3</v>
      </c>
      <c r="P244" s="12">
        <f>LN(combined_data!P244/combined_data!P243)</f>
        <v>9.7375747084473292E-3</v>
      </c>
      <c r="Q244" s="12">
        <f>LN(combined_data!Q244/combined_data!Q243)</f>
        <v>1.8932768966666E-2</v>
      </c>
      <c r="R244" s="12">
        <f>LN(combined_data!R244/combined_data!R243)</f>
        <v>-8.6542683858612315E-3</v>
      </c>
      <c r="S244" s="12">
        <f>LN(combined_data!S244/combined_data!S243)</f>
        <v>6.1992610677467207E-3</v>
      </c>
      <c r="T244" s="12">
        <f t="array" ref="T244">VLOOKUP(A244,Rf!$A$4:$C$6951,3,FALSE)</f>
        <v>8.38322195624297E-5</v>
      </c>
      <c r="V244" s="13">
        <f t="shared" si="57"/>
        <v>-5.3261668628055257E-5</v>
      </c>
      <c r="W244" s="13">
        <f t="shared" si="58"/>
        <v>1.6495095233654382E-4</v>
      </c>
      <c r="X244" s="13">
        <f t="shared" si="59"/>
        <v>-9.4085789254358881E-5</v>
      </c>
      <c r="Y244" s="13">
        <f t="shared" si="60"/>
        <v>3.6110188869691337E-3</v>
      </c>
      <c r="Z244" s="13">
        <f t="shared" si="61"/>
        <v>7.3631924024989347E-4</v>
      </c>
      <c r="AA244" s="13">
        <f t="shared" si="62"/>
        <v>9.4624516268073562E-3</v>
      </c>
      <c r="AB244" s="13">
        <f t="shared" si="63"/>
        <v>1.6269043328498163E-2</v>
      </c>
      <c r="AC244" s="13">
        <f t="shared" si="64"/>
        <v>-7.5824895854999588E-3</v>
      </c>
      <c r="AD244" s="13">
        <f t="shared" si="65"/>
        <v>1.7689474415912385E-2</v>
      </c>
      <c r="AE244" s="13">
        <f t="shared" si="66"/>
        <v>-3.9195428199377868E-3</v>
      </c>
      <c r="AF244" s="13">
        <f t="shared" si="67"/>
        <v>6.8042557920888662E-3</v>
      </c>
      <c r="AG244" s="13">
        <f t="shared" si="68"/>
        <v>1.5921010398811272E-2</v>
      </c>
      <c r="AH244" s="13">
        <f t="shared" si="69"/>
        <v>-7.4930888830851512E-3</v>
      </c>
      <c r="AI244" s="13">
        <f t="shared" si="70"/>
        <v>-3.7948798330013508E-4</v>
      </c>
      <c r="AJ244" s="13">
        <f t="shared" si="71"/>
        <v>9.838505522611651E-3</v>
      </c>
      <c r="AK244" s="13">
        <f t="shared" si="72"/>
        <v>1.8758998346756661E-2</v>
      </c>
      <c r="AL244" s="13">
        <f t="shared" si="73"/>
        <v>-9.8506389100534043E-3</v>
      </c>
      <c r="AM244" s="13">
        <f t="shared" si="74"/>
        <v>5.0865420318954024E-3</v>
      </c>
      <c r="AN244" s="13">
        <f t="shared" si="75"/>
        <v>-6.0460218923131522E-5</v>
      </c>
    </row>
    <row r="245" spans="1:40" x14ac:dyDescent="0.2">
      <c r="A245" s="5">
        <v>44195</v>
      </c>
      <c r="B245" s="12">
        <f>LN(combined_data!B245/combined_data!B244)</f>
        <v>0</v>
      </c>
      <c r="C245" s="12">
        <f>LN(combined_data!C245/combined_data!C244)</f>
        <v>3.1695314070371775E-4</v>
      </c>
      <c r="D245" s="12">
        <f>LN(combined_data!D245/combined_data!D244)</f>
        <v>1.7001527168477069E-4</v>
      </c>
      <c r="E245" s="12">
        <f>LN(combined_data!E245/combined_data!E244)</f>
        <v>3.5036845719315316E-3</v>
      </c>
      <c r="F245" s="12">
        <f>LN(combined_data!F245/combined_data!F244)</f>
        <v>4.8567501743509798E-3</v>
      </c>
      <c r="G245" s="12">
        <f>LN(combined_data!G245/combined_data!G244)</f>
        <v>3.7067165048748937E-3</v>
      </c>
      <c r="H245" s="12">
        <f>LN(combined_data!H245/combined_data!H244)</f>
        <v>-9.4682895487202198E-5</v>
      </c>
      <c r="I245" s="12">
        <f>LN(combined_data!I245/combined_data!I244)</f>
        <v>-1.363299405562385E-3</v>
      </c>
      <c r="J245" s="12">
        <f>LN(combined_data!J245/combined_data!J244)</f>
        <v>-1.2895037164696802E-3</v>
      </c>
      <c r="K245" s="12">
        <f>LN(combined_data!K245/combined_data!K244)</f>
        <v>2.1314745131816477E-2</v>
      </c>
      <c r="L245" s="12">
        <f>LN(combined_data!L245/combined_data!L244)</f>
        <v>-5.1379717453499255E-4</v>
      </c>
      <c r="M245" s="12">
        <f>LN(combined_data!M245/combined_data!M244)</f>
        <v>-4.7137988303076386E-3</v>
      </c>
      <c r="N245" s="12">
        <f>LN(combined_data!N245/combined_data!N244)</f>
        <v>-6.108859588746904E-4</v>
      </c>
      <c r="O245" s="12">
        <f>LN(combined_data!O245/combined_data!O244)</f>
        <v>-1.5378358266845877E-2</v>
      </c>
      <c r="P245" s="12">
        <f>LN(combined_data!P245/combined_data!P244)</f>
        <v>-1.8926155140837034E-3</v>
      </c>
      <c r="Q245" s="12">
        <f>LN(combined_data!Q245/combined_data!Q244)</f>
        <v>1.0736196183483517E-2</v>
      </c>
      <c r="R245" s="12">
        <f>LN(combined_data!R245/combined_data!R244)</f>
        <v>2.1237325527838674E-3</v>
      </c>
      <c r="S245" s="12">
        <f>LN(combined_data!S245/combined_data!S244)</f>
        <v>-1.1237942714693567E-2</v>
      </c>
      <c r="T245" s="12">
        <f t="array" ref="T245">VLOOKUP(A245,Rf!$A$4:$C$6951,3,FALSE)</f>
        <v>8.3832219562207709E-5</v>
      </c>
      <c r="V245" s="13">
        <f t="shared" si="57"/>
        <v>-5.3261668628055257E-5</v>
      </c>
      <c r="W245" s="13">
        <f t="shared" si="58"/>
        <v>7.9143032018941939E-5</v>
      </c>
      <c r="X245" s="13">
        <f t="shared" si="59"/>
        <v>-6.4099434910200705E-5</v>
      </c>
      <c r="Y245" s="13">
        <f t="shared" si="60"/>
        <v>2.8452746116962211E-3</v>
      </c>
      <c r="Z245" s="13">
        <f t="shared" si="61"/>
        <v>4.4096931698104072E-3</v>
      </c>
      <c r="AA245" s="13">
        <f t="shared" si="62"/>
        <v>3.0635699005702715E-3</v>
      </c>
      <c r="AB245" s="13">
        <f t="shared" si="63"/>
        <v>-4.1496247303465084E-4</v>
      </c>
      <c r="AC245" s="13">
        <f t="shared" si="64"/>
        <v>-2.1568968417331204E-3</v>
      </c>
      <c r="AD245" s="13">
        <f t="shared" si="65"/>
        <v>3.7885760444843859E-4</v>
      </c>
      <c r="AE245" s="13">
        <f t="shared" si="66"/>
        <v>2.1499595138542087E-2</v>
      </c>
      <c r="AF245" s="13">
        <f t="shared" si="67"/>
        <v>-1.2365200851104472E-3</v>
      </c>
      <c r="AG245" s="13">
        <f t="shared" si="68"/>
        <v>-5.8109719933143768E-3</v>
      </c>
      <c r="AH245" s="13">
        <f t="shared" si="69"/>
        <v>-2.1073922061232938E-3</v>
      </c>
      <c r="AI245" s="13">
        <f t="shared" si="70"/>
        <v>-1.6818127197149216E-2</v>
      </c>
      <c r="AJ245" s="13">
        <f t="shared" si="71"/>
        <v>-1.7916846999193818E-3</v>
      </c>
      <c r="AK245" s="13">
        <f t="shared" si="72"/>
        <v>1.0562425563574179E-2</v>
      </c>
      <c r="AL245" s="13">
        <f t="shared" si="73"/>
        <v>9.2736202859169514E-4</v>
      </c>
      <c r="AM245" s="13">
        <f t="shared" si="74"/>
        <v>-1.2350661750544886E-2</v>
      </c>
      <c r="AN245" s="13">
        <f t="shared" si="75"/>
        <v>-6.0460218923353513E-5</v>
      </c>
    </row>
    <row r="246" spans="1:40" x14ac:dyDescent="0.2">
      <c r="A246" s="5">
        <v>44196</v>
      </c>
      <c r="B246" s="12">
        <f>LN(combined_data!B246/combined_data!B245)</f>
        <v>0</v>
      </c>
      <c r="C246" s="12">
        <f>LN(combined_data!C246/combined_data!C245)</f>
        <v>2.3122674454409485E-4</v>
      </c>
      <c r="D246" s="12">
        <f>LN(combined_data!D246/combined_data!D245)</f>
        <v>1.4737182530883723E-4</v>
      </c>
      <c r="E246" s="12">
        <f>LN(combined_data!E246/combined_data!E245)</f>
        <v>-2.6175905828170558E-5</v>
      </c>
      <c r="F246" s="12">
        <f>LN(combined_data!F246/combined_data!F245)</f>
        <v>9.7429668904495676E-4</v>
      </c>
      <c r="G246" s="12">
        <f>LN(combined_data!G246/combined_data!G245)</f>
        <v>2.6491801373335266E-3</v>
      </c>
      <c r="H246" s="12">
        <f>LN(combined_data!H246/combined_data!H245)</f>
        <v>1.1844594867572476E-2</v>
      </c>
      <c r="I246" s="12">
        <f>LN(combined_data!I246/combined_data!I245)</f>
        <v>1.0854841848624085E-2</v>
      </c>
      <c r="J246" s="12">
        <f>LN(combined_data!J246/combined_data!J245)</f>
        <v>-6.25607472693312E-3</v>
      </c>
      <c r="K246" s="12">
        <f>LN(combined_data!K246/combined_data!K245)</f>
        <v>4.8092527819012573E-3</v>
      </c>
      <c r="L246" s="12">
        <f>LN(combined_data!L246/combined_data!L245)</f>
        <v>-3.0879614975362103E-3</v>
      </c>
      <c r="M246" s="12">
        <f>LN(combined_data!M246/combined_data!M245)</f>
        <v>-1.0617594657307296E-2</v>
      </c>
      <c r="N246" s="12">
        <f>LN(combined_data!N246/combined_data!N245)</f>
        <v>-6.7422530760322345E-3</v>
      </c>
      <c r="O246" s="12">
        <f>LN(combined_data!O246/combined_data!O245)</f>
        <v>-1.9781061611036994E-2</v>
      </c>
      <c r="P246" s="12">
        <f>LN(combined_data!P246/combined_data!P245)</f>
        <v>-1.0234593916025242E-2</v>
      </c>
      <c r="Q246" s="12">
        <f>LN(combined_data!Q246/combined_data!Q245)</f>
        <v>-1.2086361740100313E-2</v>
      </c>
      <c r="R246" s="12">
        <f>LN(combined_data!R246/combined_data!R245)</f>
        <v>1.0428483889340399E-2</v>
      </c>
      <c r="S246" s="12">
        <f>LN(combined_data!S246/combined_data!S245)</f>
        <v>1.4196667035711819E-2</v>
      </c>
      <c r="T246" s="12">
        <f t="array" ref="T246">VLOOKUP(A246,Rf!$A$4:$C$6951,3,FALSE)</f>
        <v>8.3030136875494889E-5</v>
      </c>
      <c r="V246" s="13">
        <f t="shared" si="57"/>
        <v>-5.3261668628055257E-5</v>
      </c>
      <c r="W246" s="13">
        <f t="shared" si="58"/>
        <v>-6.5833641406809614E-6</v>
      </c>
      <c r="X246" s="13">
        <f t="shared" si="59"/>
        <v>-8.6742881286134161E-5</v>
      </c>
      <c r="Y246" s="13">
        <f t="shared" si="60"/>
        <v>-6.8458586606348116E-4</v>
      </c>
      <c r="Z246" s="13">
        <f t="shared" si="61"/>
        <v>5.2723968450438426E-4</v>
      </c>
      <c r="AA246" s="13">
        <f t="shared" si="62"/>
        <v>2.0060335330289039E-3</v>
      </c>
      <c r="AB246" s="13">
        <f t="shared" si="63"/>
        <v>1.1524315290025027E-2</v>
      </c>
      <c r="AC246" s="13">
        <f t="shared" si="64"/>
        <v>1.006124441245335E-2</v>
      </c>
      <c r="AD246" s="13">
        <f t="shared" si="65"/>
        <v>-4.5877134060150013E-3</v>
      </c>
      <c r="AE246" s="13">
        <f t="shared" si="66"/>
        <v>4.9941027886268681E-3</v>
      </c>
      <c r="AF246" s="13">
        <f t="shared" si="67"/>
        <v>-3.8106844081116651E-3</v>
      </c>
      <c r="AG246" s="13">
        <f t="shared" si="68"/>
        <v>-1.1714767820314035E-2</v>
      </c>
      <c r="AH246" s="13">
        <f t="shared" si="69"/>
        <v>-8.2387593232808379E-3</v>
      </c>
      <c r="AI246" s="13">
        <f t="shared" si="70"/>
        <v>-2.1220830541340333E-2</v>
      </c>
      <c r="AJ246" s="13">
        <f t="shared" si="71"/>
        <v>-1.013366310186092E-2</v>
      </c>
      <c r="AK246" s="13">
        <f t="shared" si="72"/>
        <v>-1.2260132360009651E-2</v>
      </c>
      <c r="AL246" s="13">
        <f t="shared" si="73"/>
        <v>9.232113365148226E-3</v>
      </c>
      <c r="AM246" s="13">
        <f t="shared" si="74"/>
        <v>1.30839479998605E-2</v>
      </c>
      <c r="AN246" s="13">
        <f t="shared" si="75"/>
        <v>-6.1262301610066333E-5</v>
      </c>
    </row>
    <row r="247" spans="1:40" x14ac:dyDescent="0.2">
      <c r="A247" s="5">
        <v>44197</v>
      </c>
      <c r="B247" s="12">
        <f>LN(combined_data!B247/combined_data!B246)</f>
        <v>0</v>
      </c>
      <c r="C247" s="12">
        <f>LN(combined_data!C247/combined_data!C246)</f>
        <v>2.9965881927483272E-4</v>
      </c>
      <c r="D247" s="12">
        <f>LN(combined_data!D247/combined_data!D246)</f>
        <v>1.0540860112951218E-4</v>
      </c>
      <c r="E247" s="12">
        <f>LN(combined_data!E247/combined_data!E246)</f>
        <v>2.5868533135461518E-3</v>
      </c>
      <c r="F247" s="12">
        <f>LN(combined_data!F247/combined_data!F246)</f>
        <v>1.1534941333341809E-3</v>
      </c>
      <c r="G247" s="12">
        <f>LN(combined_data!G247/combined_data!G246)</f>
        <v>-7.8634496934197606E-3</v>
      </c>
      <c r="H247" s="12">
        <f>LN(combined_data!H247/combined_data!H246)</f>
        <v>-1.4211295689030781E-2</v>
      </c>
      <c r="I247" s="12">
        <f>LN(combined_data!I247/combined_data!I246)</f>
        <v>9.4024331448784443E-3</v>
      </c>
      <c r="J247" s="12">
        <f>LN(combined_data!J247/combined_data!J246)</f>
        <v>0</v>
      </c>
      <c r="K247" s="12">
        <f>LN(combined_data!K247/combined_data!K246)</f>
        <v>5.4363657850981274E-3</v>
      </c>
      <c r="L247" s="12">
        <f>LN(combined_data!L247/combined_data!L246)</f>
        <v>1.1785942592175134E-2</v>
      </c>
      <c r="M247" s="12">
        <f>LN(combined_data!M247/combined_data!M246)</f>
        <v>1.061759465730734E-2</v>
      </c>
      <c r="N247" s="12">
        <f>LN(combined_data!N247/combined_data!N246)</f>
        <v>3.1149000369786427E-2</v>
      </c>
      <c r="O247" s="12">
        <f>LN(combined_data!O247/combined_data!O246)</f>
        <v>0</v>
      </c>
      <c r="P247" s="12">
        <f>LN(combined_data!P247/combined_data!P246)</f>
        <v>2.2940679766198568E-2</v>
      </c>
      <c r="Q247" s="12">
        <f>LN(combined_data!Q247/combined_data!Q246)</f>
        <v>-1.6226248855202752E-3</v>
      </c>
      <c r="R247" s="12">
        <f>LN(combined_data!R247/combined_data!R246)</f>
        <v>2.2771949929168606E-2</v>
      </c>
      <c r="S247" s="12">
        <f>LN(combined_data!S247/combined_data!S246)</f>
        <v>6.562610746418375E-3</v>
      </c>
      <c r="T247" s="12">
        <f t="array" ref="T247">VLOOKUP(A247,Rf!$A$4:$C$6951,3,FALSE)</f>
        <v>8.3030136875716906E-5</v>
      </c>
      <c r="V247" s="13">
        <f t="shared" si="57"/>
        <v>-5.3261668628055257E-5</v>
      </c>
      <c r="W247" s="13">
        <f t="shared" si="58"/>
        <v>6.1848710590056911E-5</v>
      </c>
      <c r="X247" s="13">
        <f t="shared" si="59"/>
        <v>-1.287061054654592E-4</v>
      </c>
      <c r="Y247" s="13">
        <f t="shared" si="60"/>
        <v>1.9284433533108413E-3</v>
      </c>
      <c r="Z247" s="13">
        <f t="shared" si="61"/>
        <v>7.0643712879360835E-4</v>
      </c>
      <c r="AA247" s="13">
        <f t="shared" si="62"/>
        <v>-8.5065962977243833E-3</v>
      </c>
      <c r="AB247" s="13">
        <f t="shared" si="63"/>
        <v>-1.453157526657823E-2</v>
      </c>
      <c r="AC247" s="13">
        <f t="shared" si="64"/>
        <v>8.6088357087077093E-3</v>
      </c>
      <c r="AD247" s="13">
        <f t="shared" si="65"/>
        <v>1.6683613209181188E-3</v>
      </c>
      <c r="AE247" s="13">
        <f t="shared" si="66"/>
        <v>5.6212157918237382E-3</v>
      </c>
      <c r="AF247" s="13">
        <f t="shared" si="67"/>
        <v>1.106321968159968E-2</v>
      </c>
      <c r="AG247" s="13">
        <f t="shared" si="68"/>
        <v>9.5204214943006016E-3</v>
      </c>
      <c r="AH247" s="13">
        <f t="shared" si="69"/>
        <v>2.9652494122537822E-2</v>
      </c>
      <c r="AI247" s="13">
        <f t="shared" si="70"/>
        <v>-1.4397689303033373E-3</v>
      </c>
      <c r="AJ247" s="13">
        <f t="shared" si="71"/>
        <v>2.304161058036289E-2</v>
      </c>
      <c r="AK247" s="13">
        <f t="shared" si="72"/>
        <v>-1.796395505429613E-3</v>
      </c>
      <c r="AL247" s="13">
        <f t="shared" si="73"/>
        <v>2.1575579404976435E-2</v>
      </c>
      <c r="AM247" s="13">
        <f t="shared" si="74"/>
        <v>5.4498917105670567E-3</v>
      </c>
      <c r="AN247" s="13">
        <f t="shared" si="75"/>
        <v>-6.1262301609844315E-5</v>
      </c>
    </row>
    <row r="248" spans="1:40" x14ac:dyDescent="0.2">
      <c r="A248" s="5">
        <v>44200</v>
      </c>
      <c r="B248" s="12">
        <f>LN(combined_data!B248/combined_data!B247)</f>
        <v>0</v>
      </c>
      <c r="C248" s="12">
        <f>LN(combined_data!C248/combined_data!C247)</f>
        <v>9.412006992297854E-4</v>
      </c>
      <c r="D248" s="12">
        <f>LN(combined_data!D248/combined_data!D247)</f>
        <v>4.0046961134532238E-4</v>
      </c>
      <c r="E248" s="12">
        <f>LN(combined_data!E248/combined_data!E247)</f>
        <v>7.9747609197338039E-3</v>
      </c>
      <c r="F248" s="12">
        <f>LN(combined_data!F248/combined_data!F247)</f>
        <v>2.2308724349530497E-2</v>
      </c>
      <c r="G248" s="12">
        <f>LN(combined_data!G248/combined_data!G247)</f>
        <v>-6.3709314963535666E-3</v>
      </c>
      <c r="H248" s="12">
        <f>LN(combined_data!H248/combined_data!H247)</f>
        <v>7.9304832201538746E-3</v>
      </c>
      <c r="I248" s="12">
        <f>LN(combined_data!I248/combined_data!I247)</f>
        <v>3.1581466760891561E-2</v>
      </c>
      <c r="J248" s="12">
        <f>LN(combined_data!J248/combined_data!J247)</f>
        <v>3.633674098255233E-2</v>
      </c>
      <c r="K248" s="12">
        <f>LN(combined_data!K248/combined_data!K247)</f>
        <v>1.4292391946725696E-3</v>
      </c>
      <c r="L248" s="12">
        <f>LN(combined_data!L248/combined_data!L247)</f>
        <v>9.5316421388058469E-3</v>
      </c>
      <c r="M248" s="12">
        <f>LN(combined_data!M248/combined_data!M247)</f>
        <v>4.7227343916960152E-2</v>
      </c>
      <c r="N248" s="12">
        <f>LN(combined_data!N248/combined_data!N247)</f>
        <v>-2.6087254936899705E-3</v>
      </c>
      <c r="O248" s="12">
        <f>LN(combined_data!O248/combined_data!O247)</f>
        <v>2.1286631145433936E-2</v>
      </c>
      <c r="P248" s="12">
        <f>LN(combined_data!P248/combined_data!P247)</f>
        <v>-2.1064228721481694E-3</v>
      </c>
      <c r="Q248" s="12">
        <f>LN(combined_data!Q248/combined_data!Q247)</f>
        <v>2.5584995504325123E-2</v>
      </c>
      <c r="R248" s="12">
        <f>LN(combined_data!R248/combined_data!R247)</f>
        <v>1.0567521397577323E-2</v>
      </c>
      <c r="S248" s="12">
        <f>LN(combined_data!S248/combined_data!S247)</f>
        <v>1.3576053575636076E-2</v>
      </c>
      <c r="T248" s="12">
        <f t="array" ref="T248">VLOOKUP(A248,Rf!$A$4:$C$6951,3,FALSE)</f>
        <v>2.4911109320990799E-4</v>
      </c>
      <c r="V248" s="13">
        <f t="shared" si="57"/>
        <v>-5.3261668628055257E-5</v>
      </c>
      <c r="W248" s="13">
        <f t="shared" si="58"/>
        <v>7.0339059054500962E-4</v>
      </c>
      <c r="X248" s="13">
        <f t="shared" si="59"/>
        <v>1.6635490475035099E-4</v>
      </c>
      <c r="Y248" s="13">
        <f t="shared" si="60"/>
        <v>7.3163509594984929E-3</v>
      </c>
      <c r="Z248" s="13">
        <f t="shared" si="61"/>
        <v>2.1861667344989923E-2</v>
      </c>
      <c r="AA248" s="13">
        <f t="shared" si="62"/>
        <v>-7.0140781006581892E-3</v>
      </c>
      <c r="AB248" s="13">
        <f t="shared" si="63"/>
        <v>7.6102036426064258E-3</v>
      </c>
      <c r="AC248" s="13">
        <f t="shared" si="64"/>
        <v>3.0787869324720826E-2</v>
      </c>
      <c r="AD248" s="13">
        <f t="shared" si="65"/>
        <v>3.8005102303470449E-2</v>
      </c>
      <c r="AE248" s="13">
        <f t="shared" si="66"/>
        <v>1.6140892013981802E-3</v>
      </c>
      <c r="AF248" s="13">
        <f t="shared" si="67"/>
        <v>8.808919228230393E-3</v>
      </c>
      <c r="AG248" s="13">
        <f t="shared" si="68"/>
        <v>4.6130170753953412E-2</v>
      </c>
      <c r="AH248" s="13">
        <f t="shared" si="69"/>
        <v>-4.1052317409385735E-3</v>
      </c>
      <c r="AI248" s="13">
        <f t="shared" si="70"/>
        <v>1.9846862215130597E-2</v>
      </c>
      <c r="AJ248" s="13">
        <f t="shared" si="71"/>
        <v>-2.0054920579838475E-3</v>
      </c>
      <c r="AK248" s="13">
        <f t="shared" si="72"/>
        <v>2.5411224884415783E-2</v>
      </c>
      <c r="AL248" s="13">
        <f t="shared" si="73"/>
        <v>9.3711508733851506E-3</v>
      </c>
      <c r="AM248" s="13">
        <f t="shared" si="74"/>
        <v>1.2463334539784758E-2</v>
      </c>
      <c r="AN248" s="13">
        <f t="shared" si="75"/>
        <v>1.0481865472434677E-4</v>
      </c>
    </row>
    <row r="249" spans="1:40" x14ac:dyDescent="0.2">
      <c r="A249" s="5">
        <v>44201</v>
      </c>
      <c r="B249" s="12">
        <f>LN(combined_data!B249/combined_data!B248)</f>
        <v>0</v>
      </c>
      <c r="C249" s="12">
        <f>LN(combined_data!C249/combined_data!C248)</f>
        <v>9.3177133039095447E-4</v>
      </c>
      <c r="D249" s="12">
        <f>LN(combined_data!D249/combined_data!D248)</f>
        <v>1.4900704603053392E-4</v>
      </c>
      <c r="E249" s="12">
        <f>LN(combined_data!E249/combined_data!E248)</f>
        <v>4.6673482306758361E-3</v>
      </c>
      <c r="F249" s="12">
        <f>LN(combined_data!F249/combined_data!F248)</f>
        <v>4.3872054170185264E-3</v>
      </c>
      <c r="G249" s="12">
        <f>LN(combined_data!G249/combined_data!G248)</f>
        <v>7.5280394160445636E-3</v>
      </c>
      <c r="H249" s="12">
        <f>LN(combined_data!H249/combined_data!H248)</f>
        <v>1.0384126572856473E-2</v>
      </c>
      <c r="I249" s="12">
        <f>LN(combined_data!I249/combined_data!I248)</f>
        <v>2.8098988224748923E-2</v>
      </c>
      <c r="J249" s="12">
        <f>LN(combined_data!J249/combined_data!J248)</f>
        <v>4.5884283565907964E-2</v>
      </c>
      <c r="K249" s="12">
        <f>LN(combined_data!K249/combined_data!K248)</f>
        <v>-6.1012178159471388E-3</v>
      </c>
      <c r="L249" s="12">
        <f>LN(combined_data!L249/combined_data!L248)</f>
        <v>-7.5976686566763428E-3</v>
      </c>
      <c r="M249" s="12">
        <f>LN(combined_data!M249/combined_data!M248)</f>
        <v>-8.5197744588147561E-3</v>
      </c>
      <c r="N249" s="12">
        <f>LN(combined_data!N249/combined_data!N248)</f>
        <v>-3.6594358998887871E-3</v>
      </c>
      <c r="O249" s="12">
        <f>LN(combined_data!O249/combined_data!O248)</f>
        <v>3.1312051465662183E-2</v>
      </c>
      <c r="P249" s="12">
        <f>LN(combined_data!P249/combined_data!P248)</f>
        <v>-9.1798252560080437E-3</v>
      </c>
      <c r="Q249" s="12">
        <f>LN(combined_data!Q249/combined_data!Q248)</f>
        <v>2.8978050469823783E-3</v>
      </c>
      <c r="R249" s="12">
        <f>LN(combined_data!R249/combined_data!R248)</f>
        <v>6.5590644004847515E-2</v>
      </c>
      <c r="S249" s="12">
        <f>LN(combined_data!S249/combined_data!S248)</f>
        <v>-1.573051879482386E-3</v>
      </c>
      <c r="T249" s="12">
        <f t="array" ref="T249">VLOOKUP(A249,Rf!$A$4:$C$6951,3,FALSE)</f>
        <v>8.3030136875494889E-5</v>
      </c>
      <c r="V249" s="13">
        <f t="shared" si="57"/>
        <v>-5.3261668628055257E-5</v>
      </c>
      <c r="W249" s="13">
        <f t="shared" si="58"/>
        <v>6.9396122170617869E-4</v>
      </c>
      <c r="X249" s="13">
        <f t="shared" si="59"/>
        <v>-8.5107660564437469E-5</v>
      </c>
      <c r="Y249" s="13">
        <f t="shared" si="60"/>
        <v>4.0089382704405251E-3</v>
      </c>
      <c r="Z249" s="13">
        <f t="shared" si="61"/>
        <v>3.9401484124779538E-3</v>
      </c>
      <c r="AA249" s="13">
        <f t="shared" si="62"/>
        <v>6.884892811739941E-3</v>
      </c>
      <c r="AB249" s="13">
        <f t="shared" si="63"/>
        <v>1.0063846995309024E-2</v>
      </c>
      <c r="AC249" s="13">
        <f t="shared" si="64"/>
        <v>2.7305390788578188E-2</v>
      </c>
      <c r="AD249" s="13">
        <f t="shared" si="65"/>
        <v>4.7552644886826083E-2</v>
      </c>
      <c r="AE249" s="13">
        <f t="shared" si="66"/>
        <v>-5.916367809221528E-3</v>
      </c>
      <c r="AF249" s="13">
        <f t="shared" si="67"/>
        <v>-8.3203915672517975E-3</v>
      </c>
      <c r="AG249" s="13">
        <f t="shared" si="68"/>
        <v>-9.6169476218214943E-3</v>
      </c>
      <c r="AH249" s="13">
        <f t="shared" si="69"/>
        <v>-5.155942147137391E-3</v>
      </c>
      <c r="AI249" s="13">
        <f t="shared" si="70"/>
        <v>2.9872282535358844E-2</v>
      </c>
      <c r="AJ249" s="13">
        <f t="shared" si="71"/>
        <v>-9.0788944418437219E-3</v>
      </c>
      <c r="AK249" s="13">
        <f t="shared" si="72"/>
        <v>2.7240344270730407E-3</v>
      </c>
      <c r="AL249" s="13">
        <f t="shared" si="73"/>
        <v>6.4394273480655337E-2</v>
      </c>
      <c r="AM249" s="13">
        <f t="shared" si="74"/>
        <v>-2.6857709153337043E-3</v>
      </c>
      <c r="AN249" s="13">
        <f t="shared" si="75"/>
        <v>-6.1262301610066333E-5</v>
      </c>
    </row>
    <row r="250" spans="1:40" x14ac:dyDescent="0.2">
      <c r="A250" s="5">
        <v>44202</v>
      </c>
      <c r="B250" s="12">
        <f>LN(combined_data!B250/combined_data!B249)</f>
        <v>-5.5432468543409197E-5</v>
      </c>
      <c r="C250" s="12">
        <f>LN(combined_data!C250/combined_data!C249)</f>
        <v>-5.1279422691818336E-4</v>
      </c>
      <c r="D250" s="12">
        <f>LN(combined_data!D250/combined_data!D249)</f>
        <v>6.8708919337781826E-5</v>
      </c>
      <c r="E250" s="12">
        <f>LN(combined_data!E250/combined_data!E249)</f>
        <v>-3.7994167624985455E-3</v>
      </c>
      <c r="F250" s="12">
        <f>LN(combined_data!F250/combined_data!F249)</f>
        <v>-1.6452369601715925E-2</v>
      </c>
      <c r="G250" s="12">
        <f>LN(combined_data!G250/combined_data!G249)</f>
        <v>-4.3198590322089652E-3</v>
      </c>
      <c r="H250" s="12">
        <f>LN(combined_data!H250/combined_data!H249)</f>
        <v>1.743668194079593E-2</v>
      </c>
      <c r="I250" s="12">
        <f>LN(combined_data!I250/combined_data!I249)</f>
        <v>4.192971625838509E-2</v>
      </c>
      <c r="J250" s="12">
        <f>LN(combined_data!J250/combined_data!J249)</f>
        <v>5.1851262659421957E-2</v>
      </c>
      <c r="K250" s="12">
        <f>LN(combined_data!K250/combined_data!K249)</f>
        <v>-3.5134039713589837E-3</v>
      </c>
      <c r="L250" s="12">
        <f>LN(combined_data!L250/combined_data!L249)</f>
        <v>-7.2461118928817628E-3</v>
      </c>
      <c r="M250" s="12">
        <f>LN(combined_data!M250/combined_data!M249)</f>
        <v>-3.2138382788078628E-3</v>
      </c>
      <c r="N250" s="12">
        <f>LN(combined_data!N250/combined_data!N249)</f>
        <v>-9.4654742703350874E-3</v>
      </c>
      <c r="O250" s="12">
        <f>LN(combined_data!O250/combined_data!O249)</f>
        <v>2.0206862979676846E-2</v>
      </c>
      <c r="P250" s="12">
        <f>LN(combined_data!P250/combined_data!P249)</f>
        <v>-2.9029355552366062E-2</v>
      </c>
      <c r="Q250" s="12">
        <f>LN(combined_data!Q250/combined_data!Q249)</f>
        <v>-2.0731607620676207E-2</v>
      </c>
      <c r="R250" s="12">
        <f>LN(combined_data!R250/combined_data!R249)</f>
        <v>5.5222225367597931E-3</v>
      </c>
      <c r="S250" s="12">
        <f>LN(combined_data!S250/combined_data!S249)</f>
        <v>3.060929648812956E-3</v>
      </c>
      <c r="T250" s="12">
        <f t="array" ref="T250">VLOOKUP(A250,Rf!$A$4:$C$6951,3,FALSE)</f>
        <v>8.3030136875716906E-5</v>
      </c>
      <c r="V250" s="13">
        <f t="shared" si="57"/>
        <v>-1.0869413717146445E-4</v>
      </c>
      <c r="W250" s="13">
        <f t="shared" si="58"/>
        <v>-7.5060433560295914E-4</v>
      </c>
      <c r="X250" s="13">
        <f t="shared" si="59"/>
        <v>-1.6540578725718957E-4</v>
      </c>
      <c r="Y250" s="13">
        <f t="shared" si="60"/>
        <v>-4.4578267227338561E-3</v>
      </c>
      <c r="Z250" s="13">
        <f t="shared" si="61"/>
        <v>-1.6899426606256499E-2</v>
      </c>
      <c r="AA250" s="13">
        <f t="shared" si="62"/>
        <v>-4.9630056365135879E-3</v>
      </c>
      <c r="AB250" s="13">
        <f t="shared" si="63"/>
        <v>1.7116402363248483E-2</v>
      </c>
      <c r="AC250" s="13">
        <f t="shared" si="64"/>
        <v>4.1136118822214351E-2</v>
      </c>
      <c r="AD250" s="13">
        <f t="shared" si="65"/>
        <v>5.3519623980340075E-2</v>
      </c>
      <c r="AE250" s="13">
        <f t="shared" si="66"/>
        <v>-3.3285539646333729E-3</v>
      </c>
      <c r="AF250" s="13">
        <f t="shared" si="67"/>
        <v>-7.9688348034572167E-3</v>
      </c>
      <c r="AG250" s="13">
        <f t="shared" si="68"/>
        <v>-4.3110114418146014E-3</v>
      </c>
      <c r="AH250" s="13">
        <f t="shared" si="69"/>
        <v>-1.0961980517583691E-2</v>
      </c>
      <c r="AI250" s="13">
        <f t="shared" si="70"/>
        <v>1.8767094049373507E-2</v>
      </c>
      <c r="AJ250" s="13">
        <f t="shared" si="71"/>
        <v>-2.8928424738201741E-2</v>
      </c>
      <c r="AK250" s="13">
        <f t="shared" si="72"/>
        <v>-2.0905378240585547E-2</v>
      </c>
      <c r="AL250" s="13">
        <f t="shared" si="73"/>
        <v>4.3258520125676204E-3</v>
      </c>
      <c r="AM250" s="13">
        <f t="shared" si="74"/>
        <v>1.948210612961638E-3</v>
      </c>
      <c r="AN250" s="13">
        <f t="shared" si="75"/>
        <v>-6.1262301609844315E-5</v>
      </c>
    </row>
    <row r="251" spans="1:40" x14ac:dyDescent="0.2">
      <c r="A251" s="5">
        <v>44203</v>
      </c>
      <c r="B251" s="12">
        <f>LN(combined_data!B251/combined_data!B250)</f>
        <v>5.543246854333169E-5</v>
      </c>
      <c r="C251" s="12">
        <f>LN(combined_data!C251/combined_data!C250)</f>
        <v>2.9916192148312851E-4</v>
      </c>
      <c r="D251" s="12">
        <f>LN(combined_data!D251/combined_data!D250)</f>
        <v>5.2120858807025321E-5</v>
      </c>
      <c r="E251" s="12">
        <f>LN(combined_data!E251/combined_data!E250)</f>
        <v>-7.2856784173492433E-4</v>
      </c>
      <c r="F251" s="12">
        <f>LN(combined_data!F251/combined_data!F250)</f>
        <v>1.5748764198125337E-3</v>
      </c>
      <c r="G251" s="12">
        <f>LN(combined_data!G251/combined_data!G250)</f>
        <v>-3.0316148206194957E-3</v>
      </c>
      <c r="H251" s="12">
        <f>LN(combined_data!H251/combined_data!H250)</f>
        <v>-1.0296234366173369E-2</v>
      </c>
      <c r="I251" s="12">
        <f>LN(combined_data!I251/combined_data!I250)</f>
        <v>0.10100314014563158</v>
      </c>
      <c r="J251" s="12">
        <f>LN(combined_data!J251/combined_data!J250)</f>
        <v>1.9119517749221718E-2</v>
      </c>
      <c r="K251" s="12">
        <f>LN(combined_data!K251/combined_data!K250)</f>
        <v>-8.2332581959099344E-3</v>
      </c>
      <c r="L251" s="12">
        <f>LN(combined_data!L251/combined_data!L250)</f>
        <v>2.2584394184626225E-2</v>
      </c>
      <c r="M251" s="12">
        <f>LN(combined_data!M251/combined_data!M250)</f>
        <v>2.3068868606299055E-2</v>
      </c>
      <c r="N251" s="12">
        <f>LN(combined_data!N251/combined_data!N250)</f>
        <v>-1.8815162907045227E-2</v>
      </c>
      <c r="O251" s="12">
        <f>LN(combined_data!O251/combined_data!O250)</f>
        <v>-1.6879748602777727E-2</v>
      </c>
      <c r="P251" s="12">
        <f>LN(combined_data!P251/combined_data!P250)</f>
        <v>-1.2738934523070173E-2</v>
      </c>
      <c r="Q251" s="12">
        <f>LN(combined_data!Q251/combined_data!Q250)</f>
        <v>-1.5358423864236345E-2</v>
      </c>
      <c r="R251" s="12">
        <f>LN(combined_data!R251/combined_data!R250)</f>
        <v>-2.170573673853992E-2</v>
      </c>
      <c r="S251" s="12">
        <f>LN(combined_data!S251/combined_data!S250)</f>
        <v>-5.632708688244073E-3</v>
      </c>
      <c r="T251" s="12">
        <f t="array" ref="T251">VLOOKUP(A251,Rf!$A$4:$C$6951,3,FALSE)</f>
        <v>8.1938184197660692E-5</v>
      </c>
      <c r="V251" s="13">
        <f t="shared" si="57"/>
        <v>2.1707999152764337E-6</v>
      </c>
      <c r="W251" s="13">
        <f t="shared" si="58"/>
        <v>6.13518127983527E-5</v>
      </c>
      <c r="X251" s="13">
        <f t="shared" si="59"/>
        <v>-1.8199384778794608E-4</v>
      </c>
      <c r="Y251" s="13">
        <f t="shared" si="60"/>
        <v>-1.386977801970235E-3</v>
      </c>
      <c r="Z251" s="13">
        <f t="shared" si="61"/>
        <v>1.1278194152719613E-3</v>
      </c>
      <c r="AA251" s="13">
        <f t="shared" si="62"/>
        <v>-3.6747614249241179E-3</v>
      </c>
      <c r="AB251" s="13">
        <f t="shared" si="63"/>
        <v>-1.0616513943720818E-2</v>
      </c>
      <c r="AC251" s="13">
        <f t="shared" si="64"/>
        <v>0.10020954270946085</v>
      </c>
      <c r="AD251" s="13">
        <f t="shared" si="65"/>
        <v>2.0787879070139837E-2</v>
      </c>
      <c r="AE251" s="13">
        <f t="shared" si="66"/>
        <v>-8.0484081891843244E-3</v>
      </c>
      <c r="AF251" s="13">
        <f t="shared" si="67"/>
        <v>2.1861671274050771E-2</v>
      </c>
      <c r="AG251" s="13">
        <f t="shared" si="68"/>
        <v>2.1971695443292315E-2</v>
      </c>
      <c r="AH251" s="13">
        <f t="shared" si="69"/>
        <v>-2.0311669154293832E-2</v>
      </c>
      <c r="AI251" s="13">
        <f t="shared" si="70"/>
        <v>-1.8319517533081066E-2</v>
      </c>
      <c r="AJ251" s="13">
        <f t="shared" si="71"/>
        <v>-1.2638003708905851E-2</v>
      </c>
      <c r="AK251" s="13">
        <f t="shared" si="72"/>
        <v>-1.5532194484145683E-2</v>
      </c>
      <c r="AL251" s="13">
        <f t="shared" si="73"/>
        <v>-2.2902107262732091E-2</v>
      </c>
      <c r="AM251" s="13">
        <f t="shared" si="74"/>
        <v>-6.7454277240953913E-3</v>
      </c>
      <c r="AN251" s="13">
        <f t="shared" si="75"/>
        <v>-6.235425428790053E-5</v>
      </c>
    </row>
    <row r="252" spans="1:40" x14ac:dyDescent="0.2">
      <c r="A252" s="5">
        <v>44204</v>
      </c>
      <c r="B252" s="12">
        <f>LN(combined_data!B252/combined_data!B251)</f>
        <v>0</v>
      </c>
      <c r="C252" s="12">
        <f>LN(combined_data!C252/combined_data!C251)</f>
        <v>1.4527493306569988E-4</v>
      </c>
      <c r="D252" s="12">
        <f>LN(combined_data!D252/combined_data!D251)</f>
        <v>1.0332248304605186E-4</v>
      </c>
      <c r="E252" s="12">
        <f>LN(combined_data!E252/combined_data!E251)</f>
        <v>1.4658617762322967E-2</v>
      </c>
      <c r="F252" s="12">
        <f>LN(combined_data!F252/combined_data!F251)</f>
        <v>-3.5528565020843679E-2</v>
      </c>
      <c r="G252" s="12">
        <f>LN(combined_data!G252/combined_data!G251)</f>
        <v>1.0815048423316702E-2</v>
      </c>
      <c r="H252" s="12">
        <f>LN(combined_data!H252/combined_data!H251)</f>
        <v>1.7542811561070894E-3</v>
      </c>
      <c r="I252" s="12">
        <f>LN(combined_data!I252/combined_data!I251)</f>
        <v>-3.1044554802854753E-2</v>
      </c>
      <c r="J252" s="12">
        <f>LN(combined_data!J252/combined_data!J251)</f>
        <v>-1.5907513098244386E-2</v>
      </c>
      <c r="K252" s="12">
        <f>LN(combined_data!K252/combined_data!K251)</f>
        <v>5.763115145946688E-2</v>
      </c>
      <c r="L252" s="12">
        <f>LN(combined_data!L252/combined_data!L251)</f>
        <v>2.7750737020315885E-2</v>
      </c>
      <c r="M252" s="12">
        <f>LN(combined_data!M252/combined_data!M251)</f>
        <v>9.6518843279650521E-3</v>
      </c>
      <c r="N252" s="12">
        <f>LN(combined_data!N252/combined_data!N251)</f>
        <v>6.7196271471813646E-2</v>
      </c>
      <c r="O252" s="12">
        <f>LN(combined_data!O252/combined_data!O251)</f>
        <v>-3.5354019930456354E-3</v>
      </c>
      <c r="P252" s="12">
        <f>LN(combined_data!P252/combined_data!P251)</f>
        <v>-6.4309258351274885E-3</v>
      </c>
      <c r="Q252" s="12">
        <f>LN(combined_data!Q252/combined_data!Q251)</f>
        <v>2.2916687390689663E-2</v>
      </c>
      <c r="R252" s="12">
        <f>LN(combined_data!R252/combined_data!R251)</f>
        <v>1.3663290274768281E-2</v>
      </c>
      <c r="S252" s="12">
        <f>LN(combined_data!S252/combined_data!S251)</f>
        <v>3.0917614277832448E-2</v>
      </c>
      <c r="T252" s="12">
        <f t="array" ref="T252">VLOOKUP(A252,Rf!$A$4:$C$6951,3,FALSE)</f>
        <v>8.1938184197882804E-5</v>
      </c>
      <c r="V252" s="13">
        <f t="shared" si="57"/>
        <v>-5.3261668628055257E-5</v>
      </c>
      <c r="W252" s="13">
        <f t="shared" si="58"/>
        <v>-9.253517561907593E-5</v>
      </c>
      <c r="X252" s="13">
        <f t="shared" si="59"/>
        <v>-1.3079222354891952E-4</v>
      </c>
      <c r="Y252" s="13">
        <f t="shared" si="60"/>
        <v>1.4000207802087657E-2</v>
      </c>
      <c r="Z252" s="13">
        <f t="shared" si="61"/>
        <v>-3.5975622025384249E-2</v>
      </c>
      <c r="AA252" s="13">
        <f t="shared" si="62"/>
        <v>1.0171901819012079E-2</v>
      </c>
      <c r="AB252" s="13">
        <f t="shared" si="63"/>
        <v>1.4340015785596408E-3</v>
      </c>
      <c r="AC252" s="13">
        <f t="shared" si="64"/>
        <v>-3.1838152239025488E-2</v>
      </c>
      <c r="AD252" s="13">
        <f t="shared" si="65"/>
        <v>-1.4239151777326268E-2</v>
      </c>
      <c r="AE252" s="13">
        <f t="shared" si="66"/>
        <v>5.7816001466192493E-2</v>
      </c>
      <c r="AF252" s="13">
        <f t="shared" si="67"/>
        <v>2.7028014109740432E-2</v>
      </c>
      <c r="AG252" s="13">
        <f t="shared" si="68"/>
        <v>8.5547111649583139E-3</v>
      </c>
      <c r="AH252" s="13">
        <f t="shared" si="69"/>
        <v>6.569976522456504E-2</v>
      </c>
      <c r="AI252" s="13">
        <f t="shared" si="70"/>
        <v>-4.9751709233489729E-3</v>
      </c>
      <c r="AJ252" s="13">
        <f t="shared" si="71"/>
        <v>-6.3299950209631667E-3</v>
      </c>
      <c r="AK252" s="13">
        <f t="shared" si="72"/>
        <v>2.2742916770780323E-2</v>
      </c>
      <c r="AL252" s="13">
        <f t="shared" si="73"/>
        <v>1.2466919750576108E-2</v>
      </c>
      <c r="AM252" s="13">
        <f t="shared" si="74"/>
        <v>2.9804895241981131E-2</v>
      </c>
      <c r="AN252" s="13">
        <f t="shared" si="75"/>
        <v>-6.2354254287678418E-5</v>
      </c>
    </row>
    <row r="253" spans="1:40" x14ac:dyDescent="0.2">
      <c r="A253" s="5">
        <v>44207</v>
      </c>
      <c r="B253" s="12">
        <f>LN(combined_data!B253/combined_data!B252)</f>
        <v>-1.0585595009856058E-3</v>
      </c>
      <c r="C253" s="12">
        <f>LN(combined_data!C253/combined_data!C252)</f>
        <v>-1.9501520113823941E-3</v>
      </c>
      <c r="D253" s="12">
        <f>LN(combined_data!D253/combined_data!D252)</f>
        <v>-2.1866086439118666E-6</v>
      </c>
      <c r="E253" s="12">
        <f>LN(combined_data!E253/combined_data!E252)</f>
        <v>9.4910800665445154E-3</v>
      </c>
      <c r="F253" s="12">
        <f>LN(combined_data!F253/combined_data!F252)</f>
        <v>-1.3289332838007559E-3</v>
      </c>
      <c r="G253" s="12">
        <f>LN(combined_data!G253/combined_data!G252)</f>
        <v>1.3735314970481832E-2</v>
      </c>
      <c r="H253" s="12">
        <f>LN(combined_data!H253/combined_data!H252)</f>
        <v>4.8769809240506055E-3</v>
      </c>
      <c r="I253" s="12">
        <f>LN(combined_data!I253/combined_data!I252)</f>
        <v>1.1254699738780963E-3</v>
      </c>
      <c r="J253" s="12">
        <f>LN(combined_data!J253/combined_data!J252)</f>
        <v>-3.4936340976784573E-2</v>
      </c>
      <c r="K253" s="12">
        <f>LN(combined_data!K253/combined_data!K252)</f>
        <v>2.6817828450124245E-2</v>
      </c>
      <c r="L253" s="12">
        <f>LN(combined_data!L253/combined_data!L252)</f>
        <v>1.6038971900607994E-2</v>
      </c>
      <c r="M253" s="12">
        <f>LN(combined_data!M253/combined_data!M252)</f>
        <v>2.5925978174346832E-3</v>
      </c>
      <c r="N253" s="12">
        <f>LN(combined_data!N253/combined_data!N252)</f>
        <v>-3.1037421039929983E-3</v>
      </c>
      <c r="O253" s="12">
        <f>LN(combined_data!O253/combined_data!O252)</f>
        <v>-2.6600736389931663E-2</v>
      </c>
      <c r="P253" s="12">
        <f>LN(combined_data!P253/combined_data!P252)</f>
        <v>4.9505647372603085E-3</v>
      </c>
      <c r="Q253" s="12">
        <f>LN(combined_data!Q253/combined_data!Q252)</f>
        <v>2.5331135809540516E-2</v>
      </c>
      <c r="R253" s="12">
        <f>LN(combined_data!R253/combined_data!R252)</f>
        <v>-3.365927596429013E-4</v>
      </c>
      <c r="S253" s="12">
        <f>LN(combined_data!S253/combined_data!S252)</f>
        <v>3.220132968047905E-4</v>
      </c>
      <c r="T253" s="12">
        <f t="array" ref="T253">VLOOKUP(A253,Rf!$A$4:$C$6951,3,FALSE)</f>
        <v>2.45834694742042E-4</v>
      </c>
      <c r="V253" s="13">
        <f t="shared" si="57"/>
        <v>-1.111821169613661E-3</v>
      </c>
      <c r="W253" s="13">
        <f t="shared" si="58"/>
        <v>-2.1879621200671701E-3</v>
      </c>
      <c r="X253" s="13">
        <f t="shared" si="59"/>
        <v>-2.3630131523888327E-4</v>
      </c>
      <c r="Y253" s="13">
        <f t="shared" si="60"/>
        <v>8.8326701063092053E-3</v>
      </c>
      <c r="Z253" s="13">
        <f t="shared" si="61"/>
        <v>-1.7759902883413285E-3</v>
      </c>
      <c r="AA253" s="13">
        <f t="shared" si="62"/>
        <v>1.309216836617721E-2</v>
      </c>
      <c r="AB253" s="13">
        <f t="shared" si="63"/>
        <v>4.5567013465031567E-3</v>
      </c>
      <c r="AC253" s="13">
        <f t="shared" si="64"/>
        <v>3.3187253770736082E-4</v>
      </c>
      <c r="AD253" s="13">
        <f t="shared" si="65"/>
        <v>-3.3267979655866455E-2</v>
      </c>
      <c r="AE253" s="13">
        <f t="shared" si="66"/>
        <v>2.7002678456849855E-2</v>
      </c>
      <c r="AF253" s="13">
        <f t="shared" si="67"/>
        <v>1.531624899003254E-2</v>
      </c>
      <c r="AG253" s="13">
        <f t="shared" si="68"/>
        <v>1.4954246544279445E-3</v>
      </c>
      <c r="AH253" s="13">
        <f t="shared" si="69"/>
        <v>-4.6002483512416013E-3</v>
      </c>
      <c r="AI253" s="13">
        <f t="shared" si="70"/>
        <v>-2.8040505320235002E-2</v>
      </c>
      <c r="AJ253" s="13">
        <f t="shared" si="71"/>
        <v>5.0514955514246304E-3</v>
      </c>
      <c r="AK253" s="13">
        <f t="shared" si="72"/>
        <v>2.5157365189631176E-2</v>
      </c>
      <c r="AL253" s="13">
        <f t="shared" si="73"/>
        <v>-1.5329632838350735E-3</v>
      </c>
      <c r="AM253" s="13">
        <f t="shared" si="74"/>
        <v>-7.9070573904652759E-4</v>
      </c>
      <c r="AN253" s="13">
        <f t="shared" si="75"/>
        <v>1.0154225625648078E-4</v>
      </c>
    </row>
    <row r="254" spans="1:40" x14ac:dyDescent="0.2">
      <c r="A254" s="5">
        <v>44208</v>
      </c>
      <c r="B254" s="12">
        <f>LN(combined_data!B254/combined_data!B253)</f>
        <v>-9.7626556854944551E-4</v>
      </c>
      <c r="C254" s="12">
        <f>LN(combined_data!C254/combined_data!C253)</f>
        <v>-8.2225576785683891E-4</v>
      </c>
      <c r="D254" s="12">
        <f>LN(combined_data!D254/combined_data!D253)</f>
        <v>7.7986085900647173E-5</v>
      </c>
      <c r="E254" s="12">
        <f>LN(combined_data!E254/combined_data!E253)</f>
        <v>5.3437894855978283E-3</v>
      </c>
      <c r="F254" s="12">
        <f>LN(combined_data!F254/combined_data!F253)</f>
        <v>3.05391049068843E-3</v>
      </c>
      <c r="G254" s="12">
        <f>LN(combined_data!G254/combined_data!G253)</f>
        <v>2.0154547589971001E-2</v>
      </c>
      <c r="H254" s="12">
        <f>LN(combined_data!H254/combined_data!H253)</f>
        <v>6.040015361474328E-3</v>
      </c>
      <c r="I254" s="12">
        <f>LN(combined_data!I254/combined_data!I253)</f>
        <v>5.8969067040179936E-2</v>
      </c>
      <c r="J254" s="12">
        <f>LN(combined_data!J254/combined_data!J253)</f>
        <v>6.0376189212380128E-3</v>
      </c>
      <c r="K254" s="12">
        <f>LN(combined_data!K254/combined_data!K253)</f>
        <v>-5.4443508543156171E-3</v>
      </c>
      <c r="L254" s="12">
        <f>LN(combined_data!L254/combined_data!L253)</f>
        <v>-5.5747024707879329E-3</v>
      </c>
      <c r="M254" s="12">
        <f>LN(combined_data!M254/combined_data!M253)</f>
        <v>-1.2955390459888274E-3</v>
      </c>
      <c r="N254" s="12">
        <f>LN(combined_data!N254/combined_data!N253)</f>
        <v>-2.0203548733694714E-2</v>
      </c>
      <c r="O254" s="12">
        <f>LN(combined_data!O254/combined_data!O253)</f>
        <v>-4.7179408816028423E-3</v>
      </c>
      <c r="P254" s="12">
        <f>LN(combined_data!P254/combined_data!P253)</f>
        <v>1.9318293690316745E-2</v>
      </c>
      <c r="Q254" s="12">
        <f>LN(combined_data!Q254/combined_data!Q253)</f>
        <v>-9.6618639828060914E-3</v>
      </c>
      <c r="R254" s="12">
        <f>LN(combined_data!R254/combined_data!R253)</f>
        <v>-7.6580666503196131E-3</v>
      </c>
      <c r="S254" s="12">
        <f>LN(combined_data!S254/combined_data!S253)</f>
        <v>-1.8445957600632678E-2</v>
      </c>
      <c r="T254" s="12">
        <f t="array" ref="T254">VLOOKUP(A254,Rf!$A$4:$C$6951,3,FALSE)</f>
        <v>8.1938184197882804E-5</v>
      </c>
      <c r="V254" s="13">
        <f t="shared" si="57"/>
        <v>-1.0295272371775009E-3</v>
      </c>
      <c r="W254" s="13">
        <f t="shared" si="58"/>
        <v>-1.0600658765416147E-3</v>
      </c>
      <c r="X254" s="13">
        <f t="shared" si="59"/>
        <v>-1.5612862069432423E-4</v>
      </c>
      <c r="Y254" s="13">
        <f t="shared" si="60"/>
        <v>4.6853795253625173E-3</v>
      </c>
      <c r="Z254" s="13">
        <f t="shared" si="61"/>
        <v>2.6068534861478573E-3</v>
      </c>
      <c r="AA254" s="13">
        <f t="shared" si="62"/>
        <v>1.951140098566638E-2</v>
      </c>
      <c r="AB254" s="13">
        <f t="shared" si="63"/>
        <v>5.7197357839268792E-3</v>
      </c>
      <c r="AC254" s="13">
        <f t="shared" si="64"/>
        <v>5.8175469604009197E-2</v>
      </c>
      <c r="AD254" s="13">
        <f t="shared" si="65"/>
        <v>7.7059802421561314E-3</v>
      </c>
      <c r="AE254" s="13">
        <f t="shared" si="66"/>
        <v>-5.2595008475900063E-3</v>
      </c>
      <c r="AF254" s="13">
        <f t="shared" si="67"/>
        <v>-6.2974253813633876E-3</v>
      </c>
      <c r="AG254" s="13">
        <f t="shared" si="68"/>
        <v>-2.392712208995566E-3</v>
      </c>
      <c r="AH254" s="13">
        <f t="shared" si="69"/>
        <v>-2.1700054980943316E-2</v>
      </c>
      <c r="AI254" s="13">
        <f t="shared" si="70"/>
        <v>-6.1577098119061794E-3</v>
      </c>
      <c r="AJ254" s="13">
        <f t="shared" si="71"/>
        <v>1.9419224504481067E-2</v>
      </c>
      <c r="AK254" s="13">
        <f t="shared" si="72"/>
        <v>-9.835634602715429E-3</v>
      </c>
      <c r="AL254" s="13">
        <f t="shared" si="73"/>
        <v>-8.854437174511785E-3</v>
      </c>
      <c r="AM254" s="13">
        <f t="shared" si="74"/>
        <v>-1.9558676636483995E-2</v>
      </c>
      <c r="AN254" s="13">
        <f t="shared" si="75"/>
        <v>-6.2354254287678418E-5</v>
      </c>
    </row>
    <row r="255" spans="1:40" x14ac:dyDescent="0.2">
      <c r="A255" s="5">
        <v>44209</v>
      </c>
      <c r="B255" s="12">
        <f>LN(combined_data!B255/combined_data!B254)</f>
        <v>-7.1721624403696784E-4</v>
      </c>
      <c r="C255" s="12">
        <f>LN(combined_data!C255/combined_data!C254)</f>
        <v>-3.9423728452609157E-4</v>
      </c>
      <c r="D255" s="12">
        <f>LN(combined_data!D255/combined_data!D254)</f>
        <v>7.5884826910922488E-5</v>
      </c>
      <c r="E255" s="12">
        <f>LN(combined_data!E255/combined_data!E254)</f>
        <v>1.7960533524285143E-5</v>
      </c>
      <c r="F255" s="12">
        <f>LN(combined_data!F255/combined_data!F254)</f>
        <v>-5.9837951693214901E-3</v>
      </c>
      <c r="G255" s="12">
        <f>LN(combined_data!G255/combined_data!G254)</f>
        <v>-7.0130112685375789E-3</v>
      </c>
      <c r="H255" s="12">
        <f>LN(combined_data!H255/combined_data!H254)</f>
        <v>1.5391872209570556E-2</v>
      </c>
      <c r="I255" s="12">
        <f>LN(combined_data!I255/combined_data!I254)</f>
        <v>-2.3606310511492045E-2</v>
      </c>
      <c r="J255" s="12">
        <f>LN(combined_data!J255/combined_data!J254)</f>
        <v>-1.2111912222729743E-2</v>
      </c>
      <c r="K255" s="12">
        <f>LN(combined_data!K255/combined_data!K254)</f>
        <v>-5.9039842628255098E-3</v>
      </c>
      <c r="L255" s="12">
        <f>LN(combined_data!L255/combined_data!L254)</f>
        <v>-1.4367792388226358E-2</v>
      </c>
      <c r="M255" s="12">
        <f>LN(combined_data!M255/combined_data!M254)</f>
        <v>-4.9382404403663155E-3</v>
      </c>
      <c r="N255" s="12">
        <f>LN(combined_data!N255/combined_data!N254)</f>
        <v>-1.2857022880589195E-2</v>
      </c>
      <c r="O255" s="12">
        <f>LN(combined_data!O255/combined_data!O254)</f>
        <v>-1.7211814373977972E-3</v>
      </c>
      <c r="P255" s="12">
        <f>LN(combined_data!P255/combined_data!P254)</f>
        <v>2.2984047368368808E-2</v>
      </c>
      <c r="Q255" s="12">
        <f>LN(combined_data!Q255/combined_data!Q254)</f>
        <v>1.0895525824435613E-2</v>
      </c>
      <c r="R255" s="12">
        <f>LN(combined_data!R255/combined_data!R254)</f>
        <v>8.4752640126590129E-4</v>
      </c>
      <c r="S255" s="12">
        <f>LN(combined_data!S255/combined_data!S254)</f>
        <v>-1.2129428954172997E-2</v>
      </c>
      <c r="T255" s="12">
        <f t="array" ref="T255">VLOOKUP(A255,Rf!$A$4:$C$6951,3,FALSE)</f>
        <v>8.1938184197882804E-5</v>
      </c>
      <c r="V255" s="13">
        <f t="shared" si="57"/>
        <v>-7.7047791266502308E-4</v>
      </c>
      <c r="W255" s="13">
        <f t="shared" si="58"/>
        <v>-6.3204739321086735E-4</v>
      </c>
      <c r="X255" s="13">
        <f t="shared" si="59"/>
        <v>-1.582298796840489E-4</v>
      </c>
      <c r="Y255" s="13">
        <f t="shared" si="60"/>
        <v>-6.4044942671102553E-4</v>
      </c>
      <c r="Z255" s="13">
        <f t="shared" si="61"/>
        <v>-6.4308521738620627E-3</v>
      </c>
      <c r="AA255" s="13">
        <f t="shared" si="62"/>
        <v>-7.6561578728422015E-3</v>
      </c>
      <c r="AB255" s="13">
        <f t="shared" si="63"/>
        <v>1.5071592632023107E-2</v>
      </c>
      <c r="AC255" s="13">
        <f t="shared" si="64"/>
        <v>-2.439990794766278E-2</v>
      </c>
      <c r="AD255" s="13">
        <f t="shared" si="65"/>
        <v>-1.0443550901811625E-2</v>
      </c>
      <c r="AE255" s="13">
        <f t="shared" si="66"/>
        <v>-5.7191342560998989E-3</v>
      </c>
      <c r="AF255" s="13">
        <f t="shared" si="67"/>
        <v>-1.5090515298801812E-2</v>
      </c>
      <c r="AG255" s="13">
        <f t="shared" si="68"/>
        <v>-6.0354136033730545E-3</v>
      </c>
      <c r="AH255" s="13">
        <f t="shared" si="69"/>
        <v>-1.4353529127837798E-2</v>
      </c>
      <c r="AI255" s="13">
        <f t="shared" si="70"/>
        <v>-3.1609503677011343E-3</v>
      </c>
      <c r="AJ255" s="13">
        <f t="shared" si="71"/>
        <v>2.308497818253313E-2</v>
      </c>
      <c r="AK255" s="13">
        <f t="shared" si="72"/>
        <v>1.0721755204526276E-2</v>
      </c>
      <c r="AL255" s="13">
        <f t="shared" si="73"/>
        <v>-3.4884412292627101E-4</v>
      </c>
      <c r="AM255" s="13">
        <f t="shared" si="74"/>
        <v>-1.3242147990024315E-2</v>
      </c>
      <c r="AN255" s="13">
        <f t="shared" si="75"/>
        <v>-6.2354254287678418E-5</v>
      </c>
    </row>
    <row r="256" spans="1:40" x14ac:dyDescent="0.2">
      <c r="A256" s="5">
        <v>44210</v>
      </c>
      <c r="B256" s="12">
        <f>LN(combined_data!B256/combined_data!B255)</f>
        <v>-1.3396339549242159E-3</v>
      </c>
      <c r="C256" s="12">
        <f>LN(combined_data!C256/combined_data!C255)</f>
        <v>-9.8627372371531486E-4</v>
      </c>
      <c r="D256" s="12">
        <f>LN(combined_data!D256/combined_data!D255)</f>
        <v>-5.4749458611393423E-5</v>
      </c>
      <c r="E256" s="12">
        <f>LN(combined_data!E256/combined_data!E255)</f>
        <v>2.1851840834438531E-3</v>
      </c>
      <c r="F256" s="12">
        <f>LN(combined_data!F256/combined_data!F255)</f>
        <v>-6.5225288970140107E-4</v>
      </c>
      <c r="G256" s="12">
        <f>LN(combined_data!G256/combined_data!G255)</f>
        <v>-1.2927264415758322E-3</v>
      </c>
      <c r="H256" s="12">
        <f>LN(combined_data!H256/combined_data!H255)</f>
        <v>-5.7668321841265078E-3</v>
      </c>
      <c r="I256" s="12">
        <f>LN(combined_data!I256/combined_data!I255)</f>
        <v>4.3337229726452273E-3</v>
      </c>
      <c r="J256" s="12">
        <f>LN(combined_data!J256/combined_data!J255)</f>
        <v>-7.8646092743843063E-4</v>
      </c>
      <c r="K256" s="12">
        <f>LN(combined_data!K256/combined_data!K255)</f>
        <v>1.1787209118619797E-3</v>
      </c>
      <c r="L256" s="12">
        <f>LN(combined_data!L256/combined_data!L255)</f>
        <v>3.221565928527272E-3</v>
      </c>
      <c r="M256" s="12">
        <f>LN(combined_data!M256/combined_data!M255)</f>
        <v>-9.9503287541841314E-3</v>
      </c>
      <c r="N256" s="12">
        <f>LN(combined_data!N256/combined_data!N255)</f>
        <v>-7.6513109656402463E-3</v>
      </c>
      <c r="O256" s="12">
        <f>LN(combined_data!O256/combined_data!O255)</f>
        <v>1.0760260226372138E-3</v>
      </c>
      <c r="P256" s="12">
        <f>LN(combined_data!P256/combined_data!P255)</f>
        <v>1.3634404902917866E-2</v>
      </c>
      <c r="Q256" s="12">
        <f>LN(combined_data!Q256/combined_data!Q255)</f>
        <v>1.6538921859326445E-2</v>
      </c>
      <c r="R256" s="12">
        <f>LN(combined_data!R256/combined_data!R255)</f>
        <v>-2.6381355631034997E-2</v>
      </c>
      <c r="S256" s="12">
        <f>LN(combined_data!S256/combined_data!S255)</f>
        <v>7.855544248689882E-3</v>
      </c>
      <c r="T256" s="12">
        <f t="array" ref="T256">VLOOKUP(A256,Rf!$A$4:$C$6951,3,FALSE)</f>
        <v>8.8361445896190105E-5</v>
      </c>
      <c r="V256" s="13">
        <f t="shared" si="57"/>
        <v>-1.3928956235522711E-3</v>
      </c>
      <c r="W256" s="13">
        <f t="shared" si="58"/>
        <v>-1.2240838324000906E-3</v>
      </c>
      <c r="X256" s="13">
        <f t="shared" si="59"/>
        <v>-2.8886416520636481E-4</v>
      </c>
      <c r="Y256" s="13">
        <f t="shared" si="60"/>
        <v>1.5267741232085426E-3</v>
      </c>
      <c r="Z256" s="13">
        <f t="shared" si="61"/>
        <v>-1.0993098942419736E-3</v>
      </c>
      <c r="AA256" s="13">
        <f t="shared" si="62"/>
        <v>-1.9358730458804547E-3</v>
      </c>
      <c r="AB256" s="13">
        <f t="shared" si="63"/>
        <v>-6.0871117616739566E-3</v>
      </c>
      <c r="AC256" s="13">
        <f t="shared" si="64"/>
        <v>3.5401255364744919E-3</v>
      </c>
      <c r="AD256" s="13">
        <f t="shared" si="65"/>
        <v>8.819003934796882E-4</v>
      </c>
      <c r="AE256" s="13">
        <f t="shared" si="66"/>
        <v>1.3635709185875903E-3</v>
      </c>
      <c r="AF256" s="13">
        <f t="shared" si="67"/>
        <v>2.4988430179518173E-3</v>
      </c>
      <c r="AG256" s="13">
        <f t="shared" si="68"/>
        <v>-1.104750191719087E-2</v>
      </c>
      <c r="AH256" s="13">
        <f t="shared" si="69"/>
        <v>-9.1478172128888497E-3</v>
      </c>
      <c r="AI256" s="13">
        <f t="shared" si="70"/>
        <v>-3.6374290766612348E-4</v>
      </c>
      <c r="AJ256" s="13">
        <f t="shared" si="71"/>
        <v>1.3735335717082188E-2</v>
      </c>
      <c r="AK256" s="13">
        <f t="shared" si="72"/>
        <v>1.6365151239417106E-2</v>
      </c>
      <c r="AL256" s="13">
        <f t="shared" si="73"/>
        <v>-2.7577726155227168E-2</v>
      </c>
      <c r="AM256" s="13">
        <f t="shared" si="74"/>
        <v>6.7428252128385636E-3</v>
      </c>
      <c r="AN256" s="13">
        <f t="shared" si="75"/>
        <v>-5.5930992589371117E-5</v>
      </c>
    </row>
    <row r="257" spans="1:40" x14ac:dyDescent="0.2">
      <c r="A257" s="5">
        <v>44211</v>
      </c>
      <c r="B257" s="12">
        <f>LN(combined_data!B257/combined_data!B256)</f>
        <v>-2.8606222879641781E-4</v>
      </c>
      <c r="C257" s="12">
        <f>LN(combined_data!C257/combined_data!C256)</f>
        <v>-3.7761434010031008E-4</v>
      </c>
      <c r="D257" s="12">
        <f>LN(combined_data!D257/combined_data!D256)</f>
        <v>7.0873103832451992E-5</v>
      </c>
      <c r="E257" s="12">
        <f>LN(combined_data!E257/combined_data!E256)</f>
        <v>-1.1091161927236377E-2</v>
      </c>
      <c r="F257" s="12">
        <f>LN(combined_data!F257/combined_data!F256)</f>
        <v>-9.7827798479519518E-3</v>
      </c>
      <c r="G257" s="12">
        <f>LN(combined_data!G257/combined_data!G256)</f>
        <v>-1.4308807586405068E-3</v>
      </c>
      <c r="H257" s="12">
        <f>LN(combined_data!H257/combined_data!H256)</f>
        <v>-1.8790938754467825E-2</v>
      </c>
      <c r="I257" s="12">
        <f>LN(combined_data!I257/combined_data!I256)</f>
        <v>4.6470895018175647E-2</v>
      </c>
      <c r="J257" s="12">
        <f>LN(combined_data!J257/combined_data!J256)</f>
        <v>-1.180881874341148E-3</v>
      </c>
      <c r="K257" s="12">
        <f>LN(combined_data!K257/combined_data!K256)</f>
        <v>-1.5420000532802647E-2</v>
      </c>
      <c r="L257" s="12">
        <f>LN(combined_data!L257/combined_data!L256)</f>
        <v>-1.1173364033039243E-2</v>
      </c>
      <c r="M257" s="12">
        <f>LN(combined_data!M257/combined_data!M256)</f>
        <v>-3.5899902745141175E-2</v>
      </c>
      <c r="N257" s="12">
        <f>LN(combined_data!N257/combined_data!N256)</f>
        <v>-3.1273798451013438E-4</v>
      </c>
      <c r="O257" s="12">
        <f>LN(combined_data!O257/combined_data!O256)</f>
        <v>-1.2772105754704891E-2</v>
      </c>
      <c r="P257" s="12">
        <f>LN(combined_data!P257/combined_data!P256)</f>
        <v>1.7130064971708527E-2</v>
      </c>
      <c r="Q257" s="12">
        <f>LN(combined_data!Q257/combined_data!Q256)</f>
        <v>-4.2213660384406585E-3</v>
      </c>
      <c r="R257" s="12">
        <f>LN(combined_data!R257/combined_data!R256)</f>
        <v>-1.719541229707609E-2</v>
      </c>
      <c r="S257" s="12">
        <f>LN(combined_data!S257/combined_data!S256)</f>
        <v>-4.5405249818223766E-3</v>
      </c>
      <c r="T257" s="12">
        <f t="array" ref="T257">VLOOKUP(A257,Rf!$A$4:$C$6951,3,FALSE)</f>
        <v>8.8361445896190105E-5</v>
      </c>
      <c r="V257" s="13">
        <f t="shared" si="57"/>
        <v>-3.3932389742447305E-4</v>
      </c>
      <c r="W257" s="13">
        <f t="shared" si="58"/>
        <v>-6.1542444878508586E-4</v>
      </c>
      <c r="X257" s="13">
        <f t="shared" si="59"/>
        <v>-1.632416027625194E-4</v>
      </c>
      <c r="Y257" s="13">
        <f t="shared" si="60"/>
        <v>-1.1749571887471687E-2</v>
      </c>
      <c r="Z257" s="13">
        <f t="shared" si="61"/>
        <v>-1.0229836852492524E-2</v>
      </c>
      <c r="AA257" s="13">
        <f t="shared" si="62"/>
        <v>-2.0740273629451292E-3</v>
      </c>
      <c r="AB257" s="13">
        <f t="shared" si="63"/>
        <v>-1.9111218332015272E-2</v>
      </c>
      <c r="AC257" s="13">
        <f t="shared" si="64"/>
        <v>4.5677297582004908E-2</v>
      </c>
      <c r="AD257" s="13">
        <f t="shared" si="65"/>
        <v>4.874794465769708E-4</v>
      </c>
      <c r="AE257" s="13">
        <f t="shared" si="66"/>
        <v>-1.5235150526077037E-2</v>
      </c>
      <c r="AF257" s="13">
        <f t="shared" si="67"/>
        <v>-1.1896086943614697E-2</v>
      </c>
      <c r="AG257" s="13">
        <f t="shared" si="68"/>
        <v>-3.6997075908147915E-2</v>
      </c>
      <c r="AH257" s="13">
        <f t="shared" si="69"/>
        <v>-1.8092442317587379E-3</v>
      </c>
      <c r="AI257" s="13">
        <f t="shared" si="70"/>
        <v>-1.4211874685008228E-2</v>
      </c>
      <c r="AJ257" s="13">
        <f t="shared" si="71"/>
        <v>1.7230995785872848E-2</v>
      </c>
      <c r="AK257" s="13">
        <f t="shared" si="72"/>
        <v>-4.3951366583499961E-3</v>
      </c>
      <c r="AL257" s="13">
        <f t="shared" si="73"/>
        <v>-1.8391782821268261E-2</v>
      </c>
      <c r="AM257" s="13">
        <f t="shared" si="74"/>
        <v>-5.653244017673695E-3</v>
      </c>
      <c r="AN257" s="13">
        <f t="shared" si="75"/>
        <v>-5.5930992589371117E-5</v>
      </c>
    </row>
    <row r="258" spans="1:40" x14ac:dyDescent="0.2">
      <c r="A258" s="5">
        <v>44214</v>
      </c>
      <c r="B258" s="12">
        <f>LN(combined_data!B258/combined_data!B257)</f>
        <v>-1.0903959546100061E-3</v>
      </c>
      <c r="C258" s="12">
        <f>LN(combined_data!C258/combined_data!C257)</f>
        <v>-1.0477680066743476E-3</v>
      </c>
      <c r="D258" s="12">
        <f>LN(combined_data!D258/combined_data!D257)</f>
        <v>1.6149539119698453E-4</v>
      </c>
      <c r="E258" s="12">
        <f>LN(combined_data!E258/combined_data!E257)</f>
        <v>-1.0425432430804087E-2</v>
      </c>
      <c r="F258" s="12">
        <f>LN(combined_data!F258/combined_data!F257)</f>
        <v>6.4556076202879698E-3</v>
      </c>
      <c r="G258" s="12">
        <f>LN(combined_data!G258/combined_data!G257)</f>
        <v>1.115356250455018E-2</v>
      </c>
      <c r="H258" s="12">
        <f>LN(combined_data!H258/combined_data!H257)</f>
        <v>-1.8306580900960434E-2</v>
      </c>
      <c r="I258" s="12">
        <f>LN(combined_data!I258/combined_data!I257)</f>
        <v>-3.7859388810803515E-2</v>
      </c>
      <c r="J258" s="12">
        <f>LN(combined_data!J258/combined_data!J257)</f>
        <v>-3.8134262331759788E-2</v>
      </c>
      <c r="K258" s="12">
        <f>LN(combined_data!K258/combined_data!K257)</f>
        <v>-2.4484951044804592E-2</v>
      </c>
      <c r="L258" s="12">
        <f>LN(combined_data!L258/combined_data!L257)</f>
        <v>-1.5094566567846988E-2</v>
      </c>
      <c r="M258" s="12">
        <f>LN(combined_data!M258/combined_data!M257)</f>
        <v>-2.2621716765636225E-2</v>
      </c>
      <c r="N258" s="12">
        <f>LN(combined_data!N258/combined_data!N257)</f>
        <v>-1.580334284412414E-2</v>
      </c>
      <c r="O258" s="12">
        <f>LN(combined_data!O258/combined_data!O257)</f>
        <v>-1.53680246668179E-2</v>
      </c>
      <c r="P258" s="12">
        <f>LN(combined_data!P258/combined_data!P257)</f>
        <v>8.6838476641903518E-3</v>
      </c>
      <c r="Q258" s="12">
        <f>LN(combined_data!Q258/combined_data!Q257)</f>
        <v>-2.5027473355792775E-3</v>
      </c>
      <c r="R258" s="12">
        <f>LN(combined_data!R258/combined_data!R257)</f>
        <v>-3.1522264702244139E-2</v>
      </c>
      <c r="S258" s="12">
        <f>LN(combined_data!S258/combined_data!S257)</f>
        <v>-3.8545676599026399E-2</v>
      </c>
      <c r="T258" s="12">
        <f t="array" ref="T258">VLOOKUP(A258,Rf!$A$4:$C$6951,3,FALSE)</f>
        <v>2.6510776161403599E-4</v>
      </c>
      <c r="V258" s="13">
        <f t="shared" si="57"/>
        <v>-1.1436576232380614E-3</v>
      </c>
      <c r="W258" s="13">
        <f t="shared" si="58"/>
        <v>-1.2855781153591234E-3</v>
      </c>
      <c r="X258" s="13">
        <f t="shared" si="59"/>
        <v>-7.2619315397986866E-5</v>
      </c>
      <c r="Y258" s="13">
        <f t="shared" si="60"/>
        <v>-1.1083842391039397E-2</v>
      </c>
      <c r="Z258" s="13">
        <f t="shared" si="61"/>
        <v>6.0085506157473972E-3</v>
      </c>
      <c r="AA258" s="13">
        <f t="shared" si="62"/>
        <v>1.0510415900245557E-2</v>
      </c>
      <c r="AB258" s="13">
        <f t="shared" si="63"/>
        <v>-1.8626860478507881E-2</v>
      </c>
      <c r="AC258" s="13">
        <f t="shared" si="64"/>
        <v>-3.8652986246974254E-2</v>
      </c>
      <c r="AD258" s="13">
        <f t="shared" si="65"/>
        <v>-3.646590101084167E-2</v>
      </c>
      <c r="AE258" s="13">
        <f t="shared" si="66"/>
        <v>-2.4300101038078982E-2</v>
      </c>
      <c r="AF258" s="13">
        <f t="shared" si="67"/>
        <v>-1.5817289478422442E-2</v>
      </c>
      <c r="AG258" s="13">
        <f t="shared" si="68"/>
        <v>-2.3718889928642965E-2</v>
      </c>
      <c r="AH258" s="13">
        <f t="shared" si="69"/>
        <v>-1.7299849091372742E-2</v>
      </c>
      <c r="AI258" s="13">
        <f t="shared" si="70"/>
        <v>-1.6807793597121239E-2</v>
      </c>
      <c r="AJ258" s="13">
        <f t="shared" si="71"/>
        <v>8.7847784783546736E-3</v>
      </c>
      <c r="AK258" s="13">
        <f t="shared" si="72"/>
        <v>-2.6765179554886151E-3</v>
      </c>
      <c r="AL258" s="13">
        <f t="shared" si="73"/>
        <v>-3.271863522643631E-2</v>
      </c>
      <c r="AM258" s="13">
        <f t="shared" si="74"/>
        <v>-3.9658395634877719E-2</v>
      </c>
      <c r="AN258" s="13">
        <f t="shared" si="75"/>
        <v>1.2081532312847477E-4</v>
      </c>
    </row>
    <row r="259" spans="1:40" x14ac:dyDescent="0.2">
      <c r="A259" s="5">
        <v>44215</v>
      </c>
      <c r="B259" s="12">
        <f>LN(combined_data!B259/combined_data!B258)</f>
        <v>1.0991550063433779E-4</v>
      </c>
      <c r="C259" s="12">
        <f>LN(combined_data!C259/combined_data!C258)</f>
        <v>2.4915908936665388E-4</v>
      </c>
      <c r="D259" s="12">
        <f>LN(combined_data!D259/combined_data!D258)</f>
        <v>2.6776748857982764E-5</v>
      </c>
      <c r="E259" s="12">
        <f>LN(combined_data!E259/combined_data!E258)</f>
        <v>1.6424794002137158E-2</v>
      </c>
      <c r="F259" s="12">
        <f>LN(combined_data!F259/combined_data!F258)</f>
        <v>1.6501163285169587E-3</v>
      </c>
      <c r="G259" s="12">
        <f>LN(combined_data!G259/combined_data!G258)</f>
        <v>1.3894062499205667E-2</v>
      </c>
      <c r="H259" s="12">
        <f>LN(combined_data!H259/combined_data!H258)</f>
        <v>2.4640118840811267E-2</v>
      </c>
      <c r="I259" s="12">
        <f>LN(combined_data!I259/combined_data!I258)</f>
        <v>7.234558412249624E-2</v>
      </c>
      <c r="J259" s="12">
        <f>LN(combined_data!J259/combined_data!J258)</f>
        <v>3.9511832181147608E-2</v>
      </c>
      <c r="K259" s="12">
        <f>LN(combined_data!K259/combined_data!K258)</f>
        <v>1.1673938137612236E-2</v>
      </c>
      <c r="L259" s="12">
        <f>LN(combined_data!L259/combined_data!L258)</f>
        <v>2.5877997005286861E-2</v>
      </c>
      <c r="M259" s="12">
        <f>LN(combined_data!M259/combined_data!M258)</f>
        <v>5.5094720081162875E-2</v>
      </c>
      <c r="N259" s="12">
        <f>LN(combined_data!N259/combined_data!N258)</f>
        <v>1.202161113965158E-2</v>
      </c>
      <c r="O259" s="12">
        <f>LN(combined_data!O259/combined_data!O258)</f>
        <v>2.8719303443119513E-3</v>
      </c>
      <c r="P259" s="12">
        <f>LN(combined_data!P259/combined_data!P258)</f>
        <v>-4.1039059716996311E-3</v>
      </c>
      <c r="Q259" s="12">
        <f>LN(combined_data!Q259/combined_data!Q258)</f>
        <v>1.0927658095386534E-2</v>
      </c>
      <c r="R259" s="12">
        <f>LN(combined_data!R259/combined_data!R258)</f>
        <v>2.18598207071003E-2</v>
      </c>
      <c r="S259" s="12">
        <f>LN(combined_data!S259/combined_data!S258)</f>
        <v>2.5638109948382427E-2</v>
      </c>
      <c r="T259" s="12">
        <f t="array" ref="T259">VLOOKUP(A259,Rf!$A$4:$C$6951,3,FALSE)</f>
        <v>8.8361445896190105E-5</v>
      </c>
      <c r="V259" s="13">
        <f t="shared" ref="V259:V305" si="76">B259-B$308</f>
        <v>5.6653832006282529E-5</v>
      </c>
      <c r="W259" s="13">
        <f t="shared" ref="W259:W305" si="77">C259-C$308</f>
        <v>1.1348980681878071E-5</v>
      </c>
      <c r="X259" s="13">
        <f t="shared" ref="X259:X305" si="78">D259-D$308</f>
        <v>-2.0733795773698863E-4</v>
      </c>
      <c r="Y259" s="13">
        <f t="shared" ref="Y259:Y305" si="79">E259-E$308</f>
        <v>1.5766384041901848E-2</v>
      </c>
      <c r="Z259" s="13">
        <f t="shared" ref="Z259:Z305" si="80">F259-F$308</f>
        <v>1.2030593239763863E-3</v>
      </c>
      <c r="AA259" s="13">
        <f t="shared" ref="AA259:AA305" si="81">G259-G$308</f>
        <v>1.3250915894901044E-2</v>
      </c>
      <c r="AB259" s="13">
        <f t="shared" ref="AB259:AB305" si="82">H259-H$308</f>
        <v>2.431983926326382E-2</v>
      </c>
      <c r="AC259" s="13">
        <f t="shared" ref="AC259:AC305" si="83">I259-I$308</f>
        <v>7.1551986686325508E-2</v>
      </c>
      <c r="AD259" s="13">
        <f t="shared" ref="AD259:AD305" si="84">J259-J$308</f>
        <v>4.1180193502065726E-2</v>
      </c>
      <c r="AE259" s="13">
        <f t="shared" ref="AE259:AE305" si="85">K259-K$308</f>
        <v>1.1858788144337846E-2</v>
      </c>
      <c r="AF259" s="13">
        <f t="shared" ref="AF259:AF305" si="86">L259-L$308</f>
        <v>2.5155274094711407E-2</v>
      </c>
      <c r="AG259" s="13">
        <f t="shared" ref="AG259:AG305" si="87">M259-M$308</f>
        <v>5.3997546918156135E-2</v>
      </c>
      <c r="AH259" s="13">
        <f t="shared" ref="AH259:AH305" si="88">N259-N$308</f>
        <v>1.0525104892402977E-2</v>
      </c>
      <c r="AI259" s="13">
        <f t="shared" ref="AI259:AI305" si="89">O259-O$308</f>
        <v>1.432161414008614E-3</v>
      </c>
      <c r="AJ259" s="13">
        <f t="shared" ref="AJ259:AJ305" si="90">P259-P$308</f>
        <v>-4.0029751575353092E-3</v>
      </c>
      <c r="AK259" s="13">
        <f t="shared" ref="AK259:AK305" si="91">Q259-Q$308</f>
        <v>1.0753887475477196E-2</v>
      </c>
      <c r="AL259" s="13">
        <f t="shared" ref="AL259:AL305" si="92">R259-R$308</f>
        <v>2.0663450182908129E-2</v>
      </c>
      <c r="AM259" s="13">
        <f t="shared" ref="AM259:AM305" si="93">S259-S$308</f>
        <v>2.4525390912531111E-2</v>
      </c>
      <c r="AN259" s="13">
        <f t="shared" ref="AN259:AN305" si="94">T259-T$308</f>
        <v>-5.5930992589371117E-5</v>
      </c>
    </row>
    <row r="260" spans="1:40" x14ac:dyDescent="0.2">
      <c r="A260" s="5">
        <v>44216</v>
      </c>
      <c r="B260" s="12">
        <f>LN(combined_data!B260/combined_data!B259)</f>
        <v>6.7325900754127517E-4</v>
      </c>
      <c r="C260" s="12">
        <f>LN(combined_data!C260/combined_data!C259)</f>
        <v>5.410628151321723E-4</v>
      </c>
      <c r="D260" s="12">
        <f>LN(combined_data!D260/combined_data!D259)</f>
        <v>1.2121501906268419E-4</v>
      </c>
      <c r="E260" s="12">
        <f>LN(combined_data!E260/combined_data!E259)</f>
        <v>8.4457911313336066E-3</v>
      </c>
      <c r="F260" s="12">
        <f>LN(combined_data!F260/combined_data!F259)</f>
        <v>1.3287050639011231E-2</v>
      </c>
      <c r="G260" s="12">
        <f>LN(combined_data!G260/combined_data!G259)</f>
        <v>-7.9109884215719118E-3</v>
      </c>
      <c r="H260" s="12">
        <f>LN(combined_data!H260/combined_data!H259)</f>
        <v>8.2918660562207262E-3</v>
      </c>
      <c r="I260" s="12">
        <f>LN(combined_data!I260/combined_data!I259)</f>
        <v>2.5591927428101739E-2</v>
      </c>
      <c r="J260" s="12">
        <f>LN(combined_data!J260/combined_data!J259)</f>
        <v>-1.9685045726721981E-3</v>
      </c>
      <c r="K260" s="12">
        <f>LN(combined_data!K260/combined_data!K259)</f>
        <v>2.7678659160509038E-2</v>
      </c>
      <c r="L260" s="12">
        <f>LN(combined_data!L260/combined_data!L259)</f>
        <v>-6.7505141055642518E-3</v>
      </c>
      <c r="M260" s="12">
        <f>LN(combined_data!M260/combined_data!M259)</f>
        <v>6.417533955431251E-2</v>
      </c>
      <c r="N260" s="12">
        <f>LN(combined_data!N260/combined_data!N259)</f>
        <v>-5.1925150812918335E-3</v>
      </c>
      <c r="O260" s="12">
        <f>LN(combined_data!O260/combined_data!O259)</f>
        <v>-4.2003032889795953E-3</v>
      </c>
      <c r="P260" s="12">
        <f>LN(combined_data!P260/combined_data!P259)</f>
        <v>-5.4984383519769307E-3</v>
      </c>
      <c r="Q260" s="12">
        <f>LN(combined_data!Q260/combined_data!Q259)</f>
        <v>1.8076355523597203E-2</v>
      </c>
      <c r="R260" s="12">
        <f>LN(combined_data!R260/combined_data!R259)</f>
        <v>-2.3837609981020862E-4</v>
      </c>
      <c r="S260" s="12">
        <f>LN(combined_data!S260/combined_data!S259)</f>
        <v>-3.1058957595840328E-3</v>
      </c>
      <c r="T260" s="12">
        <f t="array" ref="T260">VLOOKUP(A260,Rf!$A$4:$C$6951,3,FALSE)</f>
        <v>8.8361445896190105E-5</v>
      </c>
      <c r="V260" s="13">
        <f t="shared" si="76"/>
        <v>6.1999733891321992E-4</v>
      </c>
      <c r="W260" s="13">
        <f t="shared" si="77"/>
        <v>3.0325270644739652E-4</v>
      </c>
      <c r="X260" s="13">
        <f t="shared" si="78"/>
        <v>-1.128996875322872E-4</v>
      </c>
      <c r="Y260" s="13">
        <f t="shared" si="79"/>
        <v>7.7873811710982956E-3</v>
      </c>
      <c r="Z260" s="13">
        <f t="shared" si="80"/>
        <v>1.2839993634470659E-2</v>
      </c>
      <c r="AA260" s="13">
        <f t="shared" si="81"/>
        <v>-8.5541350258765345E-3</v>
      </c>
      <c r="AB260" s="13">
        <f t="shared" si="82"/>
        <v>7.9715864786732774E-3</v>
      </c>
      <c r="AC260" s="13">
        <f t="shared" si="83"/>
        <v>2.4798329991931004E-2</v>
      </c>
      <c r="AD260" s="13">
        <f t="shared" si="84"/>
        <v>-3.0014325175407928E-4</v>
      </c>
      <c r="AE260" s="13">
        <f t="shared" si="85"/>
        <v>2.7863509167234648E-2</v>
      </c>
      <c r="AF260" s="13">
        <f t="shared" si="86"/>
        <v>-7.4732370161397065E-3</v>
      </c>
      <c r="AG260" s="13">
        <f t="shared" si="87"/>
        <v>6.3078166391305771E-2</v>
      </c>
      <c r="AH260" s="13">
        <f t="shared" si="88"/>
        <v>-6.6890213285404369E-3</v>
      </c>
      <c r="AI260" s="13">
        <f t="shared" si="89"/>
        <v>-5.6400722192829324E-3</v>
      </c>
      <c r="AJ260" s="13">
        <f t="shared" si="90"/>
        <v>-5.3975075378126089E-3</v>
      </c>
      <c r="AK260" s="13">
        <f t="shared" si="91"/>
        <v>1.7902584903687863E-2</v>
      </c>
      <c r="AL260" s="13">
        <f t="shared" si="92"/>
        <v>-1.434746624002381E-3</v>
      </c>
      <c r="AM260" s="13">
        <f t="shared" si="93"/>
        <v>-4.2186147954353511E-3</v>
      </c>
      <c r="AN260" s="13">
        <f t="shared" si="94"/>
        <v>-5.5930992589371117E-5</v>
      </c>
    </row>
    <row r="261" spans="1:40" x14ac:dyDescent="0.2">
      <c r="A261" s="5">
        <v>44217</v>
      </c>
      <c r="B261" s="12">
        <f>LN(combined_data!B261/combined_data!B260)</f>
        <v>2.7542096247474131E-4</v>
      </c>
      <c r="C261" s="12">
        <f>LN(combined_data!C261/combined_data!C260)</f>
        <v>1.6312023285089226E-4</v>
      </c>
      <c r="D261" s="12">
        <f>LN(combined_data!D261/combined_data!D260)</f>
        <v>5.0539863647178375E-5</v>
      </c>
      <c r="E261" s="12">
        <f>LN(combined_data!E261/combined_data!E260)</f>
        <v>-3.6108938520926226E-3</v>
      </c>
      <c r="F261" s="12">
        <f>LN(combined_data!F261/combined_data!F260)</f>
        <v>-5.7914281154098897E-4</v>
      </c>
      <c r="G261" s="12">
        <f>LN(combined_data!G261/combined_data!G260)</f>
        <v>-1.1595055918349015E-2</v>
      </c>
      <c r="H261" s="12">
        <f>LN(combined_data!H261/combined_data!H260)</f>
        <v>3.0805685865522639E-3</v>
      </c>
      <c r="I261" s="12">
        <f>LN(combined_data!I261/combined_data!I260)</f>
        <v>-3.4605528493097261E-2</v>
      </c>
      <c r="J261" s="12">
        <f>LN(combined_data!J261/combined_data!J260)</f>
        <v>-1.2691016976605549E-2</v>
      </c>
      <c r="K261" s="12">
        <f>LN(combined_data!K261/combined_data!K260)</f>
        <v>-8.4085450451966675E-3</v>
      </c>
      <c r="L261" s="12">
        <f>LN(combined_data!L261/combined_data!L260)</f>
        <v>4.9075329102931167E-4</v>
      </c>
      <c r="M261" s="12">
        <f>LN(combined_data!M261/combined_data!M260)</f>
        <v>7.3506377111007243E-2</v>
      </c>
      <c r="N261" s="12">
        <f>LN(combined_data!N261/combined_data!N260)</f>
        <v>-9.6939882362987427E-4</v>
      </c>
      <c r="O261" s="12">
        <f>LN(combined_data!O261/combined_data!O260)</f>
        <v>6.1223936102540059E-2</v>
      </c>
      <c r="P261" s="12">
        <f>LN(combined_data!P261/combined_data!P260)</f>
        <v>-1.8315114598558481E-2</v>
      </c>
      <c r="Q261" s="12">
        <f>LN(combined_data!Q261/combined_data!Q260)</f>
        <v>-4.504200295656441E-3</v>
      </c>
      <c r="R261" s="12">
        <f>LN(combined_data!R261/combined_data!R260)</f>
        <v>5.2887479892745892E-3</v>
      </c>
      <c r="S261" s="12">
        <f>LN(combined_data!S261/combined_data!S260)</f>
        <v>-2.0041540388851017E-2</v>
      </c>
      <c r="T261" s="12">
        <f t="array" ref="T261">VLOOKUP(A261,Rf!$A$4:$C$6951,3,FALSE)</f>
        <v>8.9530348911237608E-5</v>
      </c>
      <c r="V261" s="13">
        <f t="shared" si="76"/>
        <v>2.2215929384668606E-4</v>
      </c>
      <c r="W261" s="13">
        <f t="shared" si="77"/>
        <v>-7.4689875833883543E-5</v>
      </c>
      <c r="X261" s="13">
        <f t="shared" si="78"/>
        <v>-1.8357484294779302E-4</v>
      </c>
      <c r="Y261" s="13">
        <f t="shared" si="79"/>
        <v>-4.2693038123279336E-3</v>
      </c>
      <c r="Z261" s="13">
        <f t="shared" si="80"/>
        <v>-1.0261998160815615E-3</v>
      </c>
      <c r="AA261" s="13">
        <f t="shared" si="81"/>
        <v>-1.2238202522653637E-2</v>
      </c>
      <c r="AB261" s="13">
        <f t="shared" si="82"/>
        <v>2.7602890090048151E-3</v>
      </c>
      <c r="AC261" s="13">
        <f t="shared" si="83"/>
        <v>-3.5399125929267999E-2</v>
      </c>
      <c r="AD261" s="13">
        <f t="shared" si="84"/>
        <v>-1.1022655655687431E-2</v>
      </c>
      <c r="AE261" s="13">
        <f t="shared" si="85"/>
        <v>-8.2236950384710576E-3</v>
      </c>
      <c r="AF261" s="13">
        <f t="shared" si="86"/>
        <v>-2.3196961954614296E-4</v>
      </c>
      <c r="AG261" s="13">
        <f t="shared" si="87"/>
        <v>7.2409203948000503E-2</v>
      </c>
      <c r="AH261" s="13">
        <f t="shared" si="88"/>
        <v>-2.4659050708784776E-3</v>
      </c>
      <c r="AI261" s="13">
        <f t="shared" si="89"/>
        <v>5.9784167172236724E-2</v>
      </c>
      <c r="AJ261" s="13">
        <f t="shared" si="90"/>
        <v>-1.8214183784394159E-2</v>
      </c>
      <c r="AK261" s="13">
        <f t="shared" si="91"/>
        <v>-4.6779709155657786E-3</v>
      </c>
      <c r="AL261" s="13">
        <f t="shared" si="92"/>
        <v>4.0923774650824165E-3</v>
      </c>
      <c r="AM261" s="13">
        <f t="shared" si="93"/>
        <v>-2.1154259424702334E-2</v>
      </c>
      <c r="AN261" s="13">
        <f t="shared" si="94"/>
        <v>-5.4762089574323614E-5</v>
      </c>
    </row>
    <row r="262" spans="1:40" x14ac:dyDescent="0.2">
      <c r="A262" s="5">
        <v>44218</v>
      </c>
      <c r="B262" s="12">
        <f>LN(combined_data!B262/combined_data!B261)</f>
        <v>-3.1767371078317232E-4</v>
      </c>
      <c r="C262" s="12">
        <f>LN(combined_data!C262/combined_data!C261)</f>
        <v>-4.3790920523763922E-4</v>
      </c>
      <c r="D262" s="12">
        <f>LN(combined_data!D262/combined_data!D261)</f>
        <v>9.2786361290806763E-5</v>
      </c>
      <c r="E262" s="12">
        <f>LN(combined_data!E262/combined_data!E261)</f>
        <v>-1.5036283963769194E-2</v>
      </c>
      <c r="F262" s="12">
        <f>LN(combined_data!F262/combined_data!F261)</f>
        <v>-8.6166797199232464E-3</v>
      </c>
      <c r="G262" s="12">
        <f>LN(combined_data!G262/combined_data!G261)</f>
        <v>-2.1417097263635523E-2</v>
      </c>
      <c r="H262" s="12">
        <f>LN(combined_data!H262/combined_data!H261)</f>
        <v>-3.4794146418138008E-2</v>
      </c>
      <c r="I262" s="12">
        <f>LN(combined_data!I262/combined_data!I261)</f>
        <v>-4.0322836486625501E-3</v>
      </c>
      <c r="J262" s="12">
        <f>LN(combined_data!J262/combined_data!J261)</f>
        <v>-7.3478784635510982E-2</v>
      </c>
      <c r="K262" s="12">
        <f>LN(combined_data!K262/combined_data!K261)</f>
        <v>-3.4603506312797876E-3</v>
      </c>
      <c r="L262" s="12">
        <f>LN(combined_data!L262/combined_data!L261)</f>
        <v>2.3945547537032048E-2</v>
      </c>
      <c r="M262" s="12">
        <f>LN(combined_data!M262/combined_data!M261)</f>
        <v>6.502732359344833E-2</v>
      </c>
      <c r="N262" s="12">
        <f>LN(combined_data!N262/combined_data!N261)</f>
        <v>-2.8231522740719172E-2</v>
      </c>
      <c r="O262" s="12">
        <f>LN(combined_data!O262/combined_data!O261)</f>
        <v>6.6459595757239025E-3</v>
      </c>
      <c r="P262" s="12">
        <f>LN(combined_data!P262/combined_data!P261)</f>
        <v>-1.413777299560905E-2</v>
      </c>
      <c r="Q262" s="12">
        <f>LN(combined_data!Q262/combined_data!Q261)</f>
        <v>-9.3229324081326292E-3</v>
      </c>
      <c r="R262" s="12">
        <f>LN(combined_data!R262/combined_data!R261)</f>
        <v>-9.2287435740173313E-3</v>
      </c>
      <c r="S262" s="12">
        <f>LN(combined_data!S262/combined_data!S261)</f>
        <v>-1.3297802122758221E-2</v>
      </c>
      <c r="T262" s="12">
        <f t="array" ref="T262">VLOOKUP(A262,Rf!$A$4:$C$6951,3,FALSE)</f>
        <v>8.9530348911237608E-5</v>
      </c>
      <c r="V262" s="13">
        <f t="shared" si="76"/>
        <v>-3.7093537941122756E-4</v>
      </c>
      <c r="W262" s="13">
        <f t="shared" si="77"/>
        <v>-6.7571931392241505E-4</v>
      </c>
      <c r="X262" s="13">
        <f t="shared" si="78"/>
        <v>-1.4132834530416463E-4</v>
      </c>
      <c r="Y262" s="13">
        <f t="shared" si="79"/>
        <v>-1.5694693924004504E-2</v>
      </c>
      <c r="Z262" s="13">
        <f t="shared" si="80"/>
        <v>-9.0637367244638181E-3</v>
      </c>
      <c r="AA262" s="13">
        <f t="shared" si="81"/>
        <v>-2.2060243867940144E-2</v>
      </c>
      <c r="AB262" s="13">
        <f t="shared" si="82"/>
        <v>-3.5114425995685455E-2</v>
      </c>
      <c r="AC262" s="13">
        <f t="shared" si="83"/>
        <v>-4.8258810848332851E-3</v>
      </c>
      <c r="AD262" s="13">
        <f t="shared" si="84"/>
        <v>-7.1810423314592864E-2</v>
      </c>
      <c r="AE262" s="13">
        <f t="shared" si="85"/>
        <v>-3.2755006245541768E-3</v>
      </c>
      <c r="AF262" s="13">
        <f t="shared" si="86"/>
        <v>2.3222824626456594E-2</v>
      </c>
      <c r="AG262" s="13">
        <f t="shared" si="87"/>
        <v>6.393015043044159E-2</v>
      </c>
      <c r="AH262" s="13">
        <f t="shared" si="88"/>
        <v>-2.9728028987967774E-2</v>
      </c>
      <c r="AI262" s="13">
        <f t="shared" si="89"/>
        <v>5.2061906454205654E-3</v>
      </c>
      <c r="AJ262" s="13">
        <f t="shared" si="90"/>
        <v>-1.4036842181444728E-2</v>
      </c>
      <c r="AK262" s="13">
        <f t="shared" si="91"/>
        <v>-9.4967030280419668E-3</v>
      </c>
      <c r="AL262" s="13">
        <f t="shared" si="92"/>
        <v>-1.0425114098209504E-2</v>
      </c>
      <c r="AM262" s="13">
        <f t="shared" si="93"/>
        <v>-1.4410521158609539E-2</v>
      </c>
      <c r="AN262" s="13">
        <f t="shared" si="94"/>
        <v>-5.4762089574323614E-5</v>
      </c>
    </row>
    <row r="263" spans="1:40" x14ac:dyDescent="0.2">
      <c r="A263" s="5">
        <v>44221</v>
      </c>
      <c r="B263" s="12">
        <f>LN(combined_data!B263/combined_data!B262)</f>
        <v>2.1259926757031519E-4</v>
      </c>
      <c r="C263" s="12">
        <f>LN(combined_data!C263/combined_data!C262)</f>
        <v>1.5457808800504593E-4</v>
      </c>
      <c r="D263" s="12">
        <f>LN(combined_data!D263/combined_data!D262)</f>
        <v>2.6793033807656332E-4</v>
      </c>
      <c r="E263" s="12">
        <f>LN(combined_data!E263/combined_data!E262)</f>
        <v>-9.2603072236060197E-3</v>
      </c>
      <c r="F263" s="12">
        <f>LN(combined_data!F263/combined_data!F262)</f>
        <v>1.2935512737924631E-3</v>
      </c>
      <c r="G263" s="12">
        <f>LN(combined_data!G263/combined_data!G262)</f>
        <v>1.3281235041621891E-2</v>
      </c>
      <c r="H263" s="12">
        <f>LN(combined_data!H263/combined_data!H262)</f>
        <v>7.9303080081423519E-3</v>
      </c>
      <c r="I263" s="12">
        <f>LN(combined_data!I263/combined_data!I262)</f>
        <v>-2.9730554969997908E-2</v>
      </c>
      <c r="J263" s="12">
        <f>LN(combined_data!J263/combined_data!J262)</f>
        <v>-4.4129662392961996E-2</v>
      </c>
      <c r="K263" s="12">
        <f>LN(combined_data!K263/combined_data!K262)</f>
        <v>-8.4028324924104499E-3</v>
      </c>
      <c r="L263" s="12">
        <f>LN(combined_data!L263/combined_data!L262)</f>
        <v>3.9077078943861164E-2</v>
      </c>
      <c r="M263" s="12">
        <f>LN(combined_data!M263/combined_data!M262)</f>
        <v>-9.3027269091397788E-2</v>
      </c>
      <c r="N263" s="12">
        <f>LN(combined_data!N263/combined_data!N262)</f>
        <v>-1.1388185930098963E-2</v>
      </c>
      <c r="O263" s="12">
        <f>LN(combined_data!O263/combined_data!O262)</f>
        <v>-3.6681993721301764E-2</v>
      </c>
      <c r="P263" s="12">
        <f>LN(combined_data!P263/combined_data!P262)</f>
        <v>-1.3859292615053049E-2</v>
      </c>
      <c r="Q263" s="12">
        <f>LN(combined_data!Q263/combined_data!Q262)</f>
        <v>-1.3764300761149368E-2</v>
      </c>
      <c r="R263" s="12">
        <f>LN(combined_data!R263/combined_data!R262)</f>
        <v>-1.16721062451632E-2</v>
      </c>
      <c r="S263" s="12">
        <f>LN(combined_data!S263/combined_data!S262)</f>
        <v>1.9284341621046308E-2</v>
      </c>
      <c r="T263" s="12">
        <f t="array" ref="T263">VLOOKUP(A263,Rf!$A$4:$C$6951,3,FALSE)</f>
        <v>2.6861509450126797E-4</v>
      </c>
      <c r="V263" s="13">
        <f t="shared" si="76"/>
        <v>1.5933759894225995E-4</v>
      </c>
      <c r="W263" s="13">
        <f t="shared" si="77"/>
        <v>-8.3232020679729879E-5</v>
      </c>
      <c r="X263" s="13">
        <f t="shared" si="78"/>
        <v>3.3815631481591926E-5</v>
      </c>
      <c r="Y263" s="13">
        <f t="shared" si="79"/>
        <v>-9.9187171838413298E-3</v>
      </c>
      <c r="Z263" s="13">
        <f t="shared" si="80"/>
        <v>8.4649426925189058E-4</v>
      </c>
      <c r="AA263" s="13">
        <f t="shared" si="81"/>
        <v>1.2638088437317268E-2</v>
      </c>
      <c r="AB263" s="13">
        <f t="shared" si="82"/>
        <v>7.6100284305949031E-3</v>
      </c>
      <c r="AC263" s="13">
        <f t="shared" si="83"/>
        <v>-3.0524152406168643E-2</v>
      </c>
      <c r="AD263" s="13">
        <f t="shared" si="84"/>
        <v>-4.2461301072043878E-2</v>
      </c>
      <c r="AE263" s="13">
        <f t="shared" si="85"/>
        <v>-8.21798248568484E-3</v>
      </c>
      <c r="AF263" s="13">
        <f t="shared" si="86"/>
        <v>3.8354356033285707E-2</v>
      </c>
      <c r="AG263" s="13">
        <f t="shared" si="87"/>
        <v>-9.4124442254404528E-2</v>
      </c>
      <c r="AH263" s="13">
        <f t="shared" si="88"/>
        <v>-1.2884692177347567E-2</v>
      </c>
      <c r="AI263" s="13">
        <f t="shared" si="89"/>
        <v>-3.81217626516051E-2</v>
      </c>
      <c r="AJ263" s="13">
        <f t="shared" si="90"/>
        <v>-1.3758361800888727E-2</v>
      </c>
      <c r="AK263" s="13">
        <f t="shared" si="91"/>
        <v>-1.3938071381058705E-2</v>
      </c>
      <c r="AL263" s="13">
        <f t="shared" si="92"/>
        <v>-1.2868476769355373E-2</v>
      </c>
      <c r="AM263" s="13">
        <f t="shared" si="93"/>
        <v>1.8171622585194992E-2</v>
      </c>
      <c r="AN263" s="13">
        <f t="shared" si="94"/>
        <v>1.2432265601570674E-4</v>
      </c>
    </row>
    <row r="264" spans="1:40" x14ac:dyDescent="0.2">
      <c r="A264" s="5">
        <v>44223</v>
      </c>
      <c r="B264" s="12">
        <f>LN(combined_data!B264/combined_data!B263)</f>
        <v>1.5272646246675136E-4</v>
      </c>
      <c r="C264" s="12">
        <f>LN(combined_data!C264/combined_data!C263)</f>
        <v>2.4040731984364445E-4</v>
      </c>
      <c r="D264" s="12">
        <f>LN(combined_data!D264/combined_data!D263)</f>
        <v>1.3635016126004517E-4</v>
      </c>
      <c r="E264" s="12">
        <f>LN(combined_data!E264/combined_data!E263)</f>
        <v>-1.9132567349450562E-2</v>
      </c>
      <c r="F264" s="12">
        <f>LN(combined_data!F264/combined_data!F263)</f>
        <v>-5.0432036744467662E-3</v>
      </c>
      <c r="G264" s="12">
        <f>LN(combined_data!G264/combined_data!G263)</f>
        <v>-3.7080603109045242E-2</v>
      </c>
      <c r="H264" s="12">
        <f>LN(combined_data!H264/combined_data!H263)</f>
        <v>-2.961376147641823E-2</v>
      </c>
      <c r="I264" s="12">
        <f>LN(combined_data!I264/combined_data!I263)</f>
        <v>-5.2164960277388097E-3</v>
      </c>
      <c r="J264" s="12">
        <f>LN(combined_data!J264/combined_data!J263)</f>
        <v>-1.8577815933105413E-2</v>
      </c>
      <c r="K264" s="12">
        <f>LN(combined_data!K264/combined_data!K263)</f>
        <v>-1.3954038070366343E-2</v>
      </c>
      <c r="L264" s="12">
        <f>LN(combined_data!L264/combined_data!L263)</f>
        <v>-2.0945676128365669E-2</v>
      </c>
      <c r="M264" s="12">
        <f>LN(combined_data!M264/combined_data!M263)</f>
        <v>-4.5754049664258598E-2</v>
      </c>
      <c r="N264" s="12">
        <f>LN(combined_data!N264/combined_data!N263)</f>
        <v>-1.7520037838451775E-2</v>
      </c>
      <c r="O264" s="12">
        <f>LN(combined_data!O264/combined_data!O263)</f>
        <v>-7.5439824945244937E-3</v>
      </c>
      <c r="P264" s="12">
        <f>LN(combined_data!P264/combined_data!P263)</f>
        <v>1.3621896970130517E-2</v>
      </c>
      <c r="Q264" s="12">
        <f>LN(combined_data!Q264/combined_data!Q263)</f>
        <v>-6.8246311226825189E-3</v>
      </c>
      <c r="R264" s="12">
        <f>LN(combined_data!R264/combined_data!R263)</f>
        <v>2.9609950402085619E-3</v>
      </c>
      <c r="S264" s="12">
        <f>LN(combined_data!S264/combined_data!S263)</f>
        <v>-2.8716778644287441E-2</v>
      </c>
      <c r="T264" s="12">
        <f t="array" ref="T264">VLOOKUP(A264,Rf!$A$4:$C$6951,3,FALSE)</f>
        <v>1.79068713505925E-4</v>
      </c>
      <c r="V264" s="13">
        <f t="shared" si="76"/>
        <v>9.9464793838696108E-5</v>
      </c>
      <c r="W264" s="13">
        <f t="shared" si="77"/>
        <v>2.5972111588686453E-6</v>
      </c>
      <c r="X264" s="13">
        <f t="shared" si="78"/>
        <v>-9.7764545334926218E-5</v>
      </c>
      <c r="Y264" s="13">
        <f t="shared" si="79"/>
        <v>-1.9790977309685872E-2</v>
      </c>
      <c r="Z264" s="13">
        <f t="shared" si="80"/>
        <v>-5.4902606789873389E-3</v>
      </c>
      <c r="AA264" s="13">
        <f t="shared" si="81"/>
        <v>-3.7723749713349866E-2</v>
      </c>
      <c r="AB264" s="13">
        <f t="shared" si="82"/>
        <v>-2.9934041053965677E-2</v>
      </c>
      <c r="AC264" s="13">
        <f t="shared" si="83"/>
        <v>-6.0100934639095455E-3</v>
      </c>
      <c r="AD264" s="13">
        <f t="shared" si="84"/>
        <v>-1.6909454612187295E-2</v>
      </c>
      <c r="AE264" s="13">
        <f t="shared" si="85"/>
        <v>-1.3769188063640733E-2</v>
      </c>
      <c r="AF264" s="13">
        <f t="shared" si="86"/>
        <v>-2.1668399038941123E-2</v>
      </c>
      <c r="AG264" s="13">
        <f t="shared" si="87"/>
        <v>-4.6851222827265337E-2</v>
      </c>
      <c r="AH264" s="13">
        <f t="shared" si="88"/>
        <v>-1.9016544085700381E-2</v>
      </c>
      <c r="AI264" s="13">
        <f t="shared" si="89"/>
        <v>-8.9837514248278308E-3</v>
      </c>
      <c r="AJ264" s="13">
        <f t="shared" si="90"/>
        <v>1.3722827784294839E-2</v>
      </c>
      <c r="AK264" s="13">
        <f t="shared" si="91"/>
        <v>-6.9984017425918565E-3</v>
      </c>
      <c r="AL264" s="13">
        <f t="shared" si="92"/>
        <v>1.7646245160163896E-3</v>
      </c>
      <c r="AM264" s="13">
        <f t="shared" si="93"/>
        <v>-2.9829497680138758E-2</v>
      </c>
      <c r="AN264" s="13">
        <f t="shared" si="94"/>
        <v>3.4776275020363776E-5</v>
      </c>
    </row>
    <row r="265" spans="1:40" x14ac:dyDescent="0.2">
      <c r="A265" s="5">
        <v>44224</v>
      </c>
      <c r="B265" s="12">
        <f>LN(combined_data!B265/combined_data!B264)</f>
        <v>1.2284087960807652E-4</v>
      </c>
      <c r="C265" s="12">
        <f>LN(combined_data!C265/combined_data!C264)</f>
        <v>1.8026756906481064E-4</v>
      </c>
      <c r="D265" s="12">
        <f>LN(combined_data!D265/combined_data!D264)</f>
        <v>1.8774686481263549E-4</v>
      </c>
      <c r="E265" s="12">
        <f>LN(combined_data!E265/combined_data!E264)</f>
        <v>-1.0815610038088945E-2</v>
      </c>
      <c r="F265" s="12">
        <f>LN(combined_data!F265/combined_data!F264)</f>
        <v>-2.4232525052166501E-3</v>
      </c>
      <c r="G265" s="12">
        <f>LN(combined_data!G265/combined_data!G264)</f>
        <v>-2.7437442323198436E-2</v>
      </c>
      <c r="H265" s="12">
        <f>LN(combined_data!H265/combined_data!H264)</f>
        <v>1.123186084321473E-2</v>
      </c>
      <c r="I265" s="12">
        <f>LN(combined_data!I265/combined_data!I264)</f>
        <v>2.0899275936141042E-3</v>
      </c>
      <c r="J265" s="12">
        <f>LN(combined_data!J265/combined_data!J264)</f>
        <v>-1.6601677237823898E-2</v>
      </c>
      <c r="K265" s="12">
        <f>LN(combined_data!K265/combined_data!K264)</f>
        <v>-3.6538467875352983E-2</v>
      </c>
      <c r="L265" s="12">
        <f>LN(combined_data!L265/combined_data!L264)</f>
        <v>-4.5256750671853526E-3</v>
      </c>
      <c r="M265" s="12">
        <f>LN(combined_data!M265/combined_data!M264)</f>
        <v>2.9679743912684742E-3</v>
      </c>
      <c r="N265" s="12">
        <f>LN(combined_data!N265/combined_data!N264)</f>
        <v>-1.1410202480028544E-2</v>
      </c>
      <c r="O265" s="12">
        <f>LN(combined_data!O265/combined_data!O264)</f>
        <v>3.3194472652001782E-2</v>
      </c>
      <c r="P265" s="12">
        <f>LN(combined_data!P265/combined_data!P264)</f>
        <v>-1.9413324767717188E-2</v>
      </c>
      <c r="Q265" s="12">
        <f>LN(combined_data!Q265/combined_data!Q264)</f>
        <v>5.0263851540881714E-3</v>
      </c>
      <c r="R265" s="12">
        <f>LN(combined_data!R265/combined_data!R264)</f>
        <v>1.1220169945504519E-2</v>
      </c>
      <c r="S265" s="12">
        <f>LN(combined_data!S265/combined_data!S264)</f>
        <v>-9.6108477380984197E-3</v>
      </c>
      <c r="T265" s="12">
        <f t="array" ref="T265">VLOOKUP(A265,Rf!$A$4:$C$6951,3,FALSE)</f>
        <v>9.0134484626691602E-5</v>
      </c>
      <c r="V265" s="13">
        <f t="shared" si="76"/>
        <v>6.957921098002126E-5</v>
      </c>
      <c r="W265" s="13">
        <f t="shared" si="77"/>
        <v>-5.7542539619965166E-5</v>
      </c>
      <c r="X265" s="13">
        <f t="shared" si="78"/>
        <v>-4.6367841782335906E-5</v>
      </c>
      <c r="Y265" s="13">
        <f t="shared" si="79"/>
        <v>-1.1474019998324255E-2</v>
      </c>
      <c r="Z265" s="13">
        <f t="shared" si="80"/>
        <v>-2.8703095097572227E-3</v>
      </c>
      <c r="AA265" s="13">
        <f t="shared" si="81"/>
        <v>-2.8080588927503057E-2</v>
      </c>
      <c r="AB265" s="13">
        <f t="shared" si="82"/>
        <v>1.0911581265667282E-2</v>
      </c>
      <c r="AC265" s="13">
        <f t="shared" si="83"/>
        <v>1.2963301574433687E-3</v>
      </c>
      <c r="AD265" s="13">
        <f t="shared" si="84"/>
        <v>-1.493331591690578E-2</v>
      </c>
      <c r="AE265" s="13">
        <f t="shared" si="85"/>
        <v>-3.6353617868627369E-2</v>
      </c>
      <c r="AF265" s="13">
        <f t="shared" si="86"/>
        <v>-5.2483979777608073E-3</v>
      </c>
      <c r="AG265" s="13">
        <f t="shared" si="87"/>
        <v>1.8708012282617355E-3</v>
      </c>
      <c r="AH265" s="13">
        <f t="shared" si="88"/>
        <v>-1.2906708727277148E-2</v>
      </c>
      <c r="AI265" s="13">
        <f t="shared" si="89"/>
        <v>3.1754703721698446E-2</v>
      </c>
      <c r="AJ265" s="13">
        <f t="shared" si="90"/>
        <v>-1.9312393953552866E-2</v>
      </c>
      <c r="AK265" s="13">
        <f t="shared" si="91"/>
        <v>4.8526145341788339E-3</v>
      </c>
      <c r="AL265" s="13">
        <f t="shared" si="92"/>
        <v>1.0023799421312346E-2</v>
      </c>
      <c r="AM265" s="13">
        <f t="shared" si="93"/>
        <v>-1.0723566773949738E-2</v>
      </c>
      <c r="AN265" s="13">
        <f t="shared" si="94"/>
        <v>-5.415795385886962E-5</v>
      </c>
    </row>
    <row r="266" spans="1:40" x14ac:dyDescent="0.2">
      <c r="A266" s="5">
        <v>44225</v>
      </c>
      <c r="B266" s="12">
        <f>LN(combined_data!B266/combined_data!B265)</f>
        <v>3.0834047700017096E-4</v>
      </c>
      <c r="C266" s="12">
        <f>LN(combined_data!C266/combined_data!C265)</f>
        <v>1.2874265648218393E-4</v>
      </c>
      <c r="D266" s="12">
        <f>LN(combined_data!D266/combined_data!D265)</f>
        <v>1.3066484676533334E-4</v>
      </c>
      <c r="E266" s="12">
        <f>LN(combined_data!E266/combined_data!E265)</f>
        <v>-1.3596906838707875E-2</v>
      </c>
      <c r="F266" s="12">
        <f>LN(combined_data!F266/combined_data!F265)</f>
        <v>1.2718247935139498E-3</v>
      </c>
      <c r="G266" s="12">
        <f>LN(combined_data!G266/combined_data!G265)</f>
        <v>1.3794797896590182E-2</v>
      </c>
      <c r="H266" s="12">
        <f>LN(combined_data!H266/combined_data!H265)</f>
        <v>1.6428461947016363E-2</v>
      </c>
      <c r="I266" s="12">
        <f>LN(combined_data!I266/combined_data!I265)</f>
        <v>-1.4721632392571994E-2</v>
      </c>
      <c r="J266" s="12">
        <f>LN(combined_data!J266/combined_data!J265)</f>
        <v>-5.8295605572391386E-3</v>
      </c>
      <c r="K266" s="12">
        <f>LN(combined_data!K266/combined_data!K265)</f>
        <v>-5.1629629120934113E-2</v>
      </c>
      <c r="L266" s="12">
        <f>LN(combined_data!L266/combined_data!L265)</f>
        <v>5.8008525902560282E-2</v>
      </c>
      <c r="M266" s="12">
        <f>LN(combined_data!M266/combined_data!M265)</f>
        <v>-2.9067411054491631E-2</v>
      </c>
      <c r="N266" s="12">
        <f>LN(combined_data!N266/combined_data!N265)</f>
        <v>-2.4925692172286077E-2</v>
      </c>
      <c r="O266" s="12">
        <f>LN(combined_data!O266/combined_data!O265)</f>
        <v>-4.8253347287936415E-3</v>
      </c>
      <c r="P266" s="12">
        <f>LN(combined_data!P266/combined_data!P265)</f>
        <v>-1.6347945088352349E-2</v>
      </c>
      <c r="Q266" s="12">
        <f>LN(combined_data!Q266/combined_data!Q265)</f>
        <v>-4.3619331117069365E-2</v>
      </c>
      <c r="R266" s="12">
        <f>LN(combined_data!R266/combined_data!R265)</f>
        <v>-1.7211692072922967E-2</v>
      </c>
      <c r="S266" s="12">
        <f>LN(combined_data!S266/combined_data!S265)</f>
        <v>3.7986501607777487E-2</v>
      </c>
      <c r="T266" s="12">
        <f t="array" ref="T266">VLOOKUP(A266,Rf!$A$4:$C$6951,3,FALSE)</f>
        <v>9.0134484626691602E-5</v>
      </c>
      <c r="V266" s="13">
        <f t="shared" si="76"/>
        <v>2.5507880837211572E-4</v>
      </c>
      <c r="W266" s="13">
        <f t="shared" si="77"/>
        <v>-1.0906745220259188E-4</v>
      </c>
      <c r="X266" s="13">
        <f t="shared" si="78"/>
        <v>-1.0344985982963805E-4</v>
      </c>
      <c r="Y266" s="13">
        <f t="shared" si="79"/>
        <v>-1.4255316798943185E-2</v>
      </c>
      <c r="Z266" s="13">
        <f t="shared" si="80"/>
        <v>8.2476778897337731E-4</v>
      </c>
      <c r="AA266" s="13">
        <f t="shared" si="81"/>
        <v>1.3151651292285559E-2</v>
      </c>
      <c r="AB266" s="13">
        <f t="shared" si="82"/>
        <v>1.6108182369468916E-2</v>
      </c>
      <c r="AC266" s="13">
        <f t="shared" si="83"/>
        <v>-1.5515229828742729E-2</v>
      </c>
      <c r="AD266" s="13">
        <f t="shared" si="84"/>
        <v>-4.16119923632102E-3</v>
      </c>
      <c r="AE266" s="13">
        <f t="shared" si="85"/>
        <v>-5.14447791142085E-2</v>
      </c>
      <c r="AF266" s="13">
        <f t="shared" si="86"/>
        <v>5.7285802991984824E-2</v>
      </c>
      <c r="AG266" s="13">
        <f t="shared" si="87"/>
        <v>-3.0164584217498371E-2</v>
      </c>
      <c r="AH266" s="13">
        <f t="shared" si="88"/>
        <v>-2.6422198419534679E-2</v>
      </c>
      <c r="AI266" s="13">
        <f t="shared" si="89"/>
        <v>-6.2651036590969785E-3</v>
      </c>
      <c r="AJ266" s="13">
        <f t="shared" si="90"/>
        <v>-1.6247014274188027E-2</v>
      </c>
      <c r="AK266" s="13">
        <f t="shared" si="91"/>
        <v>-4.3793101736978701E-2</v>
      </c>
      <c r="AL266" s="13">
        <f t="shared" si="92"/>
        <v>-1.8408062597115138E-2</v>
      </c>
      <c r="AM266" s="13">
        <f t="shared" si="93"/>
        <v>3.6873782571926167E-2</v>
      </c>
      <c r="AN266" s="13">
        <f t="shared" si="94"/>
        <v>-5.415795385886962E-5</v>
      </c>
    </row>
    <row r="267" spans="1:40" x14ac:dyDescent="0.2">
      <c r="A267" s="5">
        <v>44228</v>
      </c>
      <c r="B267" s="12">
        <f>LN(combined_data!B267/combined_data!B266)</f>
        <v>-1.0706615334383522E-3</v>
      </c>
      <c r="C267" s="12">
        <f>LN(combined_data!C267/combined_data!C266)</f>
        <v>-2.165079501679169E-3</v>
      </c>
      <c r="D267" s="12">
        <f>LN(combined_data!D267/combined_data!D266)</f>
        <v>2.7173911974615636E-4</v>
      </c>
      <c r="E267" s="12">
        <f>LN(combined_data!E267/combined_data!E266)</f>
        <v>4.5981204566077807E-2</v>
      </c>
      <c r="F267" s="12">
        <f>LN(combined_data!F267/combined_data!F266)</f>
        <v>1.0749373457019982E-2</v>
      </c>
      <c r="G267" s="12">
        <f>LN(combined_data!G267/combined_data!G266)</f>
        <v>6.0180386725868694E-2</v>
      </c>
      <c r="H267" s="12">
        <f>LN(combined_data!H267/combined_data!H266)</f>
        <v>0.11724498294519668</v>
      </c>
      <c r="I267" s="12">
        <f>LN(combined_data!I267/combined_data!I266)</f>
        <v>-1.2793415564805821E-2</v>
      </c>
      <c r="J267" s="12">
        <f>LN(combined_data!J267/combined_data!J266)</f>
        <v>0.10238604207949929</v>
      </c>
      <c r="K267" s="12">
        <f>LN(combined_data!K267/combined_data!K266)</f>
        <v>2.6448687905886132E-2</v>
      </c>
      <c r="L267" s="12">
        <f>LN(combined_data!L267/combined_data!L266)</f>
        <v>2.9002899699452918E-2</v>
      </c>
      <c r="M267" s="12">
        <f>LN(combined_data!M267/combined_data!M266)</f>
        <v>8.3147716091494545E-2</v>
      </c>
      <c r="N267" s="12">
        <f>LN(combined_data!N267/combined_data!N266)</f>
        <v>-9.6816062239794779E-3</v>
      </c>
      <c r="O267" s="12">
        <f>LN(combined_data!O267/combined_data!O266)</f>
        <v>-1.4617304721426997E-2</v>
      </c>
      <c r="P267" s="12">
        <f>LN(combined_data!P267/combined_data!P266)</f>
        <v>6.0610208342495864E-2</v>
      </c>
      <c r="Q267" s="12">
        <f>LN(combined_data!Q267/combined_data!Q266)</f>
        <v>1.1084498908358838E-2</v>
      </c>
      <c r="R267" s="12">
        <f>LN(combined_data!R267/combined_data!R266)</f>
        <v>8.2817943878667494E-3</v>
      </c>
      <c r="S267" s="12">
        <f>LN(combined_data!S267/combined_data!S266)</f>
        <v>6.7157505488957296E-3</v>
      </c>
      <c r="T267" s="12">
        <f t="array" ref="T267">VLOOKUP(A267,Rf!$A$4:$C$6951,3,FALSE)</f>
        <v>2.70427827288255E-4</v>
      </c>
      <c r="V267" s="13">
        <f t="shared" si="76"/>
        <v>-1.1239232020664074E-3</v>
      </c>
      <c r="W267" s="13">
        <f t="shared" si="77"/>
        <v>-2.4028896103639448E-3</v>
      </c>
      <c r="X267" s="13">
        <f t="shared" si="78"/>
        <v>3.7624413151184967E-5</v>
      </c>
      <c r="Y267" s="13">
        <f t="shared" si="79"/>
        <v>4.5322794605842494E-2</v>
      </c>
      <c r="Z267" s="13">
        <f t="shared" si="80"/>
        <v>1.030231645247941E-2</v>
      </c>
      <c r="AA267" s="13">
        <f t="shared" si="81"/>
        <v>5.953724012156407E-2</v>
      </c>
      <c r="AB267" s="13">
        <f t="shared" si="82"/>
        <v>0.11692470336764924</v>
      </c>
      <c r="AC267" s="13">
        <f t="shared" si="83"/>
        <v>-1.3587013000976556E-2</v>
      </c>
      <c r="AD267" s="13">
        <f t="shared" si="84"/>
        <v>0.10405440340041741</v>
      </c>
      <c r="AE267" s="13">
        <f t="shared" si="85"/>
        <v>2.6633537912611742E-2</v>
      </c>
      <c r="AF267" s="13">
        <f t="shared" si="86"/>
        <v>2.8280176788877464E-2</v>
      </c>
      <c r="AG267" s="13">
        <f t="shared" si="87"/>
        <v>8.2050542928487805E-2</v>
      </c>
      <c r="AH267" s="13">
        <f t="shared" si="88"/>
        <v>-1.1178112471228081E-2</v>
      </c>
      <c r="AI267" s="13">
        <f t="shared" si="89"/>
        <v>-1.6057073651730334E-2</v>
      </c>
      <c r="AJ267" s="13">
        <f t="shared" si="90"/>
        <v>6.0711139156660182E-2</v>
      </c>
      <c r="AK267" s="13">
        <f t="shared" si="91"/>
        <v>1.09107282884495E-2</v>
      </c>
      <c r="AL267" s="13">
        <f t="shared" si="92"/>
        <v>7.0854238636745767E-3</v>
      </c>
      <c r="AM267" s="13">
        <f t="shared" si="93"/>
        <v>5.6030315130444113E-3</v>
      </c>
      <c r="AN267" s="13">
        <f t="shared" si="94"/>
        <v>1.2613538880269377E-4</v>
      </c>
    </row>
    <row r="268" spans="1:40" x14ac:dyDescent="0.2">
      <c r="A268" s="5">
        <v>44229</v>
      </c>
      <c r="B268" s="12">
        <f>LN(combined_data!B268/combined_data!B267)</f>
        <v>-7.1431494282157382E-4</v>
      </c>
      <c r="C268" s="12">
        <f>LN(combined_data!C268/combined_data!C267)</f>
        <v>-1.747507234590205E-3</v>
      </c>
      <c r="D268" s="12">
        <f>LN(combined_data!D268/combined_data!D267)</f>
        <v>8.9229316628630618E-5</v>
      </c>
      <c r="E268" s="12">
        <f>LN(combined_data!E268/combined_data!E267)</f>
        <v>2.50831067581011E-2</v>
      </c>
      <c r="F268" s="12">
        <f>LN(combined_data!F268/combined_data!F267)</f>
        <v>-1.5338519557690906E-2</v>
      </c>
      <c r="G268" s="12">
        <f>LN(combined_data!G268/combined_data!G267)</f>
        <v>5.5194582243266545E-2</v>
      </c>
      <c r="H268" s="12">
        <f>LN(combined_data!H268/combined_data!H267)</f>
        <v>2.2192940979203702E-2</v>
      </c>
      <c r="I268" s="12">
        <f>LN(combined_data!I268/combined_data!I267)</f>
        <v>2.3330920645511601E-2</v>
      </c>
      <c r="J268" s="12">
        <f>LN(combined_data!J268/combined_data!J267)</f>
        <v>2.3162174740434437E-2</v>
      </c>
      <c r="K268" s="12">
        <f>LN(combined_data!K268/combined_data!K267)</f>
        <v>3.3866934934407886E-2</v>
      </c>
      <c r="L268" s="12">
        <f>LN(combined_data!L268/combined_data!L267)</f>
        <v>7.2981266990942414E-2</v>
      </c>
      <c r="M268" s="12">
        <f>LN(combined_data!M268/combined_data!M267)</f>
        <v>6.2576998483301047E-2</v>
      </c>
      <c r="N268" s="12">
        <f>LN(combined_data!N268/combined_data!N267)</f>
        <v>3.1680005036547033E-2</v>
      </c>
      <c r="O268" s="12">
        <f>LN(combined_data!O268/combined_data!O267)</f>
        <v>2.770333859761298E-3</v>
      </c>
      <c r="P268" s="12">
        <f>LN(combined_data!P268/combined_data!P267)</f>
        <v>1.0365201031634155E-2</v>
      </c>
      <c r="Q268" s="12">
        <f>LN(combined_data!Q268/combined_data!Q267)</f>
        <v>-6.7964494568035919E-3</v>
      </c>
      <c r="R268" s="12">
        <f>LN(combined_data!R268/combined_data!R267)</f>
        <v>6.42083894450625E-3</v>
      </c>
      <c r="S268" s="12">
        <f>LN(combined_data!S268/combined_data!S267)</f>
        <v>3.2180133925502417E-2</v>
      </c>
      <c r="T268" s="12">
        <f t="array" ref="T268">VLOOKUP(A268,Rf!$A$4:$C$6951,3,FALSE)</f>
        <v>9.0134484626691602E-5</v>
      </c>
      <c r="V268" s="13">
        <f t="shared" si="76"/>
        <v>-7.6757661144962906E-4</v>
      </c>
      <c r="W268" s="13">
        <f t="shared" si="77"/>
        <v>-1.9853173432749808E-3</v>
      </c>
      <c r="X268" s="13">
        <f t="shared" si="78"/>
        <v>-1.4488538996634077E-4</v>
      </c>
      <c r="Y268" s="13">
        <f t="shared" si="79"/>
        <v>2.442469679786579E-2</v>
      </c>
      <c r="Z268" s="13">
        <f t="shared" si="80"/>
        <v>-1.5785576562231479E-2</v>
      </c>
      <c r="AA268" s="13">
        <f t="shared" si="81"/>
        <v>5.455143563896192E-2</v>
      </c>
      <c r="AB268" s="13">
        <f t="shared" si="82"/>
        <v>2.1872661401656255E-2</v>
      </c>
      <c r="AC268" s="13">
        <f t="shared" si="83"/>
        <v>2.2537323209340866E-2</v>
      </c>
      <c r="AD268" s="13">
        <f t="shared" si="84"/>
        <v>2.4830536061352555E-2</v>
      </c>
      <c r="AE268" s="13">
        <f t="shared" si="85"/>
        <v>3.4051784941133499E-2</v>
      </c>
      <c r="AF268" s="13">
        <f t="shared" si="86"/>
        <v>7.2258544080366957E-2</v>
      </c>
      <c r="AG268" s="13">
        <f t="shared" si="87"/>
        <v>6.1479825320294307E-2</v>
      </c>
      <c r="AH268" s="13">
        <f t="shared" si="88"/>
        <v>3.0183498789298428E-2</v>
      </c>
      <c r="AI268" s="13">
        <f t="shared" si="89"/>
        <v>1.3305649294579607E-3</v>
      </c>
      <c r="AJ268" s="13">
        <f t="shared" si="90"/>
        <v>1.0466131845798476E-2</v>
      </c>
      <c r="AK268" s="13">
        <f t="shared" si="91"/>
        <v>-6.9702200767129295E-3</v>
      </c>
      <c r="AL268" s="13">
        <f t="shared" si="92"/>
        <v>5.2244684203140782E-3</v>
      </c>
      <c r="AM268" s="13">
        <f t="shared" si="93"/>
        <v>3.1067414889651101E-2</v>
      </c>
      <c r="AN268" s="13">
        <f t="shared" si="94"/>
        <v>-5.415795385886962E-5</v>
      </c>
    </row>
    <row r="269" spans="1:40" x14ac:dyDescent="0.2">
      <c r="A269" s="5">
        <v>44230</v>
      </c>
      <c r="B269" s="12">
        <f>LN(combined_data!B269/combined_data!B268)</f>
        <v>1.448779618623231E-4</v>
      </c>
      <c r="C269" s="12">
        <f>LN(combined_data!C269/combined_data!C268)</f>
        <v>3.962545384228571E-4</v>
      </c>
      <c r="D269" s="12">
        <f>LN(combined_data!D269/combined_data!D268)</f>
        <v>4.7021828823903311E-5</v>
      </c>
      <c r="E269" s="12">
        <f>LN(combined_data!E269/combined_data!E268)</f>
        <v>9.5069504279537472E-3</v>
      </c>
      <c r="F269" s="12">
        <f>LN(combined_data!F269/combined_data!F268)</f>
        <v>-3.3433465325277416E-3</v>
      </c>
      <c r="G269" s="12">
        <f>LN(combined_data!G269/combined_data!G268)</f>
        <v>9.0900300264496227E-3</v>
      </c>
      <c r="H269" s="12">
        <f>LN(combined_data!H269/combined_data!H268)</f>
        <v>8.0666521957732228E-3</v>
      </c>
      <c r="I269" s="12">
        <f>LN(combined_data!I269/combined_data!I268)</f>
        <v>-1.048746785727923E-3</v>
      </c>
      <c r="J269" s="12">
        <f>LN(combined_data!J269/combined_data!J268)</f>
        <v>5.6734301170780876E-2</v>
      </c>
      <c r="K269" s="12">
        <f>LN(combined_data!K269/combined_data!K268)</f>
        <v>-8.5937010113020587E-3</v>
      </c>
      <c r="L269" s="12">
        <f>LN(combined_data!L269/combined_data!L268)</f>
        <v>3.7847522042623177E-2</v>
      </c>
      <c r="M269" s="12">
        <f>LN(combined_data!M269/combined_data!M268)</f>
        <v>-2.197511676482663E-4</v>
      </c>
      <c r="N269" s="12">
        <f>LN(combined_data!N269/combined_data!N268)</f>
        <v>8.654467801861021E-2</v>
      </c>
      <c r="O269" s="12">
        <f>LN(combined_data!O269/combined_data!O268)</f>
        <v>2.3970876839003254E-2</v>
      </c>
      <c r="P269" s="12">
        <f>LN(combined_data!P269/combined_data!P268)</f>
        <v>-6.6674413257836853E-3</v>
      </c>
      <c r="Q269" s="12">
        <f>LN(combined_data!Q269/combined_data!Q268)</f>
        <v>-1.2710515175017646E-3</v>
      </c>
      <c r="R269" s="12">
        <f>LN(combined_data!R269/combined_data!R268)</f>
        <v>2.8073908665522417E-3</v>
      </c>
      <c r="S269" s="12">
        <f>LN(combined_data!S269/combined_data!S268)</f>
        <v>3.1892132610743293E-2</v>
      </c>
      <c r="T269" s="12">
        <f t="array" ref="T269">VLOOKUP(A269,Rf!$A$4:$C$6951,3,FALSE)</f>
        <v>9.0134484626691602E-5</v>
      </c>
      <c r="V269" s="13">
        <f t="shared" si="76"/>
        <v>9.1616293234267839E-5</v>
      </c>
      <c r="W269" s="13">
        <f t="shared" si="77"/>
        <v>1.5844442973808129E-4</v>
      </c>
      <c r="X269" s="13">
        <f t="shared" si="78"/>
        <v>-1.8709287777106807E-4</v>
      </c>
      <c r="Y269" s="13">
        <f t="shared" si="79"/>
        <v>8.8485404677184371E-3</v>
      </c>
      <c r="Z269" s="13">
        <f t="shared" si="80"/>
        <v>-3.7904035370683142E-3</v>
      </c>
      <c r="AA269" s="13">
        <f t="shared" si="81"/>
        <v>8.446883422145E-3</v>
      </c>
      <c r="AB269" s="13">
        <f t="shared" si="82"/>
        <v>7.746372618225774E-3</v>
      </c>
      <c r="AC269" s="13">
        <f t="shared" si="83"/>
        <v>-1.8423442218986584E-3</v>
      </c>
      <c r="AD269" s="13">
        <f t="shared" si="84"/>
        <v>5.8402662491698995E-2</v>
      </c>
      <c r="AE269" s="13">
        <f t="shared" si="85"/>
        <v>-8.4088510045764488E-3</v>
      </c>
      <c r="AF269" s="13">
        <f t="shared" si="86"/>
        <v>3.712479913204772E-2</v>
      </c>
      <c r="AG269" s="13">
        <f t="shared" si="87"/>
        <v>-1.316924330655005E-3</v>
      </c>
      <c r="AH269" s="13">
        <f t="shared" si="88"/>
        <v>8.5048171771361605E-2</v>
      </c>
      <c r="AI269" s="13">
        <f t="shared" si="89"/>
        <v>2.2531107908699916E-2</v>
      </c>
      <c r="AJ269" s="13">
        <f t="shared" si="90"/>
        <v>-6.5665105116193634E-3</v>
      </c>
      <c r="AK269" s="13">
        <f t="shared" si="91"/>
        <v>-1.4448221374111024E-3</v>
      </c>
      <c r="AL269" s="13">
        <f t="shared" si="92"/>
        <v>1.6110203423600694E-3</v>
      </c>
      <c r="AM269" s="13">
        <f t="shared" si="93"/>
        <v>3.0779413574891976E-2</v>
      </c>
      <c r="AN269" s="13">
        <f t="shared" si="94"/>
        <v>-5.415795385886962E-5</v>
      </c>
    </row>
    <row r="270" spans="1:40" x14ac:dyDescent="0.2">
      <c r="A270" s="5">
        <v>44231</v>
      </c>
      <c r="B270" s="12">
        <f>LN(combined_data!B270/combined_data!B269)</f>
        <v>-9.0098656153866338E-5</v>
      </c>
      <c r="C270" s="12">
        <f>LN(combined_data!C270/combined_data!C269)</f>
        <v>1.4640216701355334E-4</v>
      </c>
      <c r="D270" s="12">
        <f>LN(combined_data!D270/combined_data!D269)</f>
        <v>1.1222498410934903E-4</v>
      </c>
      <c r="E270" s="12">
        <f>LN(combined_data!E270/combined_data!E269)</f>
        <v>7.0171765963244967E-3</v>
      </c>
      <c r="F270" s="12">
        <f>LN(combined_data!F270/combined_data!F269)</f>
        <v>-2.0084217791281556E-2</v>
      </c>
      <c r="G270" s="12">
        <f>LN(combined_data!G270/combined_data!G269)</f>
        <v>2.7267319931407164E-3</v>
      </c>
      <c r="H270" s="12">
        <f>LN(combined_data!H270/combined_data!H269)</f>
        <v>9.5150870176302724E-3</v>
      </c>
      <c r="I270" s="12">
        <f>LN(combined_data!I270/combined_data!I269)</f>
        <v>2.8957493551084141E-2</v>
      </c>
      <c r="J270" s="12">
        <f>LN(combined_data!J270/combined_data!J269)</f>
        <v>2.9191420360670799E-3</v>
      </c>
      <c r="K270" s="12">
        <f>LN(combined_data!K270/combined_data!K269)</f>
        <v>6.6714140504160946E-3</v>
      </c>
      <c r="L270" s="12">
        <f>LN(combined_data!L270/combined_data!L269)</f>
        <v>1.5744786498148197E-2</v>
      </c>
      <c r="M270" s="12">
        <f>LN(combined_data!M270/combined_data!M269)</f>
        <v>6.9622906538412119E-2</v>
      </c>
      <c r="N270" s="12">
        <f>LN(combined_data!N270/combined_data!N269)</f>
        <v>6.8851982065917577E-4</v>
      </c>
      <c r="O270" s="12">
        <f>LN(combined_data!O270/combined_data!O269)</f>
        <v>8.7097878867802334E-2</v>
      </c>
      <c r="P270" s="12">
        <f>LN(combined_data!P270/combined_data!P269)</f>
        <v>5.9117240138256637E-2</v>
      </c>
      <c r="Q270" s="12">
        <f>LN(combined_data!Q270/combined_data!Q269)</f>
        <v>2.8834479624891534E-2</v>
      </c>
      <c r="R270" s="12">
        <f>LN(combined_data!R270/combined_data!R269)</f>
        <v>4.1072413496826407E-3</v>
      </c>
      <c r="S270" s="12">
        <f>LN(combined_data!S270/combined_data!S269)</f>
        <v>3.6487918684225524E-3</v>
      </c>
      <c r="T270" s="12">
        <f t="array" ref="T270">VLOOKUP(A270,Rf!$A$4:$C$6951,3,FALSE)</f>
        <v>9.0749082793939505E-5</v>
      </c>
      <c r="V270" s="13">
        <f t="shared" si="76"/>
        <v>-1.4336032478192161E-4</v>
      </c>
      <c r="W270" s="13">
        <f t="shared" si="77"/>
        <v>-9.1407941671222472E-5</v>
      </c>
      <c r="X270" s="13">
        <f t="shared" si="78"/>
        <v>-1.2188972248562237E-4</v>
      </c>
      <c r="Y270" s="13">
        <f t="shared" si="79"/>
        <v>6.3587666360891857E-3</v>
      </c>
      <c r="Z270" s="13">
        <f t="shared" si="80"/>
        <v>-2.0531274795822129E-2</v>
      </c>
      <c r="AA270" s="13">
        <f t="shared" si="81"/>
        <v>2.0835853888360942E-3</v>
      </c>
      <c r="AB270" s="13">
        <f t="shared" si="82"/>
        <v>9.1948074400828236E-3</v>
      </c>
      <c r="AC270" s="13">
        <f t="shared" si="83"/>
        <v>2.8163896114913406E-2</v>
      </c>
      <c r="AD270" s="13">
        <f t="shared" si="84"/>
        <v>4.5875033569851989E-3</v>
      </c>
      <c r="AE270" s="13">
        <f t="shared" si="85"/>
        <v>6.8562640571417054E-3</v>
      </c>
      <c r="AF270" s="13">
        <f t="shared" si="86"/>
        <v>1.5022063587572743E-2</v>
      </c>
      <c r="AG270" s="13">
        <f t="shared" si="87"/>
        <v>6.8525733375405379E-2</v>
      </c>
      <c r="AH270" s="13">
        <f t="shared" si="88"/>
        <v>-8.0798642658942764E-4</v>
      </c>
      <c r="AI270" s="13">
        <f t="shared" si="89"/>
        <v>8.5658109937498991E-2</v>
      </c>
      <c r="AJ270" s="13">
        <f t="shared" si="90"/>
        <v>5.9218170952420955E-2</v>
      </c>
      <c r="AK270" s="13">
        <f t="shared" si="91"/>
        <v>2.8660709004982195E-2</v>
      </c>
      <c r="AL270" s="13">
        <f t="shared" si="92"/>
        <v>2.9108708254904684E-3</v>
      </c>
      <c r="AM270" s="13">
        <f t="shared" si="93"/>
        <v>2.5360728325712345E-3</v>
      </c>
      <c r="AN270" s="13">
        <f t="shared" si="94"/>
        <v>-5.3543355691621717E-5</v>
      </c>
    </row>
    <row r="271" spans="1:40" x14ac:dyDescent="0.2">
      <c r="A271" s="5">
        <v>44232</v>
      </c>
      <c r="B271" s="12">
        <f>LN(combined_data!B271/combined_data!B270)</f>
        <v>-2.998711776675552E-4</v>
      </c>
      <c r="C271" s="12">
        <f>LN(combined_data!C271/combined_data!C270)</f>
        <v>-8.7011588368245173E-4</v>
      </c>
      <c r="D271" s="12">
        <f>LN(combined_data!D271/combined_data!D270)</f>
        <v>1.3694470919693385E-4</v>
      </c>
      <c r="E271" s="12">
        <f>LN(combined_data!E271/combined_data!E270)</f>
        <v>1.930243787716098E-3</v>
      </c>
      <c r="F271" s="12">
        <f>LN(combined_data!F271/combined_data!F270)</f>
        <v>8.2444086730255901E-3</v>
      </c>
      <c r="G271" s="12">
        <f>LN(combined_data!G271/combined_data!G270)</f>
        <v>1.1647396797025776E-2</v>
      </c>
      <c r="H271" s="12">
        <f>LN(combined_data!H271/combined_data!H270)</f>
        <v>-2.2778473965435329E-2</v>
      </c>
      <c r="I271" s="12">
        <f>LN(combined_data!I271/combined_data!I270)</f>
        <v>-1.5408625669418953E-2</v>
      </c>
      <c r="J271" s="12">
        <f>LN(combined_data!J271/combined_data!J270)</f>
        <v>-2.4391382591130099E-2</v>
      </c>
      <c r="K271" s="12">
        <f>LN(combined_data!K271/combined_data!K270)</f>
        <v>-1.9274886502847186E-2</v>
      </c>
      <c r="L271" s="12">
        <f>LN(combined_data!L271/combined_data!L270)</f>
        <v>-3.8482909907109404E-2</v>
      </c>
      <c r="M271" s="12">
        <f>LN(combined_data!M271/combined_data!M270)</f>
        <v>-9.2698138111487523E-3</v>
      </c>
      <c r="N271" s="12">
        <f>LN(combined_data!N271/combined_data!N270)</f>
        <v>-2.3119409005603999E-3</v>
      </c>
      <c r="O271" s="12">
        <f>LN(combined_data!O271/combined_data!O270)</f>
        <v>-6.1660510380526723E-2</v>
      </c>
      <c r="P271" s="12">
        <f>LN(combined_data!P271/combined_data!P270)</f>
        <v>1.8953987854501995E-2</v>
      </c>
      <c r="Q271" s="12">
        <f>LN(combined_data!Q271/combined_data!Q270)</f>
        <v>-2.582655659526709E-2</v>
      </c>
      <c r="R271" s="12">
        <f>LN(combined_data!R271/combined_data!R270)</f>
        <v>4.7675018479786252E-2</v>
      </c>
      <c r="S271" s="12">
        <f>LN(combined_data!S271/combined_data!S270)</f>
        <v>5.1334047590027064E-3</v>
      </c>
      <c r="T271" s="12">
        <f t="array" ref="T271">VLOOKUP(A271,Rf!$A$4:$C$6951,3,FALSE)</f>
        <v>9.0749082793939505E-5</v>
      </c>
      <c r="V271" s="13">
        <f t="shared" si="76"/>
        <v>-3.5313284629561045E-4</v>
      </c>
      <c r="W271" s="13">
        <f t="shared" si="77"/>
        <v>-1.1079259923672275E-3</v>
      </c>
      <c r="X271" s="13">
        <f t="shared" si="78"/>
        <v>-9.7169997398037538E-5</v>
      </c>
      <c r="Y271" s="13">
        <f t="shared" si="79"/>
        <v>1.2718338274807874E-3</v>
      </c>
      <c r="Z271" s="13">
        <f t="shared" si="80"/>
        <v>7.7973516684850174E-3</v>
      </c>
      <c r="AA271" s="13">
        <f t="shared" si="81"/>
        <v>1.1004250192721153E-2</v>
      </c>
      <c r="AB271" s="13">
        <f t="shared" si="82"/>
        <v>-2.3098753542982776E-2</v>
      </c>
      <c r="AC271" s="13">
        <f t="shared" si="83"/>
        <v>-1.6202223105589688E-2</v>
      </c>
      <c r="AD271" s="13">
        <f t="shared" si="84"/>
        <v>-2.2723021270211981E-2</v>
      </c>
      <c r="AE271" s="13">
        <f t="shared" si="85"/>
        <v>-1.9090036496121576E-2</v>
      </c>
      <c r="AF271" s="13">
        <f t="shared" si="86"/>
        <v>-3.9205632817684861E-2</v>
      </c>
      <c r="AG271" s="13">
        <f t="shared" si="87"/>
        <v>-1.0366986974155491E-2</v>
      </c>
      <c r="AH271" s="13">
        <f t="shared" si="88"/>
        <v>-3.8084471478090033E-3</v>
      </c>
      <c r="AI271" s="13">
        <f t="shared" si="89"/>
        <v>-6.3100279310830065E-2</v>
      </c>
      <c r="AJ271" s="13">
        <f t="shared" si="90"/>
        <v>1.9054918668666317E-2</v>
      </c>
      <c r="AK271" s="13">
        <f t="shared" si="91"/>
        <v>-2.6000327215176429E-2</v>
      </c>
      <c r="AL271" s="13">
        <f t="shared" si="92"/>
        <v>4.6478647955594081E-2</v>
      </c>
      <c r="AM271" s="13">
        <f t="shared" si="93"/>
        <v>4.0206857231513881E-3</v>
      </c>
      <c r="AN271" s="13">
        <f t="shared" si="94"/>
        <v>-5.3543355691621717E-5</v>
      </c>
    </row>
    <row r="272" spans="1:40" x14ac:dyDescent="0.2">
      <c r="A272" s="5">
        <v>44235</v>
      </c>
      <c r="B272" s="12">
        <f>LN(combined_data!B272/combined_data!B271)</f>
        <v>6.1919608495594053E-4</v>
      </c>
      <c r="C272" s="12">
        <f>LN(combined_data!C272/combined_data!C271)</f>
        <v>6.5481116207952595E-4</v>
      </c>
      <c r="D272" s="12">
        <f>LN(combined_data!D272/combined_data!D271)</f>
        <v>3.2200986799384444E-4</v>
      </c>
      <c r="E272" s="12">
        <f>LN(combined_data!E272/combined_data!E271)</f>
        <v>1.2609596084696388E-2</v>
      </c>
      <c r="F272" s="12">
        <f>LN(combined_data!F272/combined_data!F271)</f>
        <v>1.1884760346181314E-2</v>
      </c>
      <c r="G272" s="12">
        <f>LN(combined_data!G272/combined_data!G271)</f>
        <v>4.777037677194485E-3</v>
      </c>
      <c r="H272" s="12">
        <f>LN(combined_data!H272/combined_data!H271)</f>
        <v>2.4845378713823495E-2</v>
      </c>
      <c r="I272" s="12">
        <f>LN(combined_data!I272/combined_data!I271)</f>
        <v>1.7445347330341723E-2</v>
      </c>
      <c r="J272" s="12">
        <f>LN(combined_data!J272/combined_data!J271)</f>
        <v>-1.4844854352237632E-2</v>
      </c>
      <c r="K272" s="12">
        <f>LN(combined_data!K272/combined_data!K271)</f>
        <v>1.0677900249436779E-2</v>
      </c>
      <c r="L272" s="12">
        <f>LN(combined_data!L272/combined_data!L271)</f>
        <v>1.9465623960688613E-2</v>
      </c>
      <c r="M272" s="12">
        <f>LN(combined_data!M272/combined_data!M271)</f>
        <v>2.956676931543745E-2</v>
      </c>
      <c r="N272" s="12">
        <f>LN(combined_data!N272/combined_data!N271)</f>
        <v>-4.2824784097826168E-3</v>
      </c>
      <c r="O272" s="12">
        <f>LN(combined_data!O272/combined_data!O271)</f>
        <v>-4.3044185278417579E-2</v>
      </c>
      <c r="P272" s="12">
        <f>LN(combined_data!P272/combined_data!P271)</f>
        <v>-5.3482975986148271E-3</v>
      </c>
      <c r="Q272" s="12">
        <f>LN(combined_data!Q272/combined_data!Q271)</f>
        <v>-1.8524661022988814E-2</v>
      </c>
      <c r="R272" s="12">
        <f>LN(combined_data!R272/combined_data!R271)</f>
        <v>-9.3891718731851492E-3</v>
      </c>
      <c r="S272" s="12">
        <f>LN(combined_data!S272/combined_data!S271)</f>
        <v>-1.5755508673440013E-4</v>
      </c>
      <c r="T272" s="12">
        <f t="array" ref="T272">VLOOKUP(A272,Rf!$A$4:$C$6951,3,FALSE)</f>
        <v>2.7227195531742704E-4</v>
      </c>
      <c r="V272" s="13">
        <f t="shared" si="76"/>
        <v>5.6593441632788529E-4</v>
      </c>
      <c r="W272" s="13">
        <f t="shared" si="77"/>
        <v>4.1700105339475017E-4</v>
      </c>
      <c r="X272" s="13">
        <f t="shared" si="78"/>
        <v>8.7895161398873051E-5</v>
      </c>
      <c r="Y272" s="13">
        <f t="shared" si="79"/>
        <v>1.1951186124461078E-2</v>
      </c>
      <c r="Z272" s="13">
        <f t="shared" si="80"/>
        <v>1.1437703341640742E-2</v>
      </c>
      <c r="AA272" s="13">
        <f t="shared" si="81"/>
        <v>4.1338910728898623E-3</v>
      </c>
      <c r="AB272" s="13">
        <f t="shared" si="82"/>
        <v>2.4525099136276048E-2</v>
      </c>
      <c r="AC272" s="13">
        <f t="shared" si="83"/>
        <v>1.6651749894170988E-2</v>
      </c>
      <c r="AD272" s="13">
        <f t="shared" si="84"/>
        <v>-1.3176493031319514E-2</v>
      </c>
      <c r="AE272" s="13">
        <f t="shared" si="85"/>
        <v>1.0862750256162389E-2</v>
      </c>
      <c r="AF272" s="13">
        <f t="shared" si="86"/>
        <v>1.8742901050113159E-2</v>
      </c>
      <c r="AG272" s="13">
        <f t="shared" si="87"/>
        <v>2.846959615243071E-2</v>
      </c>
      <c r="AH272" s="13">
        <f t="shared" si="88"/>
        <v>-5.7789846570312203E-3</v>
      </c>
      <c r="AI272" s="13">
        <f t="shared" si="89"/>
        <v>-4.4483954208720915E-2</v>
      </c>
      <c r="AJ272" s="13">
        <f t="shared" si="90"/>
        <v>-5.2473667844505053E-3</v>
      </c>
      <c r="AK272" s="13">
        <f t="shared" si="91"/>
        <v>-1.8698431642898153E-2</v>
      </c>
      <c r="AL272" s="13">
        <f t="shared" si="92"/>
        <v>-1.0585542397377322E-2</v>
      </c>
      <c r="AM272" s="13">
        <f t="shared" si="93"/>
        <v>-1.2702741225857181E-3</v>
      </c>
      <c r="AN272" s="13">
        <f t="shared" si="94"/>
        <v>1.2797951683186581E-4</v>
      </c>
    </row>
    <row r="273" spans="1:40" x14ac:dyDescent="0.2">
      <c r="A273" s="5">
        <v>44236</v>
      </c>
      <c r="B273" s="12">
        <f>LN(combined_data!B273/combined_data!B272)</f>
        <v>-3.9017079756927735E-4</v>
      </c>
      <c r="C273" s="12">
        <f>LN(combined_data!C273/combined_data!C272)</f>
        <v>-4.7383362434516986E-4</v>
      </c>
      <c r="D273" s="12">
        <f>LN(combined_data!D273/combined_data!D272)</f>
        <v>1.2633918415708807E-4</v>
      </c>
      <c r="E273" s="12">
        <f>LN(combined_data!E273/combined_data!E272)</f>
        <v>-3.2454351968755167E-4</v>
      </c>
      <c r="F273" s="12">
        <f>LN(combined_data!F273/combined_data!F272)</f>
        <v>2.8203909635867472E-3</v>
      </c>
      <c r="G273" s="12">
        <f>LN(combined_data!G273/combined_data!G272)</f>
        <v>4.1030428801861881E-3</v>
      </c>
      <c r="H273" s="12">
        <f>LN(combined_data!H273/combined_data!H272)</f>
        <v>5.9385734531610182E-3</v>
      </c>
      <c r="I273" s="12">
        <f>LN(combined_data!I273/combined_data!I272)</f>
        <v>1.7146118143211455E-2</v>
      </c>
      <c r="J273" s="12">
        <f>LN(combined_data!J273/combined_data!J272)</f>
        <v>-4.2531223606006108E-3</v>
      </c>
      <c r="K273" s="12">
        <f>LN(combined_data!K273/combined_data!K272)</f>
        <v>6.9005347918065707E-3</v>
      </c>
      <c r="L273" s="12">
        <f>LN(combined_data!L273/combined_data!L272)</f>
        <v>1.4642832623558652E-2</v>
      </c>
      <c r="M273" s="12">
        <f>LN(combined_data!M273/combined_data!M272)</f>
        <v>-2.1733358502058441E-2</v>
      </c>
      <c r="N273" s="12">
        <f>LN(combined_data!N273/combined_data!N272)</f>
        <v>-6.3232374717784503E-3</v>
      </c>
      <c r="O273" s="12">
        <f>LN(combined_data!O273/combined_data!O272)</f>
        <v>-1.0843076390446923E-2</v>
      </c>
      <c r="P273" s="12">
        <f>LN(combined_data!P273/combined_data!P272)</f>
        <v>-1.7745575079365521E-2</v>
      </c>
      <c r="Q273" s="12">
        <f>LN(combined_data!Q273/combined_data!Q272)</f>
        <v>1.1088622069399834E-2</v>
      </c>
      <c r="R273" s="12">
        <f>LN(combined_data!R273/combined_data!R272)</f>
        <v>4.9616670168868629E-3</v>
      </c>
      <c r="S273" s="12">
        <f>LN(combined_data!S273/combined_data!S272)</f>
        <v>-8.860686635870663E-3</v>
      </c>
      <c r="T273" s="12">
        <f t="array" ref="T273">VLOOKUP(A273,Rf!$A$4:$C$6951,3,FALSE)</f>
        <v>9.0749082793939505E-5</v>
      </c>
      <c r="V273" s="13">
        <f t="shared" si="76"/>
        <v>-4.4343246619733259E-4</v>
      </c>
      <c r="W273" s="13">
        <f t="shared" si="77"/>
        <v>-7.1164373302994564E-4</v>
      </c>
      <c r="X273" s="13">
        <f t="shared" si="78"/>
        <v>-1.0777552243788332E-4</v>
      </c>
      <c r="Y273" s="13">
        <f t="shared" si="79"/>
        <v>-9.8295347992286225E-4</v>
      </c>
      <c r="Z273" s="13">
        <f t="shared" si="80"/>
        <v>2.3733339590461745E-3</v>
      </c>
      <c r="AA273" s="13">
        <f t="shared" si="81"/>
        <v>3.4598962758815655E-3</v>
      </c>
      <c r="AB273" s="13">
        <f t="shared" si="82"/>
        <v>5.6182938756135694E-3</v>
      </c>
      <c r="AC273" s="13">
        <f t="shared" si="83"/>
        <v>1.635252070704072E-2</v>
      </c>
      <c r="AD273" s="13">
        <f t="shared" si="84"/>
        <v>-2.5847610396824922E-3</v>
      </c>
      <c r="AE273" s="13">
        <f t="shared" si="85"/>
        <v>7.0853847985321815E-3</v>
      </c>
      <c r="AF273" s="13">
        <f t="shared" si="86"/>
        <v>1.3920109712983198E-2</v>
      </c>
      <c r="AG273" s="13">
        <f t="shared" si="87"/>
        <v>-2.2830531665065181E-2</v>
      </c>
      <c r="AH273" s="13">
        <f t="shared" si="88"/>
        <v>-7.8197437190270537E-3</v>
      </c>
      <c r="AI273" s="13">
        <f t="shared" si="89"/>
        <v>-1.228284532075026E-2</v>
      </c>
      <c r="AJ273" s="13">
        <f t="shared" si="90"/>
        <v>-1.7644644265201199E-2</v>
      </c>
      <c r="AK273" s="13">
        <f t="shared" si="91"/>
        <v>1.0914851449490497E-2</v>
      </c>
      <c r="AL273" s="13">
        <f t="shared" si="92"/>
        <v>3.7652964926946906E-3</v>
      </c>
      <c r="AM273" s="13">
        <f t="shared" si="93"/>
        <v>-9.9734056717219813E-3</v>
      </c>
      <c r="AN273" s="13">
        <f t="shared" si="94"/>
        <v>-5.3543355691621717E-5</v>
      </c>
    </row>
    <row r="274" spans="1:40" x14ac:dyDescent="0.2">
      <c r="A274" s="5">
        <v>44237</v>
      </c>
      <c r="B274" s="12">
        <f>LN(combined_data!B274/combined_data!B273)</f>
        <v>-1.4780533067923298E-4</v>
      </c>
      <c r="C274" s="12">
        <f>LN(combined_data!C274/combined_data!C273)</f>
        <v>1.4648164051181162E-4</v>
      </c>
      <c r="D274" s="12">
        <f>LN(combined_data!D274/combined_data!D273)</f>
        <v>1.7802935186664442E-4</v>
      </c>
      <c r="E274" s="12">
        <f>LN(combined_data!E274/combined_data!E273)</f>
        <v>-2.4723192791229322E-4</v>
      </c>
      <c r="F274" s="12">
        <f>LN(combined_data!F274/combined_data!F273)</f>
        <v>2.1790402938713449E-3</v>
      </c>
      <c r="G274" s="12">
        <f>LN(combined_data!G274/combined_data!G273)</f>
        <v>-1.885077318984368E-2</v>
      </c>
      <c r="H274" s="12">
        <f>LN(combined_data!H274/combined_data!H273)</f>
        <v>-1.8964389405004833E-3</v>
      </c>
      <c r="I274" s="12">
        <f>LN(combined_data!I274/combined_data!I273)</f>
        <v>1.0939920255940519E-2</v>
      </c>
      <c r="J274" s="12">
        <f>LN(combined_data!J274/combined_data!J273)</f>
        <v>-1.3486117510959799E-2</v>
      </c>
      <c r="K274" s="12">
        <f>LN(combined_data!K274/combined_data!K273)</f>
        <v>-7.0168580680008818E-4</v>
      </c>
      <c r="L274" s="12">
        <f>LN(combined_data!L274/combined_data!L273)</f>
        <v>4.144744424446894E-3</v>
      </c>
      <c r="M274" s="12">
        <f>LN(combined_data!M274/combined_data!M273)</f>
        <v>2.2938164169625283E-2</v>
      </c>
      <c r="N274" s="12">
        <f>LN(combined_data!N274/combined_data!N273)</f>
        <v>3.0320348167207699E-3</v>
      </c>
      <c r="O274" s="12">
        <f>LN(combined_data!O274/combined_data!O273)</f>
        <v>-1.9258045082189241E-3</v>
      </c>
      <c r="P274" s="12">
        <f>LN(combined_data!P274/combined_data!P273)</f>
        <v>-6.3519209350421284E-3</v>
      </c>
      <c r="Q274" s="12">
        <f>LN(combined_data!Q274/combined_data!Q273)</f>
        <v>8.1699189435474502E-3</v>
      </c>
      <c r="R274" s="12">
        <f>LN(combined_data!R274/combined_data!R273)</f>
        <v>1.6922794703793331E-2</v>
      </c>
      <c r="S274" s="12">
        <f>LN(combined_data!S274/combined_data!S273)</f>
        <v>5.5969932316799311E-3</v>
      </c>
      <c r="T274" s="12">
        <f t="array" ref="T274">VLOOKUP(A274,Rf!$A$4:$C$6951,3,FALSE)</f>
        <v>9.0749082793939505E-5</v>
      </c>
      <c r="V274" s="13">
        <f t="shared" si="76"/>
        <v>-2.0106699930728825E-4</v>
      </c>
      <c r="W274" s="13">
        <f t="shared" si="77"/>
        <v>-9.1328468172964186E-5</v>
      </c>
      <c r="X274" s="13">
        <f t="shared" si="78"/>
        <v>-5.6085354728326969E-5</v>
      </c>
      <c r="Y274" s="13">
        <f t="shared" si="79"/>
        <v>-9.0564188814760385E-4</v>
      </c>
      <c r="Z274" s="13">
        <f t="shared" si="80"/>
        <v>1.7319832893307723E-3</v>
      </c>
      <c r="AA274" s="13">
        <f t="shared" si="81"/>
        <v>-1.9493919794148301E-2</v>
      </c>
      <c r="AB274" s="13">
        <f t="shared" si="82"/>
        <v>-2.2167185180479321E-3</v>
      </c>
      <c r="AC274" s="13">
        <f t="shared" si="83"/>
        <v>1.0146322819769784E-2</v>
      </c>
      <c r="AD274" s="13">
        <f t="shared" si="84"/>
        <v>-1.1817756190041681E-2</v>
      </c>
      <c r="AE274" s="13">
        <f t="shared" si="85"/>
        <v>-5.1683580007447758E-4</v>
      </c>
      <c r="AF274" s="13">
        <f t="shared" si="86"/>
        <v>3.4220215138714392E-3</v>
      </c>
      <c r="AG274" s="13">
        <f t="shared" si="87"/>
        <v>2.1840991006618543E-2</v>
      </c>
      <c r="AH274" s="13">
        <f t="shared" si="88"/>
        <v>1.5355285694721665E-3</v>
      </c>
      <c r="AI274" s="13">
        <f t="shared" si="89"/>
        <v>-3.3655734385222612E-3</v>
      </c>
      <c r="AJ274" s="13">
        <f t="shared" si="90"/>
        <v>-6.2509901208778066E-3</v>
      </c>
      <c r="AK274" s="13">
        <f t="shared" si="91"/>
        <v>7.9961483236381126E-3</v>
      </c>
      <c r="AL274" s="13">
        <f t="shared" si="92"/>
        <v>1.572642417960116E-2</v>
      </c>
      <c r="AM274" s="13">
        <f t="shared" si="93"/>
        <v>4.4842741958286128E-3</v>
      </c>
      <c r="AN274" s="13">
        <f t="shared" si="94"/>
        <v>-5.3543355691621717E-5</v>
      </c>
    </row>
    <row r="275" spans="1:40" x14ac:dyDescent="0.2">
      <c r="A275" s="5">
        <v>44238</v>
      </c>
      <c r="B275" s="12">
        <f>LN(combined_data!B275/combined_data!B274)</f>
        <v>5.212382943433477E-4</v>
      </c>
      <c r="C275" s="12">
        <f>LN(combined_data!C275/combined_data!C274)</f>
        <v>9.2148046221601494E-4</v>
      </c>
      <c r="D275" s="12">
        <f>LN(combined_data!D275/combined_data!D274)</f>
        <v>1.1312622704613442E-4</v>
      </c>
      <c r="E275" s="12">
        <f>LN(combined_data!E275/combined_data!E274)</f>
        <v>4.5938295329596753E-3</v>
      </c>
      <c r="F275" s="12">
        <f>LN(combined_data!F275/combined_data!F274)</f>
        <v>-1.0973142229476316E-2</v>
      </c>
      <c r="G275" s="12">
        <f>LN(combined_data!G275/combined_data!G274)</f>
        <v>-5.9605397761753314E-3</v>
      </c>
      <c r="H275" s="12">
        <f>LN(combined_data!H275/combined_data!H274)</f>
        <v>-2.3757650299298422E-3</v>
      </c>
      <c r="I275" s="12">
        <f>LN(combined_data!I275/combined_data!I274)</f>
        <v>3.8802152609377707E-2</v>
      </c>
      <c r="J275" s="12">
        <f>LN(combined_data!J275/combined_data!J274)</f>
        <v>3.0810335177355696E-3</v>
      </c>
      <c r="K275" s="12">
        <f>LN(combined_data!K275/combined_data!K274)</f>
        <v>5.9715955249884907E-3</v>
      </c>
      <c r="L275" s="12">
        <f>LN(combined_data!L275/combined_data!L274)</f>
        <v>-2.1601208587983207E-2</v>
      </c>
      <c r="M275" s="12">
        <f>LN(combined_data!M275/combined_data!M274)</f>
        <v>-3.7416203170502912E-2</v>
      </c>
      <c r="N275" s="12">
        <f>LN(combined_data!N275/combined_data!N274)</f>
        <v>7.4071801757938469E-4</v>
      </c>
      <c r="O275" s="12">
        <f>LN(combined_data!O275/combined_data!O274)</f>
        <v>3.8652156575208776E-2</v>
      </c>
      <c r="P275" s="12">
        <f>LN(combined_data!P275/combined_data!P274)</f>
        <v>-4.8459219130066932E-3</v>
      </c>
      <c r="Q275" s="12">
        <f>LN(combined_data!Q275/combined_data!Q274)</f>
        <v>1.1999199858289183E-2</v>
      </c>
      <c r="R275" s="12">
        <f>LN(combined_data!R275/combined_data!R274)</f>
        <v>-5.5972965237633296E-5</v>
      </c>
      <c r="S275" s="12">
        <f>LN(combined_data!S275/combined_data!S274)</f>
        <v>2.6049053288630587E-2</v>
      </c>
      <c r="T275" s="12">
        <f t="array" ref="T275">VLOOKUP(A275,Rf!$A$4:$C$6951,3,FALSE)</f>
        <v>8.9797986834838598E-5</v>
      </c>
      <c r="V275" s="13">
        <f t="shared" si="76"/>
        <v>4.6797662571529245E-4</v>
      </c>
      <c r="W275" s="13">
        <f t="shared" si="77"/>
        <v>6.8367035353123916E-4</v>
      </c>
      <c r="X275" s="13">
        <f t="shared" si="78"/>
        <v>-1.2098847954883697E-4</v>
      </c>
      <c r="Y275" s="13">
        <f t="shared" si="79"/>
        <v>3.9354195727243644E-3</v>
      </c>
      <c r="Z275" s="13">
        <f t="shared" si="80"/>
        <v>-1.1420199234016888E-2</v>
      </c>
      <c r="AA275" s="13">
        <f t="shared" si="81"/>
        <v>-6.6036863804799541E-3</v>
      </c>
      <c r="AB275" s="13">
        <f t="shared" si="82"/>
        <v>-2.696044607477291E-3</v>
      </c>
      <c r="AC275" s="13">
        <f t="shared" si="83"/>
        <v>3.8008555173206969E-2</v>
      </c>
      <c r="AD275" s="13">
        <f t="shared" si="84"/>
        <v>4.7493948386536887E-3</v>
      </c>
      <c r="AE275" s="13">
        <f t="shared" si="85"/>
        <v>6.1564455317141015E-3</v>
      </c>
      <c r="AF275" s="13">
        <f t="shared" si="86"/>
        <v>-2.2323931498558661E-2</v>
      </c>
      <c r="AG275" s="13">
        <f t="shared" si="87"/>
        <v>-3.8513376333509652E-2</v>
      </c>
      <c r="AH275" s="13">
        <f t="shared" si="88"/>
        <v>-7.5578822966921872E-4</v>
      </c>
      <c r="AI275" s="13">
        <f t="shared" si="89"/>
        <v>3.7212387644905441E-2</v>
      </c>
      <c r="AJ275" s="13">
        <f t="shared" si="90"/>
        <v>-4.7449910988423714E-3</v>
      </c>
      <c r="AK275" s="13">
        <f t="shared" si="91"/>
        <v>1.1825429238379846E-2</v>
      </c>
      <c r="AL275" s="13">
        <f t="shared" si="92"/>
        <v>-1.2523434894298057E-3</v>
      </c>
      <c r="AM275" s="13">
        <f t="shared" si="93"/>
        <v>2.4936334252779271E-2</v>
      </c>
      <c r="AN275" s="13">
        <f t="shared" si="94"/>
        <v>-5.4494451650722624E-5</v>
      </c>
    </row>
    <row r="276" spans="1:40" x14ac:dyDescent="0.2">
      <c r="A276" s="5">
        <v>44239</v>
      </c>
      <c r="B276" s="12">
        <f>LN(combined_data!B276/combined_data!B275)</f>
        <v>6.5537196976621023E-4</v>
      </c>
      <c r="C276" s="12">
        <f>LN(combined_data!C276/combined_data!C275)</f>
        <v>3.8728500787452928E-4</v>
      </c>
      <c r="D276" s="12">
        <f>LN(combined_data!D276/combined_data!D275)</f>
        <v>1.4082199913661696E-4</v>
      </c>
      <c r="E276" s="12">
        <f>LN(combined_data!E276/combined_data!E275)</f>
        <v>-6.3852958590166571E-4</v>
      </c>
      <c r="F276" s="12">
        <f>LN(combined_data!F276/combined_data!F275)</f>
        <v>-2.5581733963323259E-3</v>
      </c>
      <c r="G276" s="12">
        <f>LN(combined_data!G276/combined_data!G275)</f>
        <v>6.0869230536619084E-3</v>
      </c>
      <c r="H276" s="12">
        <f>LN(combined_data!H276/combined_data!H275)</f>
        <v>2.6522161935470336E-2</v>
      </c>
      <c r="I276" s="12">
        <f>LN(combined_data!I276/combined_data!I275)</f>
        <v>-8.6001679218596517E-3</v>
      </c>
      <c r="J276" s="12">
        <f>LN(combined_data!J276/combined_data!J275)</f>
        <v>-9.6858294577211786E-3</v>
      </c>
      <c r="K276" s="12">
        <f>LN(combined_data!K276/combined_data!K275)</f>
        <v>-1.2976192851481277E-2</v>
      </c>
      <c r="L276" s="12">
        <f>LN(combined_data!L276/combined_data!L275)</f>
        <v>-3.7637680875419561E-3</v>
      </c>
      <c r="M276" s="12">
        <f>LN(combined_data!M276/combined_data!M275)</f>
        <v>-1.6680107551013232E-3</v>
      </c>
      <c r="N276" s="12">
        <f>LN(combined_data!N276/combined_data!N275)</f>
        <v>-1.437071030636854E-3</v>
      </c>
      <c r="O276" s="12">
        <f>LN(combined_data!O276/combined_data!O275)</f>
        <v>-3.0955701810873775E-3</v>
      </c>
      <c r="P276" s="12">
        <f>LN(combined_data!P276/combined_data!P275)</f>
        <v>-4.0555268491164899E-2</v>
      </c>
      <c r="Q276" s="12">
        <f>LN(combined_data!Q276/combined_data!Q275)</f>
        <v>-5.8821914229126035E-3</v>
      </c>
      <c r="R276" s="12">
        <f>LN(combined_data!R276/combined_data!R275)</f>
        <v>-2.348788659157712E-2</v>
      </c>
      <c r="S276" s="12">
        <f>LN(combined_data!S276/combined_data!S275)</f>
        <v>-2.596932320246995E-2</v>
      </c>
      <c r="T276" s="12">
        <f t="array" ref="T276">VLOOKUP(A276,Rf!$A$4:$C$6951,3,FALSE)</f>
        <v>8.9797986835060697E-5</v>
      </c>
      <c r="V276" s="13">
        <f t="shared" si="76"/>
        <v>6.0211030113815499E-4</v>
      </c>
      <c r="W276" s="13">
        <f t="shared" si="77"/>
        <v>1.4947489918975347E-4</v>
      </c>
      <c r="X276" s="13">
        <f t="shared" si="78"/>
        <v>-9.3292707458354432E-5</v>
      </c>
      <c r="Y276" s="13">
        <f t="shared" si="79"/>
        <v>-1.2969395461369763E-3</v>
      </c>
      <c r="Z276" s="13">
        <f t="shared" si="80"/>
        <v>-3.0052304008728985E-3</v>
      </c>
      <c r="AA276" s="13">
        <f t="shared" si="81"/>
        <v>5.4437764493572858E-3</v>
      </c>
      <c r="AB276" s="13">
        <f t="shared" si="82"/>
        <v>2.6201882357922889E-2</v>
      </c>
      <c r="AC276" s="13">
        <f t="shared" si="83"/>
        <v>-9.3937653580303867E-3</v>
      </c>
      <c r="AD276" s="13">
        <f t="shared" si="84"/>
        <v>-8.01746813680306E-3</v>
      </c>
      <c r="AE276" s="13">
        <f t="shared" si="85"/>
        <v>-1.2791342844755667E-2</v>
      </c>
      <c r="AF276" s="13">
        <f t="shared" si="86"/>
        <v>-4.4864909981174109E-3</v>
      </c>
      <c r="AG276" s="13">
        <f t="shared" si="87"/>
        <v>-2.7651839181080618E-3</v>
      </c>
      <c r="AH276" s="13">
        <f t="shared" si="88"/>
        <v>-2.9335772778854574E-3</v>
      </c>
      <c r="AI276" s="13">
        <f t="shared" si="89"/>
        <v>-4.5353391113907146E-3</v>
      </c>
      <c r="AJ276" s="13">
        <f t="shared" si="90"/>
        <v>-4.0454337677000581E-2</v>
      </c>
      <c r="AK276" s="13">
        <f t="shared" si="91"/>
        <v>-6.0559620428219411E-3</v>
      </c>
      <c r="AL276" s="13">
        <f t="shared" si="92"/>
        <v>-2.4684257115769291E-2</v>
      </c>
      <c r="AM276" s="13">
        <f t="shared" si="93"/>
        <v>-2.7082042238321266E-2</v>
      </c>
      <c r="AN276" s="13">
        <f t="shared" si="94"/>
        <v>-5.4494451650500525E-5</v>
      </c>
    </row>
    <row r="277" spans="1:40" x14ac:dyDescent="0.2">
      <c r="A277" s="5">
        <v>44242</v>
      </c>
      <c r="B277" s="12">
        <f>LN(combined_data!B277/combined_data!B276)</f>
        <v>3.0036421440852659E-4</v>
      </c>
      <c r="C277" s="12">
        <f>LN(combined_data!C277/combined_data!C276)</f>
        <v>3.2692390707153134E-4</v>
      </c>
      <c r="D277" s="12">
        <f>LN(combined_data!D277/combined_data!D276)</f>
        <v>2.9620658232090626E-4</v>
      </c>
      <c r="E277" s="12">
        <f>LN(combined_data!E277/combined_data!E276)</f>
        <v>1.0049380629989205E-2</v>
      </c>
      <c r="F277" s="12">
        <f>LN(combined_data!F277/combined_data!F276)</f>
        <v>-2.1936136842753092E-3</v>
      </c>
      <c r="G277" s="12">
        <f>LN(combined_data!G277/combined_data!G276)</f>
        <v>2.1666979276943228E-2</v>
      </c>
      <c r="H277" s="12">
        <f>LN(combined_data!H277/combined_data!H276)</f>
        <v>3.9882772818651754E-2</v>
      </c>
      <c r="I277" s="12">
        <f>LN(combined_data!I277/combined_data!I276)</f>
        <v>3.766923851225383E-2</v>
      </c>
      <c r="J277" s="12">
        <f>LN(combined_data!J277/combined_data!J276)</f>
        <v>5.0671867123918427E-2</v>
      </c>
      <c r="K277" s="12">
        <f>LN(combined_data!K277/combined_data!K276)</f>
        <v>3.7124470301555385E-3</v>
      </c>
      <c r="L277" s="12">
        <f>LN(combined_data!L277/combined_data!L276)</f>
        <v>-9.0755318548390949E-3</v>
      </c>
      <c r="M277" s="12">
        <f>LN(combined_data!M277/combined_data!M276)</f>
        <v>-6.7002095874357662E-3</v>
      </c>
      <c r="N277" s="12">
        <f>LN(combined_data!N277/combined_data!N276)</f>
        <v>-6.2215230695428147E-3</v>
      </c>
      <c r="O277" s="12">
        <f>LN(combined_data!O277/combined_data!O276)</f>
        <v>-1.4784270589051633E-2</v>
      </c>
      <c r="P277" s="12">
        <f>LN(combined_data!P277/combined_data!P276)</f>
        <v>5.2746430668322852E-3</v>
      </c>
      <c r="Q277" s="12">
        <f>LN(combined_data!Q277/combined_data!Q276)</f>
        <v>-1.4690435363769502E-2</v>
      </c>
      <c r="R277" s="12">
        <f>LN(combined_data!R277/combined_data!R276)</f>
        <v>1.1446608668754413E-3</v>
      </c>
      <c r="S277" s="12">
        <f>LN(combined_data!S277/combined_data!S276)</f>
        <v>5.5802477722908281E-4</v>
      </c>
      <c r="T277" s="12">
        <f t="array" ref="T277">VLOOKUP(A277,Rf!$A$4:$C$6951,3,FALSE)</f>
        <v>2.6941815226400002E-4</v>
      </c>
      <c r="V277" s="13">
        <f t="shared" si="76"/>
        <v>2.4710254578047135E-4</v>
      </c>
      <c r="W277" s="13">
        <f t="shared" si="77"/>
        <v>8.9113798386755537E-5</v>
      </c>
      <c r="X277" s="13">
        <f t="shared" si="78"/>
        <v>6.2091875725934869E-5</v>
      </c>
      <c r="Y277" s="13">
        <f t="shared" si="79"/>
        <v>9.3909706697538949E-3</v>
      </c>
      <c r="Z277" s="13">
        <f t="shared" si="80"/>
        <v>-2.6406706888158818E-3</v>
      </c>
      <c r="AA277" s="13">
        <f t="shared" si="81"/>
        <v>2.1023832672638607E-2</v>
      </c>
      <c r="AB277" s="13">
        <f t="shared" si="82"/>
        <v>3.9562493241104307E-2</v>
      </c>
      <c r="AC277" s="13">
        <f t="shared" si="83"/>
        <v>3.6875641076083092E-2</v>
      </c>
      <c r="AD277" s="13">
        <f t="shared" si="84"/>
        <v>5.2340228444836545E-2</v>
      </c>
      <c r="AE277" s="13">
        <f t="shared" si="85"/>
        <v>3.8972970368811493E-3</v>
      </c>
      <c r="AF277" s="13">
        <f t="shared" si="86"/>
        <v>-9.7982547654145487E-3</v>
      </c>
      <c r="AG277" s="13">
        <f t="shared" si="87"/>
        <v>-7.7973827504425053E-3</v>
      </c>
      <c r="AH277" s="13">
        <f t="shared" si="88"/>
        <v>-7.7180293167914181E-3</v>
      </c>
      <c r="AI277" s="13">
        <f t="shared" si="89"/>
        <v>-1.6224039519354971E-2</v>
      </c>
      <c r="AJ277" s="13">
        <f t="shared" si="90"/>
        <v>5.3755738809966071E-3</v>
      </c>
      <c r="AK277" s="13">
        <f t="shared" si="91"/>
        <v>-1.486420598367884E-2</v>
      </c>
      <c r="AL277" s="13">
        <f t="shared" si="92"/>
        <v>-5.1709657316731036E-5</v>
      </c>
      <c r="AM277" s="13">
        <f t="shared" si="93"/>
        <v>-5.5469425862223528E-4</v>
      </c>
      <c r="AN277" s="13">
        <f t="shared" si="94"/>
        <v>1.251257137784388E-4</v>
      </c>
    </row>
    <row r="278" spans="1:40" x14ac:dyDescent="0.2">
      <c r="A278" s="5">
        <v>44243</v>
      </c>
      <c r="B278" s="12">
        <f>LN(combined_data!B278/combined_data!B277)</f>
        <v>7.0816205347155946E-4</v>
      </c>
      <c r="C278" s="12">
        <f>LN(combined_data!C278/combined_data!C277)</f>
        <v>3.6121264636990923E-4</v>
      </c>
      <c r="D278" s="12">
        <f>LN(combined_data!D278/combined_data!D277)</f>
        <v>1.4584564253424664E-4</v>
      </c>
      <c r="E278" s="12">
        <f>LN(combined_data!E278/combined_data!E277)</f>
        <v>-1.6864002118336399E-4</v>
      </c>
      <c r="F278" s="12">
        <f>LN(combined_data!F278/combined_data!F277)</f>
        <v>-1.0198966529608992E-2</v>
      </c>
      <c r="G278" s="12">
        <f>LN(combined_data!G278/combined_data!G277)</f>
        <v>6.1976131933428498E-3</v>
      </c>
      <c r="H278" s="12">
        <f>LN(combined_data!H278/combined_data!H277)</f>
        <v>-2.3419310737649954E-2</v>
      </c>
      <c r="I278" s="12">
        <f>LN(combined_data!I278/combined_data!I277)</f>
        <v>-4.6317824216658863E-3</v>
      </c>
      <c r="J278" s="12">
        <f>LN(combined_data!J278/combined_data!J277)</f>
        <v>1.7561426929947208E-2</v>
      </c>
      <c r="K278" s="12">
        <f>LN(combined_data!K278/combined_data!K277)</f>
        <v>1.3129772118345583E-2</v>
      </c>
      <c r="L278" s="12">
        <f>LN(combined_data!L278/combined_data!L277)</f>
        <v>-2.9376716743985949E-3</v>
      </c>
      <c r="M278" s="12">
        <f>LN(combined_data!M278/combined_data!M277)</f>
        <v>-7.3801151087736121E-3</v>
      </c>
      <c r="N278" s="12">
        <f>LN(combined_data!N278/combined_data!N277)</f>
        <v>6.9853066778885666E-3</v>
      </c>
      <c r="O278" s="12">
        <f>LN(combined_data!O278/combined_data!O277)</f>
        <v>-1.0544172787743864E-2</v>
      </c>
      <c r="P278" s="12">
        <f>LN(combined_data!P278/combined_data!P277)</f>
        <v>-1.6023390576519489E-3</v>
      </c>
      <c r="Q278" s="12">
        <f>LN(combined_data!Q278/combined_data!Q277)</f>
        <v>-3.0321924946797744E-2</v>
      </c>
      <c r="R278" s="12">
        <f>LN(combined_data!R278/combined_data!R277)</f>
        <v>6.290788224873813E-4</v>
      </c>
      <c r="S278" s="12">
        <f>LN(combined_data!S278/combined_data!S277)</f>
        <v>5.7997964033104617E-3</v>
      </c>
      <c r="T278" s="12">
        <f t="array" ref="T278">VLOOKUP(A278,Rf!$A$4:$C$6951,3,FALSE)</f>
        <v>8.9797986834838598E-5</v>
      </c>
      <c r="V278" s="13">
        <f t="shared" si="76"/>
        <v>6.5490038484350421E-4</v>
      </c>
      <c r="W278" s="13">
        <f t="shared" si="77"/>
        <v>1.2340253768513342E-4</v>
      </c>
      <c r="X278" s="13">
        <f t="shared" si="78"/>
        <v>-8.8269064060724747E-5</v>
      </c>
      <c r="Y278" s="13">
        <f t="shared" si="79"/>
        <v>-8.2704998141867468E-4</v>
      </c>
      <c r="Z278" s="13">
        <f t="shared" si="80"/>
        <v>-1.0646023534149564E-2</v>
      </c>
      <c r="AA278" s="13">
        <f t="shared" si="81"/>
        <v>5.5544665890382271E-3</v>
      </c>
      <c r="AB278" s="13">
        <f t="shared" si="82"/>
        <v>-2.3739590315197401E-2</v>
      </c>
      <c r="AC278" s="13">
        <f t="shared" si="83"/>
        <v>-5.4253798578366222E-3</v>
      </c>
      <c r="AD278" s="13">
        <f t="shared" si="84"/>
        <v>1.9229788250865326E-2</v>
      </c>
      <c r="AE278" s="13">
        <f t="shared" si="85"/>
        <v>1.3314622125071193E-2</v>
      </c>
      <c r="AF278" s="13">
        <f t="shared" si="86"/>
        <v>-3.6603945849740496E-3</v>
      </c>
      <c r="AG278" s="13">
        <f t="shared" si="87"/>
        <v>-8.4772882717803512E-3</v>
      </c>
      <c r="AH278" s="13">
        <f t="shared" si="88"/>
        <v>5.4888004306399632E-3</v>
      </c>
      <c r="AI278" s="13">
        <f t="shared" si="89"/>
        <v>-1.1983941718047201E-2</v>
      </c>
      <c r="AJ278" s="13">
        <f t="shared" si="90"/>
        <v>-1.5014082434876273E-3</v>
      </c>
      <c r="AK278" s="13">
        <f t="shared" si="91"/>
        <v>-3.0495695566707084E-2</v>
      </c>
      <c r="AL278" s="13">
        <f t="shared" si="92"/>
        <v>-5.6729170170479099E-4</v>
      </c>
      <c r="AM278" s="13">
        <f t="shared" si="93"/>
        <v>4.6870773674591434E-3</v>
      </c>
      <c r="AN278" s="13">
        <f t="shared" si="94"/>
        <v>-5.4494451650722624E-5</v>
      </c>
    </row>
    <row r="279" spans="1:40" x14ac:dyDescent="0.2">
      <c r="A279" s="5">
        <v>44244</v>
      </c>
      <c r="B279" s="12">
        <f>LN(combined_data!B279/combined_data!B278)</f>
        <v>1.2932624185094319E-4</v>
      </c>
      <c r="C279" s="12">
        <f>LN(combined_data!C279/combined_data!C278)</f>
        <v>-8.5987849917272583E-6</v>
      </c>
      <c r="D279" s="12">
        <f>LN(combined_data!D279/combined_data!D278)</f>
        <v>1.5980641665845873E-4</v>
      </c>
      <c r="E279" s="12">
        <f>LN(combined_data!E279/combined_data!E278)</f>
        <v>-6.6084194558361205E-3</v>
      </c>
      <c r="F279" s="12">
        <f>LN(combined_data!F279/combined_data!F278)</f>
        <v>-1.1092762749655007E-2</v>
      </c>
      <c r="G279" s="12">
        <f>LN(combined_data!G279/combined_data!G278)</f>
        <v>-2.4992397191208351E-2</v>
      </c>
      <c r="H279" s="12">
        <f>LN(combined_data!H279/combined_data!H278)</f>
        <v>-1.5200366000260113E-3</v>
      </c>
      <c r="I279" s="12">
        <f>LN(combined_data!I279/combined_data!I278)</f>
        <v>4.6266827502812996E-2</v>
      </c>
      <c r="J279" s="12">
        <f>LN(combined_data!J279/combined_data!J278)</f>
        <v>-2.091351923392883E-2</v>
      </c>
      <c r="K279" s="12">
        <f>LN(combined_data!K279/combined_data!K278)</f>
        <v>-2.5507458923871837E-2</v>
      </c>
      <c r="L279" s="12">
        <f>LN(combined_data!L279/combined_data!L278)</f>
        <v>-1.6272148389150243E-2</v>
      </c>
      <c r="M279" s="12">
        <f>LN(combined_data!M279/combined_data!M278)</f>
        <v>2.2599845764942682E-2</v>
      </c>
      <c r="N279" s="12">
        <f>LN(combined_data!N279/combined_data!N278)</f>
        <v>-1.6179402260570123E-3</v>
      </c>
      <c r="O279" s="12">
        <f>LN(combined_data!O279/combined_data!O278)</f>
        <v>-1.5381647741265787E-2</v>
      </c>
      <c r="P279" s="12">
        <f>LN(combined_data!P279/combined_data!P278)</f>
        <v>-2.2935686765628701E-3</v>
      </c>
      <c r="Q279" s="12">
        <f>LN(combined_data!Q279/combined_data!Q278)</f>
        <v>-4.1610099426883684E-4</v>
      </c>
      <c r="R279" s="12">
        <f>LN(combined_data!R279/combined_data!R278)</f>
        <v>-1.0631915447340616E-2</v>
      </c>
      <c r="S279" s="12">
        <f>LN(combined_data!S279/combined_data!S278)</f>
        <v>-1.581001470139258E-2</v>
      </c>
      <c r="T279" s="12">
        <f t="array" ref="T279">VLOOKUP(A279,Rf!$A$4:$C$6951,3,FALSE)</f>
        <v>8.9797986835060697E-5</v>
      </c>
      <c r="V279" s="13">
        <f t="shared" si="76"/>
        <v>7.6064573222887934E-5</v>
      </c>
      <c r="W279" s="13">
        <f t="shared" si="77"/>
        <v>-2.4640889367650307E-4</v>
      </c>
      <c r="X279" s="13">
        <f t="shared" si="78"/>
        <v>-7.4308289936512659E-5</v>
      </c>
      <c r="Y279" s="13">
        <f t="shared" si="79"/>
        <v>-7.2668294160714315E-3</v>
      </c>
      <c r="Z279" s="13">
        <f t="shared" si="80"/>
        <v>-1.1539819754195579E-2</v>
      </c>
      <c r="AA279" s="13">
        <f t="shared" si="81"/>
        <v>-2.5635543795512972E-2</v>
      </c>
      <c r="AB279" s="13">
        <f t="shared" si="82"/>
        <v>-1.8403161775734599E-3</v>
      </c>
      <c r="AC279" s="13">
        <f t="shared" si="83"/>
        <v>4.5473230066642258E-2</v>
      </c>
      <c r="AD279" s="13">
        <f t="shared" si="84"/>
        <v>-1.9245157913010711E-2</v>
      </c>
      <c r="AE279" s="13">
        <f t="shared" si="85"/>
        <v>-2.5322608917146227E-2</v>
      </c>
      <c r="AF279" s="13">
        <f t="shared" si="86"/>
        <v>-1.6994871299725697E-2</v>
      </c>
      <c r="AG279" s="13">
        <f t="shared" si="87"/>
        <v>2.1502672601935943E-2</v>
      </c>
      <c r="AH279" s="13">
        <f t="shared" si="88"/>
        <v>-3.1144464733056159E-3</v>
      </c>
      <c r="AI279" s="13">
        <f t="shared" si="89"/>
        <v>-1.6821416671569125E-2</v>
      </c>
      <c r="AJ279" s="13">
        <f t="shared" si="90"/>
        <v>-2.1926378623985483E-3</v>
      </c>
      <c r="AK279" s="13">
        <f t="shared" si="91"/>
        <v>-5.8987161417817452E-4</v>
      </c>
      <c r="AL279" s="13">
        <f t="shared" si="92"/>
        <v>-1.1828285971532789E-2</v>
      </c>
      <c r="AM279" s="13">
        <f t="shared" si="93"/>
        <v>-1.6922733737243897E-2</v>
      </c>
      <c r="AN279" s="13">
        <f t="shared" si="94"/>
        <v>-5.4494451650500525E-5</v>
      </c>
    </row>
    <row r="280" spans="1:40" x14ac:dyDescent="0.2">
      <c r="A280" s="5">
        <v>44245</v>
      </c>
      <c r="B280" s="12">
        <f>LN(combined_data!B280/combined_data!B279)</f>
        <v>3.1817373374919112E-4</v>
      </c>
      <c r="C280" s="12">
        <f>LN(combined_data!C280/combined_data!C279)</f>
        <v>2.1494744617705263E-4</v>
      </c>
      <c r="D280" s="12">
        <f>LN(combined_data!D280/combined_data!D279)</f>
        <v>1.9028160372954394E-4</v>
      </c>
      <c r="E280" s="12">
        <f>LN(combined_data!E280/combined_data!E279)</f>
        <v>-6.0543904822443666E-3</v>
      </c>
      <c r="F280" s="12">
        <f>LN(combined_data!F280/combined_data!F279)</f>
        <v>-3.4016405601579253E-3</v>
      </c>
      <c r="G280" s="12">
        <f>LN(combined_data!G280/combined_data!G279)</f>
        <v>-2.0505050232343093E-2</v>
      </c>
      <c r="H280" s="12">
        <f>LN(combined_data!H280/combined_data!H279)</f>
        <v>-1.9509092300106883E-2</v>
      </c>
      <c r="I280" s="12">
        <f>LN(combined_data!I280/combined_data!I279)</f>
        <v>2.9696435469451474E-2</v>
      </c>
      <c r="J280" s="12">
        <f>LN(combined_data!J280/combined_data!J279)</f>
        <v>-1.1921460765949974E-2</v>
      </c>
      <c r="K280" s="12">
        <f>LN(combined_data!K280/combined_data!K279)</f>
        <v>-7.5331650750673604E-4</v>
      </c>
      <c r="L280" s="12">
        <f>LN(combined_data!L280/combined_data!L279)</f>
        <v>-1.0969991963403574E-2</v>
      </c>
      <c r="M280" s="12">
        <f>LN(combined_data!M280/combined_data!M279)</f>
        <v>-2.3446708791643994E-2</v>
      </c>
      <c r="N280" s="12">
        <f>LN(combined_data!N280/combined_data!N279)</f>
        <v>1.9775242995959015E-2</v>
      </c>
      <c r="O280" s="12">
        <f>LN(combined_data!O280/combined_data!O279)</f>
        <v>4.2964509305762066E-3</v>
      </c>
      <c r="P280" s="12">
        <f>LN(combined_data!P280/combined_data!P279)</f>
        <v>5.0390440906080925E-3</v>
      </c>
      <c r="Q280" s="12">
        <f>LN(combined_data!Q280/combined_data!Q279)</f>
        <v>-2.8480975343991555E-3</v>
      </c>
      <c r="R280" s="12">
        <f>LN(combined_data!R280/combined_data!R279)</f>
        <v>1.2402515700485065E-2</v>
      </c>
      <c r="S280" s="12">
        <f>LN(combined_data!S280/combined_data!S279)</f>
        <v>-8.4054714311204599E-3</v>
      </c>
      <c r="T280" s="12">
        <f t="array" ref="T280">VLOOKUP(A280,Rf!$A$4:$C$6951,3,FALSE)</f>
        <v>8.5831094586818994E-5</v>
      </c>
      <c r="V280" s="13">
        <f t="shared" si="76"/>
        <v>2.6491206512113587E-4</v>
      </c>
      <c r="W280" s="13">
        <f t="shared" si="77"/>
        <v>-2.2862662507723173E-5</v>
      </c>
      <c r="X280" s="13">
        <f t="shared" si="78"/>
        <v>-4.3833102865427451E-5</v>
      </c>
      <c r="Y280" s="13">
        <f t="shared" si="79"/>
        <v>-6.7128004424796776E-3</v>
      </c>
      <c r="Z280" s="13">
        <f t="shared" si="80"/>
        <v>-3.8486975646984979E-3</v>
      </c>
      <c r="AA280" s="13">
        <f t="shared" si="81"/>
        <v>-2.1148196836647714E-2</v>
      </c>
      <c r="AB280" s="13">
        <f t="shared" si="82"/>
        <v>-1.982937187765433E-2</v>
      </c>
      <c r="AC280" s="13">
        <f t="shared" si="83"/>
        <v>2.8902838033280739E-2</v>
      </c>
      <c r="AD280" s="13">
        <f t="shared" si="84"/>
        <v>-1.0253099445031855E-2</v>
      </c>
      <c r="AE280" s="13">
        <f t="shared" si="85"/>
        <v>-5.6846650078112545E-4</v>
      </c>
      <c r="AF280" s="13">
        <f t="shared" si="86"/>
        <v>-1.1692714873979028E-2</v>
      </c>
      <c r="AG280" s="13">
        <f t="shared" si="87"/>
        <v>-2.4543881954650733E-2</v>
      </c>
      <c r="AH280" s="13">
        <f t="shared" si="88"/>
        <v>1.827873674871041E-2</v>
      </c>
      <c r="AI280" s="13">
        <f t="shared" si="89"/>
        <v>2.8566820002728695E-3</v>
      </c>
      <c r="AJ280" s="13">
        <f t="shared" si="90"/>
        <v>5.1399749047724144E-3</v>
      </c>
      <c r="AK280" s="13">
        <f t="shared" si="91"/>
        <v>-3.0218681543084931E-3</v>
      </c>
      <c r="AL280" s="13">
        <f t="shared" si="92"/>
        <v>1.1206145176292892E-2</v>
      </c>
      <c r="AM280" s="13">
        <f t="shared" si="93"/>
        <v>-9.5181904669717782E-3</v>
      </c>
      <c r="AN280" s="13">
        <f t="shared" si="94"/>
        <v>-5.8461343898742228E-5</v>
      </c>
    </row>
    <row r="281" spans="1:40" x14ac:dyDescent="0.2">
      <c r="A281" s="5">
        <v>44249</v>
      </c>
      <c r="B281" s="12">
        <f>LN(combined_data!B281/combined_data!B280)</f>
        <v>-4.1794373644986582E-4</v>
      </c>
      <c r="C281" s="12">
        <f>LN(combined_data!C281/combined_data!C280)</f>
        <v>-5.589594899912283E-4</v>
      </c>
      <c r="D281" s="12">
        <f>LN(combined_data!D281/combined_data!D280)</f>
        <v>3.7791389621838923E-4</v>
      </c>
      <c r="E281" s="12">
        <f>LN(combined_data!E281/combined_data!E280)</f>
        <v>-2.8978100637747979E-2</v>
      </c>
      <c r="F281" s="12">
        <f>LN(combined_data!F281/combined_data!F280)</f>
        <v>1.7206512814806008E-2</v>
      </c>
      <c r="G281" s="12">
        <f>LN(combined_data!G281/combined_data!G280)</f>
        <v>-4.0615444926671547E-3</v>
      </c>
      <c r="H281" s="12">
        <f>LN(combined_data!H281/combined_data!H280)</f>
        <v>-5.5494567976631146E-2</v>
      </c>
      <c r="I281" s="12">
        <f>LN(combined_data!I281/combined_data!I280)</f>
        <v>5.6871545378015101E-2</v>
      </c>
      <c r="J281" s="12">
        <f>LN(combined_data!J281/combined_data!J280)</f>
        <v>-5.6112506016617388E-2</v>
      </c>
      <c r="K281" s="12">
        <f>LN(combined_data!K281/combined_data!K280)</f>
        <v>-5.6391742310158949E-2</v>
      </c>
      <c r="L281" s="12">
        <f>LN(combined_data!L281/combined_data!L280)</f>
        <v>-4.0604148480294644E-2</v>
      </c>
      <c r="M281" s="12">
        <f>LN(combined_data!M281/combined_data!M280)</f>
        <v>-3.2945257037896775E-2</v>
      </c>
      <c r="N281" s="12">
        <f>LN(combined_data!N281/combined_data!N280)</f>
        <v>-1.4481573127225296E-2</v>
      </c>
      <c r="O281" s="12">
        <f>LN(combined_data!O281/combined_data!O280)</f>
        <v>-4.2876703123763085E-4</v>
      </c>
      <c r="P281" s="12">
        <f>LN(combined_data!P281/combined_data!P280)</f>
        <v>-3.2000583487303239E-2</v>
      </c>
      <c r="Q281" s="12">
        <f>LN(combined_data!Q281/combined_data!Q280)</f>
        <v>-2.7219263032783676E-2</v>
      </c>
      <c r="R281" s="12">
        <f>LN(combined_data!R281/combined_data!R280)</f>
        <v>-2.2156503991589256E-2</v>
      </c>
      <c r="S281" s="12">
        <f>LN(combined_data!S281/combined_data!S280)</f>
        <v>-3.4262635071471773E-2</v>
      </c>
      <c r="T281" s="12">
        <f t="array" ref="T281">VLOOKUP(A281,Rf!$A$4:$C$6951,3,FALSE)</f>
        <v>2.5751538532325902E-4</v>
      </c>
      <c r="V281" s="13">
        <f t="shared" si="76"/>
        <v>-4.7120540507792106E-4</v>
      </c>
      <c r="W281" s="13">
        <f t="shared" si="77"/>
        <v>-7.9676959867600408E-4</v>
      </c>
      <c r="X281" s="13">
        <f t="shared" si="78"/>
        <v>1.4379918962341784E-4</v>
      </c>
      <c r="Y281" s="13">
        <f t="shared" si="79"/>
        <v>-2.9636510597983289E-2</v>
      </c>
      <c r="Z281" s="13">
        <f t="shared" si="80"/>
        <v>1.6759455810265434E-2</v>
      </c>
      <c r="AA281" s="13">
        <f t="shared" si="81"/>
        <v>-4.7046910969717774E-3</v>
      </c>
      <c r="AB281" s="13">
        <f t="shared" si="82"/>
        <v>-5.5814847554178593E-2</v>
      </c>
      <c r="AC281" s="13">
        <f t="shared" si="83"/>
        <v>5.6077947941844362E-2</v>
      </c>
      <c r="AD281" s="13">
        <f t="shared" si="84"/>
        <v>-5.4444144695699269E-2</v>
      </c>
      <c r="AE281" s="13">
        <f t="shared" si="85"/>
        <v>-5.6206892303433335E-2</v>
      </c>
      <c r="AF281" s="13">
        <f t="shared" si="86"/>
        <v>-4.1326871390870101E-2</v>
      </c>
      <c r="AG281" s="13">
        <f t="shared" si="87"/>
        <v>-3.4042430200903515E-2</v>
      </c>
      <c r="AH281" s="13">
        <f t="shared" si="88"/>
        <v>-1.5978079374473899E-2</v>
      </c>
      <c r="AI281" s="13">
        <f t="shared" si="89"/>
        <v>-1.8685359615409681E-3</v>
      </c>
      <c r="AJ281" s="13">
        <f t="shared" si="90"/>
        <v>-3.189965267313892E-2</v>
      </c>
      <c r="AK281" s="13">
        <f t="shared" si="91"/>
        <v>-2.7393033652693015E-2</v>
      </c>
      <c r="AL281" s="13">
        <f t="shared" si="92"/>
        <v>-2.3352874515781427E-2</v>
      </c>
      <c r="AM281" s="13">
        <f t="shared" si="93"/>
        <v>-3.5375354107323093E-2</v>
      </c>
      <c r="AN281" s="13">
        <f t="shared" si="94"/>
        <v>1.132229468376978E-4</v>
      </c>
    </row>
    <row r="282" spans="1:40" x14ac:dyDescent="0.2">
      <c r="A282" s="5">
        <v>44250</v>
      </c>
      <c r="B282" s="12">
        <f>LN(combined_data!B282/combined_data!B281)</f>
        <v>-4.5551421506510777E-4</v>
      </c>
      <c r="C282" s="12">
        <f>LN(combined_data!C282/combined_data!C281)</f>
        <v>-2.6669075644456696E-4</v>
      </c>
      <c r="D282" s="12">
        <f>LN(combined_data!D282/combined_data!D281)</f>
        <v>1.4399444516650754E-4</v>
      </c>
      <c r="E282" s="12">
        <f>LN(combined_data!E282/combined_data!E281)</f>
        <v>1.936954650403307E-3</v>
      </c>
      <c r="F282" s="12">
        <f>LN(combined_data!F282/combined_data!F281)</f>
        <v>-3.2630694901579437E-3</v>
      </c>
      <c r="G282" s="12">
        <f>LN(combined_data!G282/combined_data!G281)</f>
        <v>-1.2251695388977699E-2</v>
      </c>
      <c r="H282" s="12">
        <f>LN(combined_data!H282/combined_data!H281)</f>
        <v>1.0520859290432278E-2</v>
      </c>
      <c r="I282" s="12">
        <f>LN(combined_data!I282/combined_data!I281)</f>
        <v>-1.6273070860859922E-3</v>
      </c>
      <c r="J282" s="12">
        <f>LN(combined_data!J282/combined_data!J281)</f>
        <v>-1.9045482305202403E-3</v>
      </c>
      <c r="K282" s="12">
        <f>LN(combined_data!K282/combined_data!K281)</f>
        <v>-1.6497568162430105E-2</v>
      </c>
      <c r="L282" s="12">
        <f>LN(combined_data!L282/combined_data!L281)</f>
        <v>1.5954435913294412E-2</v>
      </c>
      <c r="M282" s="12">
        <f>LN(combined_data!M282/combined_data!M281)</f>
        <v>6.110963509841816E-3</v>
      </c>
      <c r="N282" s="12">
        <f>LN(combined_data!N282/combined_data!N281)</f>
        <v>1.0770102624862761E-2</v>
      </c>
      <c r="O282" s="12">
        <f>LN(combined_data!O282/combined_data!O281)</f>
        <v>-1.6214893905665283E-2</v>
      </c>
      <c r="P282" s="12">
        <f>LN(combined_data!P282/combined_data!P281)</f>
        <v>6.9786851703568797E-3</v>
      </c>
      <c r="Q282" s="12">
        <f>LN(combined_data!Q282/combined_data!Q281)</f>
        <v>-2.8054518186112359E-2</v>
      </c>
      <c r="R282" s="12">
        <f>LN(combined_data!R282/combined_data!R281)</f>
        <v>2.1642736606908675E-2</v>
      </c>
      <c r="S282" s="12">
        <f>LN(combined_data!S282/combined_data!S281)</f>
        <v>1.4591533291521091E-2</v>
      </c>
      <c r="T282" s="12">
        <f t="array" ref="T282">VLOOKUP(A282,Rf!$A$4:$C$6951,3,FALSE)</f>
        <v>8.5831094587041093E-5</v>
      </c>
      <c r="V282" s="13">
        <f t="shared" si="76"/>
        <v>-5.0877588369316307E-4</v>
      </c>
      <c r="W282" s="13">
        <f t="shared" si="77"/>
        <v>-5.045008651293428E-4</v>
      </c>
      <c r="X282" s="13">
        <f t="shared" si="78"/>
        <v>-9.0120261428463849E-5</v>
      </c>
      <c r="Y282" s="13">
        <f t="shared" si="79"/>
        <v>1.2785446901679965E-3</v>
      </c>
      <c r="Z282" s="13">
        <f t="shared" si="80"/>
        <v>-3.7101264946985163E-3</v>
      </c>
      <c r="AA282" s="13">
        <f t="shared" si="81"/>
        <v>-1.2894841993282322E-2</v>
      </c>
      <c r="AB282" s="13">
        <f t="shared" si="82"/>
        <v>1.0200579712884829E-2</v>
      </c>
      <c r="AC282" s="13">
        <f t="shared" si="83"/>
        <v>-2.4209045222567276E-3</v>
      </c>
      <c r="AD282" s="13">
        <f t="shared" si="84"/>
        <v>-2.3618690960212148E-4</v>
      </c>
      <c r="AE282" s="13">
        <f t="shared" si="85"/>
        <v>-1.6312718155704495E-2</v>
      </c>
      <c r="AF282" s="13">
        <f t="shared" si="86"/>
        <v>1.5231713002718958E-2</v>
      </c>
      <c r="AG282" s="13">
        <f t="shared" si="87"/>
        <v>5.0137903468350769E-3</v>
      </c>
      <c r="AH282" s="13">
        <f t="shared" si="88"/>
        <v>9.2735963776141572E-3</v>
      </c>
      <c r="AI282" s="13">
        <f t="shared" si="89"/>
        <v>-1.7654662835968622E-2</v>
      </c>
      <c r="AJ282" s="13">
        <f t="shared" si="90"/>
        <v>7.0796159845212016E-3</v>
      </c>
      <c r="AK282" s="13">
        <f t="shared" si="91"/>
        <v>-2.8228288806021698E-2</v>
      </c>
      <c r="AL282" s="13">
        <f t="shared" si="92"/>
        <v>2.0446366082716504E-2</v>
      </c>
      <c r="AM282" s="13">
        <f t="shared" si="93"/>
        <v>1.3478814255669772E-2</v>
      </c>
      <c r="AN282" s="13">
        <f t="shared" si="94"/>
        <v>-5.8461343898520129E-5</v>
      </c>
    </row>
    <row r="283" spans="1:40" x14ac:dyDescent="0.2">
      <c r="A283" s="5">
        <v>44251</v>
      </c>
      <c r="B283" s="12">
        <f>LN(combined_data!B283/combined_data!B282)</f>
        <v>1.9846160437002943E-4</v>
      </c>
      <c r="C283" s="12">
        <f>LN(combined_data!C283/combined_data!C282)</f>
        <v>9.4640345249646582E-5</v>
      </c>
      <c r="D283" s="12">
        <f>LN(combined_data!D283/combined_data!D282)</f>
        <v>1.7409035678172836E-4</v>
      </c>
      <c r="E283" s="12">
        <f>LN(combined_data!E283/combined_data!E282)</f>
        <v>1.8367678700978496E-2</v>
      </c>
      <c r="F283" s="12">
        <f>LN(combined_data!F283/combined_data!F282)</f>
        <v>-1.9137657226414831E-4</v>
      </c>
      <c r="G283" s="12">
        <f>LN(combined_data!G283/combined_data!G282)</f>
        <v>4.9314743762686006E-2</v>
      </c>
      <c r="H283" s="12">
        <f>LN(combined_data!H283/combined_data!H282)</f>
        <v>3.9451572629533666E-2</v>
      </c>
      <c r="I283" s="12">
        <f>LN(combined_data!I283/combined_data!I282)</f>
        <v>3.8343306950376736E-2</v>
      </c>
      <c r="J283" s="12">
        <f>LN(combined_data!J283/combined_data!J282)</f>
        <v>4.3521165136584786E-2</v>
      </c>
      <c r="K283" s="12">
        <f>LN(combined_data!K283/combined_data!K282)</f>
        <v>-2.5209222350182242E-3</v>
      </c>
      <c r="L283" s="12">
        <f>LN(combined_data!L283/combined_data!L282)</f>
        <v>4.8455429319567813E-3</v>
      </c>
      <c r="M283" s="12">
        <f>LN(combined_data!M283/combined_data!M282)</f>
        <v>3.8835600589155805E-2</v>
      </c>
      <c r="N283" s="12">
        <f>LN(combined_data!N283/combined_data!N282)</f>
        <v>-3.0144903144809741E-3</v>
      </c>
      <c r="O283" s="12">
        <f>LN(combined_data!O283/combined_data!O282)</f>
        <v>8.8966158263194296E-3</v>
      </c>
      <c r="P283" s="12">
        <f>LN(combined_data!P283/combined_data!P282)</f>
        <v>1.6772493397793991E-3</v>
      </c>
      <c r="Q283" s="12">
        <f>LN(combined_data!Q283/combined_data!Q282)</f>
        <v>1.8645912377703595E-2</v>
      </c>
      <c r="R283" s="12">
        <f>LN(combined_data!R283/combined_data!R282)</f>
        <v>3.7041985450288859E-3</v>
      </c>
      <c r="S283" s="12">
        <f>LN(combined_data!S283/combined_data!S282)</f>
        <v>-4.3135803863303002E-3</v>
      </c>
      <c r="T283" s="12">
        <f t="array" ref="T283">VLOOKUP(A283,Rf!$A$4:$C$6951,3,FALSE)</f>
        <v>8.5831094586818994E-5</v>
      </c>
      <c r="V283" s="13">
        <f t="shared" si="76"/>
        <v>1.4519993574197418E-4</v>
      </c>
      <c r="W283" s="13">
        <f t="shared" si="77"/>
        <v>-1.4316976343512923E-4</v>
      </c>
      <c r="X283" s="13">
        <f t="shared" si="78"/>
        <v>-6.0024349813243036E-5</v>
      </c>
      <c r="Y283" s="13">
        <f t="shared" si="79"/>
        <v>1.7709268740743186E-2</v>
      </c>
      <c r="Z283" s="13">
        <f t="shared" si="80"/>
        <v>-6.3843357680472084E-4</v>
      </c>
      <c r="AA283" s="13">
        <f t="shared" si="81"/>
        <v>4.8671597158381381E-2</v>
      </c>
      <c r="AB283" s="13">
        <f t="shared" si="82"/>
        <v>3.9131293051986218E-2</v>
      </c>
      <c r="AC283" s="13">
        <f t="shared" si="83"/>
        <v>3.7549709514205998E-2</v>
      </c>
      <c r="AD283" s="13">
        <f t="shared" si="84"/>
        <v>4.5189526457502904E-2</v>
      </c>
      <c r="AE283" s="13">
        <f t="shared" si="85"/>
        <v>-2.3360722282926133E-3</v>
      </c>
      <c r="AF283" s="13">
        <f t="shared" si="86"/>
        <v>4.1228200213813265E-3</v>
      </c>
      <c r="AG283" s="13">
        <f t="shared" si="87"/>
        <v>3.7738427426149065E-2</v>
      </c>
      <c r="AH283" s="13">
        <f t="shared" si="88"/>
        <v>-4.5109965617295775E-3</v>
      </c>
      <c r="AI283" s="13">
        <f t="shared" si="89"/>
        <v>7.4568468960160925E-3</v>
      </c>
      <c r="AJ283" s="13">
        <f t="shared" si="90"/>
        <v>1.7781801539437207E-3</v>
      </c>
      <c r="AK283" s="13">
        <f t="shared" si="91"/>
        <v>1.8472141757794255E-2</v>
      </c>
      <c r="AL283" s="13">
        <f t="shared" si="92"/>
        <v>2.5078280208367136E-3</v>
      </c>
      <c r="AM283" s="13">
        <f t="shared" si="93"/>
        <v>-5.4262994221816185E-3</v>
      </c>
      <c r="AN283" s="13">
        <f t="shared" si="94"/>
        <v>-5.8461343898742228E-5</v>
      </c>
    </row>
    <row r="284" spans="1:40" x14ac:dyDescent="0.2">
      <c r="A284" s="5">
        <v>44252</v>
      </c>
      <c r="B284" s="12">
        <f>LN(combined_data!B284/combined_data!B283)</f>
        <v>1.3457204684534611E-4</v>
      </c>
      <c r="C284" s="12">
        <f>LN(combined_data!C284/combined_data!C283)</f>
        <v>1.2904058344247025E-4</v>
      </c>
      <c r="D284" s="12">
        <f>LN(combined_data!D284/combined_data!D283)</f>
        <v>9.7147205713382022E-5</v>
      </c>
      <c r="E284" s="12">
        <f>LN(combined_data!E284/combined_data!E283)</f>
        <v>7.3985534648272301E-3</v>
      </c>
      <c r="F284" s="12">
        <f>LN(combined_data!F284/combined_data!F283)</f>
        <v>-1.4544084497711255E-2</v>
      </c>
      <c r="G284" s="12">
        <f>LN(combined_data!G284/combined_data!G283)</f>
        <v>-3.1193104960136229E-5</v>
      </c>
      <c r="H284" s="12">
        <f>LN(combined_data!H284/combined_data!H283)</f>
        <v>-2.0645265077123297E-2</v>
      </c>
      <c r="I284" s="12">
        <f>LN(combined_data!I284/combined_data!I283)</f>
        <v>1.4007980462239224E-2</v>
      </c>
      <c r="J284" s="12">
        <f>LN(combined_data!J284/combined_data!J283)</f>
        <v>9.687236199526739E-3</v>
      </c>
      <c r="K284" s="12">
        <f>LN(combined_data!K284/combined_data!K283)</f>
        <v>-3.2557314651013251E-3</v>
      </c>
      <c r="L284" s="12">
        <f>LN(combined_data!L284/combined_data!L283)</f>
        <v>-6.4379676059946904E-3</v>
      </c>
      <c r="M284" s="12">
        <f>LN(combined_data!M284/combined_data!M283)</f>
        <v>1.0203184049717049E-2</v>
      </c>
      <c r="N284" s="12">
        <f>LN(combined_data!N284/combined_data!N283)</f>
        <v>-1.6045251359755309E-2</v>
      </c>
      <c r="O284" s="12">
        <f>LN(combined_data!O284/combined_data!O283)</f>
        <v>5.3214260246018698E-2</v>
      </c>
      <c r="P284" s="12">
        <f>LN(combined_data!P284/combined_data!P283)</f>
        <v>1.4353066595214948E-3</v>
      </c>
      <c r="Q284" s="12">
        <f>LN(combined_data!Q284/combined_data!Q283)</f>
        <v>5.0385190866178535E-3</v>
      </c>
      <c r="R284" s="12">
        <f>LN(combined_data!R284/combined_data!R283)</f>
        <v>-1.0866548447432633E-2</v>
      </c>
      <c r="S284" s="12">
        <f>LN(combined_data!S284/combined_data!S283)</f>
        <v>1.3377506599808939E-2</v>
      </c>
      <c r="T284" s="12">
        <f t="array" ref="T284">VLOOKUP(A284,Rf!$A$4:$C$6951,3,FALSE)</f>
        <v>8.544364421303459E-5</v>
      </c>
      <c r="V284" s="13">
        <f t="shared" si="76"/>
        <v>8.1310378217290853E-5</v>
      </c>
      <c r="W284" s="13">
        <f t="shared" si="77"/>
        <v>-1.0876952524230556E-4</v>
      </c>
      <c r="X284" s="13">
        <f t="shared" si="78"/>
        <v>-1.3696750088158937E-4</v>
      </c>
      <c r="Y284" s="13">
        <f t="shared" si="79"/>
        <v>6.7401435045919191E-3</v>
      </c>
      <c r="Z284" s="13">
        <f t="shared" si="80"/>
        <v>-1.4991141502251826E-2</v>
      </c>
      <c r="AA284" s="13">
        <f t="shared" si="81"/>
        <v>-6.7433970926475862E-4</v>
      </c>
      <c r="AB284" s="13">
        <f t="shared" si="82"/>
        <v>-2.0965544654670744E-2</v>
      </c>
      <c r="AC284" s="13">
        <f t="shared" si="83"/>
        <v>1.3214383026068489E-2</v>
      </c>
      <c r="AD284" s="13">
        <f t="shared" si="84"/>
        <v>1.1355597520444858E-2</v>
      </c>
      <c r="AE284" s="13">
        <f t="shared" si="85"/>
        <v>-3.0708814583757143E-3</v>
      </c>
      <c r="AF284" s="13">
        <f t="shared" si="86"/>
        <v>-7.1606905165701451E-3</v>
      </c>
      <c r="AG284" s="13">
        <f t="shared" si="87"/>
        <v>9.1060108867103105E-3</v>
      </c>
      <c r="AH284" s="13">
        <f t="shared" si="88"/>
        <v>-1.7541757607003911E-2</v>
      </c>
      <c r="AI284" s="13">
        <f t="shared" si="89"/>
        <v>5.1774491315715362E-2</v>
      </c>
      <c r="AJ284" s="13">
        <f t="shared" si="90"/>
        <v>1.5362374736858165E-3</v>
      </c>
      <c r="AK284" s="13">
        <f t="shared" si="91"/>
        <v>4.8647484667085159E-3</v>
      </c>
      <c r="AL284" s="13">
        <f t="shared" si="92"/>
        <v>-1.2062918971624806E-2</v>
      </c>
      <c r="AM284" s="13">
        <f t="shared" si="93"/>
        <v>1.2264787563957621E-2</v>
      </c>
      <c r="AN284" s="13">
        <f t="shared" si="94"/>
        <v>-5.8848794272526632E-5</v>
      </c>
    </row>
    <row r="285" spans="1:40" x14ac:dyDescent="0.2">
      <c r="A285" s="5">
        <v>44253</v>
      </c>
      <c r="B285" s="12">
        <f>LN(combined_data!B285/combined_data!B284)</f>
        <v>-2.1638504250867487E-5</v>
      </c>
      <c r="C285" s="12">
        <f>LN(combined_data!C285/combined_data!C284)</f>
        <v>-3.7856627082526249E-4</v>
      </c>
      <c r="D285" s="12">
        <f>LN(combined_data!D285/combined_data!D284)</f>
        <v>5.2606125614505977E-5</v>
      </c>
      <c r="E285" s="12">
        <f>LN(combined_data!E285/combined_data!E284)</f>
        <v>-3.8253523712393683E-2</v>
      </c>
      <c r="F285" s="12">
        <f>LN(combined_data!F285/combined_data!F284)</f>
        <v>-4.6248437659243439E-3</v>
      </c>
      <c r="G285" s="12">
        <f>LN(combined_data!G285/combined_data!G284)</f>
        <v>-4.5856194588740587E-2</v>
      </c>
      <c r="H285" s="12">
        <f>LN(combined_data!H285/combined_data!H284)</f>
        <v>-4.936753625246057E-2</v>
      </c>
      <c r="I285" s="12">
        <f>LN(combined_data!I285/combined_data!I284)</f>
        <v>-1.9508945218164292E-2</v>
      </c>
      <c r="J285" s="12">
        <f>LN(combined_data!J285/combined_data!J284)</f>
        <v>-5.5116583793254646E-2</v>
      </c>
      <c r="K285" s="12">
        <f>LN(combined_data!K285/combined_data!K284)</f>
        <v>-9.3067716002533923E-3</v>
      </c>
      <c r="L285" s="12">
        <f>LN(combined_data!L285/combined_data!L284)</f>
        <v>-2.2672620602707345E-3</v>
      </c>
      <c r="M285" s="12">
        <f>LN(combined_data!M285/combined_data!M284)</f>
        <v>-3.9079815497947964E-2</v>
      </c>
      <c r="N285" s="12">
        <f>LN(combined_data!N285/combined_data!N284)</f>
        <v>-1.7913063950901361E-2</v>
      </c>
      <c r="O285" s="12">
        <f>LN(combined_data!O285/combined_data!O284)</f>
        <v>8.1890643070766072E-4</v>
      </c>
      <c r="P285" s="12">
        <f>LN(combined_data!P285/combined_data!P284)</f>
        <v>-2.5667172815607577E-2</v>
      </c>
      <c r="Q285" s="12">
        <f>LN(combined_data!Q285/combined_data!Q284)</f>
        <v>-1.4463659218198784E-2</v>
      </c>
      <c r="R285" s="12">
        <f>LN(combined_data!R285/combined_data!R284)</f>
        <v>-1.6992348488054029E-2</v>
      </c>
      <c r="S285" s="12">
        <f>LN(combined_data!S285/combined_data!S284)</f>
        <v>-2.48320326924692E-2</v>
      </c>
      <c r="T285" s="12">
        <f t="array" ref="T285">VLOOKUP(A285,Rf!$A$4:$C$6951,3,FALSE)</f>
        <v>8.544364421303459E-5</v>
      </c>
      <c r="V285" s="13">
        <f t="shared" si="76"/>
        <v>-7.4900172878922743E-5</v>
      </c>
      <c r="W285" s="13">
        <f t="shared" si="77"/>
        <v>-6.1637637951003827E-4</v>
      </c>
      <c r="X285" s="13">
        <f t="shared" si="78"/>
        <v>-1.8150858098046541E-4</v>
      </c>
      <c r="Y285" s="13">
        <f t="shared" si="79"/>
        <v>-3.8911933672628997E-2</v>
      </c>
      <c r="Z285" s="13">
        <f t="shared" si="80"/>
        <v>-5.0719007704649165E-3</v>
      </c>
      <c r="AA285" s="13">
        <f t="shared" si="81"/>
        <v>-4.6499341193045211E-2</v>
      </c>
      <c r="AB285" s="13">
        <f t="shared" si="82"/>
        <v>-4.9687815830008017E-2</v>
      </c>
      <c r="AC285" s="13">
        <f t="shared" si="83"/>
        <v>-2.0302542654335027E-2</v>
      </c>
      <c r="AD285" s="13">
        <f t="shared" si="84"/>
        <v>-5.3448222472336528E-2</v>
      </c>
      <c r="AE285" s="13">
        <f t="shared" si="85"/>
        <v>-9.1219215935277823E-3</v>
      </c>
      <c r="AF285" s="13">
        <f t="shared" si="86"/>
        <v>-2.9899849708461892E-3</v>
      </c>
      <c r="AG285" s="13">
        <f t="shared" si="87"/>
        <v>-4.0176988660954704E-2</v>
      </c>
      <c r="AH285" s="13">
        <f t="shared" si="88"/>
        <v>-1.9409570198149963E-2</v>
      </c>
      <c r="AI285" s="13">
        <f t="shared" si="89"/>
        <v>-6.2086249959567659E-4</v>
      </c>
      <c r="AJ285" s="13">
        <f t="shared" si="90"/>
        <v>-2.5566242001443255E-2</v>
      </c>
      <c r="AK285" s="13">
        <f t="shared" si="91"/>
        <v>-1.4637429838108122E-2</v>
      </c>
      <c r="AL285" s="13">
        <f t="shared" si="92"/>
        <v>-1.81887190122462E-2</v>
      </c>
      <c r="AM285" s="13">
        <f t="shared" si="93"/>
        <v>-2.5944751728320517E-2</v>
      </c>
      <c r="AN285" s="13">
        <f t="shared" si="94"/>
        <v>-5.8848794272526632E-5</v>
      </c>
    </row>
    <row r="286" spans="1:40" x14ac:dyDescent="0.2">
      <c r="A286" s="5">
        <v>44256</v>
      </c>
      <c r="B286" s="12">
        <f>LN(combined_data!B286/combined_data!B285)</f>
        <v>3.408486352622227E-4</v>
      </c>
      <c r="C286" s="12">
        <f>LN(combined_data!C286/combined_data!C285)</f>
        <v>5.5059448387646641E-4</v>
      </c>
      <c r="D286" s="12">
        <f>LN(combined_data!D286/combined_data!D285)</f>
        <v>2.7541138332244186E-4</v>
      </c>
      <c r="E286" s="12">
        <f>LN(combined_data!E286/combined_data!E285)</f>
        <v>1.5659958156467861E-2</v>
      </c>
      <c r="F286" s="12">
        <f>LN(combined_data!F286/combined_data!F285)</f>
        <v>-1.2312099998612729E-2</v>
      </c>
      <c r="G286" s="12">
        <f>LN(combined_data!G286/combined_data!G285)</f>
        <v>1.5841080269744401E-2</v>
      </c>
      <c r="H286" s="12">
        <f>LN(combined_data!H286/combined_data!H285)</f>
        <v>1.7577725005085539E-2</v>
      </c>
      <c r="I286" s="12">
        <f>LN(combined_data!I286/combined_data!I285)</f>
        <v>0</v>
      </c>
      <c r="J286" s="12">
        <f>LN(combined_data!J286/combined_data!J285)</f>
        <v>1.9081824571429962E-3</v>
      </c>
      <c r="K286" s="12">
        <f>LN(combined_data!K286/combined_data!K285)</f>
        <v>2.144716069990554E-2</v>
      </c>
      <c r="L286" s="12">
        <f>LN(combined_data!L286/combined_data!L285)</f>
        <v>3.5998289707398677E-2</v>
      </c>
      <c r="M286" s="12">
        <f>LN(combined_data!M286/combined_data!M285)</f>
        <v>5.3477450480696853E-2</v>
      </c>
      <c r="N286" s="12">
        <f>LN(combined_data!N286/combined_data!N285)</f>
        <v>-1.1029167779194307E-3</v>
      </c>
      <c r="O286" s="12">
        <f>LN(combined_data!O286/combined_data!O285)</f>
        <v>5.4562653767009708E-2</v>
      </c>
      <c r="P286" s="12">
        <f>LN(combined_data!P286/combined_data!P285)</f>
        <v>1.4851132287281049E-2</v>
      </c>
      <c r="Q286" s="12">
        <f>LN(combined_data!Q286/combined_data!Q285)</f>
        <v>-2.1859031504656775E-4</v>
      </c>
      <c r="R286" s="12">
        <f>LN(combined_data!R286/combined_data!R285)</f>
        <v>-1.9370991167196386E-2</v>
      </c>
      <c r="S286" s="12">
        <f>LN(combined_data!S286/combined_data!S285)</f>
        <v>1.6429983119623789E-2</v>
      </c>
      <c r="T286" s="12">
        <f t="array" ref="T286">VLOOKUP(A286,Rf!$A$4:$C$6951,3,FALSE)</f>
        <v>2.5635283511227203E-4</v>
      </c>
      <c r="V286" s="13">
        <f t="shared" si="76"/>
        <v>2.8758696663416745E-4</v>
      </c>
      <c r="W286" s="13">
        <f t="shared" si="77"/>
        <v>3.1278437519169063E-4</v>
      </c>
      <c r="X286" s="13">
        <f t="shared" si="78"/>
        <v>4.1296676727470467E-5</v>
      </c>
      <c r="Y286" s="13">
        <f t="shared" si="79"/>
        <v>1.5001548196232551E-2</v>
      </c>
      <c r="Z286" s="13">
        <f t="shared" si="80"/>
        <v>-1.2759157003153301E-2</v>
      </c>
      <c r="AA286" s="13">
        <f t="shared" si="81"/>
        <v>1.5197933665439778E-2</v>
      </c>
      <c r="AB286" s="13">
        <f t="shared" si="82"/>
        <v>1.7257445427538091E-2</v>
      </c>
      <c r="AC286" s="13">
        <f t="shared" si="83"/>
        <v>-7.9359743617073543E-4</v>
      </c>
      <c r="AD286" s="13">
        <f t="shared" si="84"/>
        <v>3.5765437780611153E-3</v>
      </c>
      <c r="AE286" s="13">
        <f t="shared" si="85"/>
        <v>2.163201070663115E-2</v>
      </c>
      <c r="AF286" s="13">
        <f t="shared" si="86"/>
        <v>3.527556679682322E-2</v>
      </c>
      <c r="AG286" s="13">
        <f t="shared" si="87"/>
        <v>5.2380277317690113E-2</v>
      </c>
      <c r="AH286" s="13">
        <f t="shared" si="88"/>
        <v>-2.5994230251680343E-3</v>
      </c>
      <c r="AI286" s="13">
        <f t="shared" si="89"/>
        <v>5.3122884836706373E-2</v>
      </c>
      <c r="AJ286" s="13">
        <f t="shared" si="90"/>
        <v>1.4952063101445371E-2</v>
      </c>
      <c r="AK286" s="13">
        <f t="shared" si="91"/>
        <v>-3.9236093495590547E-4</v>
      </c>
      <c r="AL286" s="13">
        <f t="shared" si="92"/>
        <v>-2.0567361691388557E-2</v>
      </c>
      <c r="AM286" s="13">
        <f t="shared" si="93"/>
        <v>1.531726408377247E-2</v>
      </c>
      <c r="AN286" s="13">
        <f t="shared" si="94"/>
        <v>1.1206039662671081E-4</v>
      </c>
    </row>
    <row r="287" spans="1:40" x14ac:dyDescent="0.2">
      <c r="A287" s="5">
        <v>44257</v>
      </c>
      <c r="B287" s="12">
        <f>LN(combined_data!B287/combined_data!B286)</f>
        <v>3.6013598274151721E-4</v>
      </c>
      <c r="C287" s="12">
        <f>LN(combined_data!C287/combined_data!C286)</f>
        <v>1.9779586671115598E-4</v>
      </c>
      <c r="D287" s="12">
        <f>LN(combined_data!D287/combined_data!D286)</f>
        <v>9.5201966055969214E-5</v>
      </c>
      <c r="E287" s="12">
        <f>LN(combined_data!E287/combined_data!E286)</f>
        <v>1.0474981157423435E-2</v>
      </c>
      <c r="F287" s="12">
        <f>LN(combined_data!F287/combined_data!F286)</f>
        <v>5.6959112820029823E-3</v>
      </c>
      <c r="G287" s="12">
        <f>LN(combined_data!G287/combined_data!G286)</f>
        <v>5.947906659696617E-3</v>
      </c>
      <c r="H287" s="12">
        <f>LN(combined_data!H287/combined_data!H286)</f>
        <v>3.527996558434401E-3</v>
      </c>
      <c r="I287" s="12">
        <f>LN(combined_data!I287/combined_data!I286)</f>
        <v>1.6413013880888908E-2</v>
      </c>
      <c r="J287" s="12">
        <f>LN(combined_data!J287/combined_data!J286)</f>
        <v>2.9610723647201351E-3</v>
      </c>
      <c r="K287" s="12">
        <f>LN(combined_data!K287/combined_data!K286)</f>
        <v>2.7986710663859587E-2</v>
      </c>
      <c r="L287" s="12">
        <f>LN(combined_data!L287/combined_data!L286)</f>
        <v>2.5382677706718561E-2</v>
      </c>
      <c r="M287" s="12">
        <f>LN(combined_data!M287/combined_data!M286)</f>
        <v>6.1074870516648399E-3</v>
      </c>
      <c r="N287" s="12">
        <f>LN(combined_data!N287/combined_data!N286)</f>
        <v>4.5177207862935269E-2</v>
      </c>
      <c r="O287" s="12">
        <f>LN(combined_data!O287/combined_data!O286)</f>
        <v>-4.1346938720350335E-2</v>
      </c>
      <c r="P287" s="12">
        <f>LN(combined_data!P287/combined_data!P286)</f>
        <v>1.4395602010510362E-2</v>
      </c>
      <c r="Q287" s="12">
        <f>LN(combined_data!Q287/combined_data!Q286)</f>
        <v>8.2717231904921393E-3</v>
      </c>
      <c r="R287" s="12">
        <f>LN(combined_data!R287/combined_data!R286)</f>
        <v>-1.7309061302940669E-3</v>
      </c>
      <c r="S287" s="12">
        <f>LN(combined_data!S287/combined_data!S286)</f>
        <v>1.6001696258051697E-2</v>
      </c>
      <c r="T287" s="12">
        <f t="array" ref="T287">VLOOKUP(A287,Rf!$A$4:$C$6951,3,FALSE)</f>
        <v>8.544364421303459E-5</v>
      </c>
      <c r="V287" s="13">
        <f t="shared" si="76"/>
        <v>3.0687431411346197E-4</v>
      </c>
      <c r="W287" s="13">
        <f t="shared" si="77"/>
        <v>-4.0014241973619825E-5</v>
      </c>
      <c r="X287" s="13">
        <f t="shared" si="78"/>
        <v>-1.3891274053900218E-4</v>
      </c>
      <c r="Y287" s="13">
        <f t="shared" si="79"/>
        <v>9.8165711971881248E-3</v>
      </c>
      <c r="Z287" s="13">
        <f t="shared" si="80"/>
        <v>5.2488542774624097E-3</v>
      </c>
      <c r="AA287" s="13">
        <f t="shared" si="81"/>
        <v>5.3047600553919943E-3</v>
      </c>
      <c r="AB287" s="13">
        <f t="shared" si="82"/>
        <v>3.2077169808869522E-3</v>
      </c>
      <c r="AC287" s="13">
        <f t="shared" si="83"/>
        <v>1.5619416444718173E-2</v>
      </c>
      <c r="AD287" s="13">
        <f t="shared" si="84"/>
        <v>4.6294336856382541E-3</v>
      </c>
      <c r="AE287" s="13">
        <f t="shared" si="85"/>
        <v>2.8171560670585197E-2</v>
      </c>
      <c r="AF287" s="13">
        <f t="shared" si="86"/>
        <v>2.4659954796143108E-2</v>
      </c>
      <c r="AG287" s="13">
        <f t="shared" si="87"/>
        <v>5.0103138886581008E-3</v>
      </c>
      <c r="AH287" s="13">
        <f t="shared" si="88"/>
        <v>4.3680701615686664E-2</v>
      </c>
      <c r="AI287" s="13">
        <f t="shared" si="89"/>
        <v>-4.278670765065367E-2</v>
      </c>
      <c r="AJ287" s="13">
        <f t="shared" si="90"/>
        <v>1.4496532824674684E-2</v>
      </c>
      <c r="AK287" s="13">
        <f t="shared" si="91"/>
        <v>8.0979525705828018E-3</v>
      </c>
      <c r="AL287" s="13">
        <f t="shared" si="92"/>
        <v>-2.927276654486239E-3</v>
      </c>
      <c r="AM287" s="13">
        <f t="shared" si="93"/>
        <v>1.4888977222200379E-2</v>
      </c>
      <c r="AN287" s="13">
        <f t="shared" si="94"/>
        <v>-5.8848794272526632E-5</v>
      </c>
    </row>
    <row r="288" spans="1:40" x14ac:dyDescent="0.2">
      <c r="A288" s="5">
        <v>44258</v>
      </c>
      <c r="B288" s="12">
        <f>LN(combined_data!B288/combined_data!B287)</f>
        <v>2.2354733418284716E-4</v>
      </c>
      <c r="C288" s="12">
        <f>LN(combined_data!C288/combined_data!C287)</f>
        <v>3.6109153202827903E-4</v>
      </c>
      <c r="D288" s="12">
        <f>LN(combined_data!D288/combined_data!D287)</f>
        <v>8.8937648013058258E-5</v>
      </c>
      <c r="E288" s="12">
        <f>LN(combined_data!E288/combined_data!E287)</f>
        <v>2.1560927874982601E-2</v>
      </c>
      <c r="F288" s="12">
        <f>LN(combined_data!F288/combined_data!F287)</f>
        <v>-2.0139382212420658E-2</v>
      </c>
      <c r="G288" s="12">
        <f>LN(combined_data!G288/combined_data!G287)</f>
        <v>1.1822453273367299E-2</v>
      </c>
      <c r="H288" s="12">
        <f>LN(combined_data!H288/combined_data!H287)</f>
        <v>3.476928313242636E-2</v>
      </c>
      <c r="I288" s="12">
        <f>LN(combined_data!I288/combined_data!I287)</f>
        <v>3.9518790369649587E-2</v>
      </c>
      <c r="J288" s="12">
        <f>LN(combined_data!J288/combined_data!J287)</f>
        <v>5.0247328971391378E-2</v>
      </c>
      <c r="K288" s="12">
        <f>LN(combined_data!K288/combined_data!K287)</f>
        <v>-1.2469807431699682E-2</v>
      </c>
      <c r="L288" s="12">
        <f>LN(combined_data!L288/combined_data!L287)</f>
        <v>-9.054050010977208E-3</v>
      </c>
      <c r="M288" s="12">
        <f>LN(combined_data!M288/combined_data!M287)</f>
        <v>1.4707638550942552E-2</v>
      </c>
      <c r="N288" s="12">
        <f>LN(combined_data!N288/combined_data!N287)</f>
        <v>1.7784535050437895E-3</v>
      </c>
      <c r="O288" s="12">
        <f>LN(combined_data!O288/combined_data!O287)</f>
        <v>-2.019861790660829E-2</v>
      </c>
      <c r="P288" s="12">
        <f>LN(combined_data!P288/combined_data!P287)</f>
        <v>2.3820296938813028E-4</v>
      </c>
      <c r="Q288" s="12">
        <f>LN(combined_data!Q288/combined_data!Q287)</f>
        <v>1.0709142930169559E-2</v>
      </c>
      <c r="R288" s="12">
        <f>LN(combined_data!R288/combined_data!R287)</f>
        <v>2.3270894386819368E-3</v>
      </c>
      <c r="S288" s="12">
        <f>LN(combined_data!S288/combined_data!S287)</f>
        <v>1.6390544014932357E-2</v>
      </c>
      <c r="T288" s="12">
        <f t="array" ref="T288">VLOOKUP(A288,Rf!$A$4:$C$6951,3,FALSE)</f>
        <v>8.544364421303459E-5</v>
      </c>
      <c r="V288" s="13">
        <f t="shared" si="76"/>
        <v>1.7028566555479189E-4</v>
      </c>
      <c r="W288" s="13">
        <f t="shared" si="77"/>
        <v>1.2328142334350323E-4</v>
      </c>
      <c r="X288" s="13">
        <f t="shared" si="78"/>
        <v>-1.4517705858191313E-4</v>
      </c>
      <c r="Y288" s="13">
        <f t="shared" si="79"/>
        <v>2.0902517914747291E-2</v>
      </c>
      <c r="Z288" s="13">
        <f t="shared" si="80"/>
        <v>-2.0586439216961232E-2</v>
      </c>
      <c r="AA288" s="13">
        <f t="shared" si="81"/>
        <v>1.1179306669062677E-2</v>
      </c>
      <c r="AB288" s="13">
        <f t="shared" si="82"/>
        <v>3.4449003554878913E-2</v>
      </c>
      <c r="AC288" s="13">
        <f t="shared" si="83"/>
        <v>3.8725192933478848E-2</v>
      </c>
      <c r="AD288" s="13">
        <f t="shared" si="84"/>
        <v>5.1915690292309497E-2</v>
      </c>
      <c r="AE288" s="13">
        <f t="shared" si="85"/>
        <v>-1.2284957424974072E-2</v>
      </c>
      <c r="AF288" s="13">
        <f t="shared" si="86"/>
        <v>-9.7767729215526619E-3</v>
      </c>
      <c r="AG288" s="13">
        <f t="shared" si="87"/>
        <v>1.3610465387935814E-2</v>
      </c>
      <c r="AH288" s="13">
        <f t="shared" si="88"/>
        <v>2.8194725779518608E-4</v>
      </c>
      <c r="AI288" s="13">
        <f t="shared" si="89"/>
        <v>-2.1638386836911629E-2</v>
      </c>
      <c r="AJ288" s="13">
        <f t="shared" si="90"/>
        <v>3.3913378355245196E-4</v>
      </c>
      <c r="AK288" s="13">
        <f t="shared" si="91"/>
        <v>1.0535372310260221E-2</v>
      </c>
      <c r="AL288" s="13">
        <f t="shared" si="92"/>
        <v>1.1307189144897645E-3</v>
      </c>
      <c r="AM288" s="13">
        <f t="shared" si="93"/>
        <v>1.5277824979081039E-2</v>
      </c>
      <c r="AN288" s="13">
        <f t="shared" si="94"/>
        <v>-5.8848794272526632E-5</v>
      </c>
    </row>
    <row r="289" spans="1:40" x14ac:dyDescent="0.2">
      <c r="A289" s="5">
        <v>44259</v>
      </c>
      <c r="B289" s="12">
        <f>LN(combined_data!B289/combined_data!B288)</f>
        <v>8.9752355939063329E-5</v>
      </c>
      <c r="C289" s="12">
        <f>LN(combined_data!C289/combined_data!C288)</f>
        <v>1.031450650300129E-4</v>
      </c>
      <c r="D289" s="12">
        <f>LN(combined_data!D289/combined_data!D288)</f>
        <v>7.5060483555511201E-5</v>
      </c>
      <c r="E289" s="12">
        <f>LN(combined_data!E289/combined_data!E288)</f>
        <v>-1.0854265954711475E-2</v>
      </c>
      <c r="F289" s="12">
        <f>LN(combined_data!F289/combined_data!F288)</f>
        <v>-1.1033983271710044E-2</v>
      </c>
      <c r="G289" s="12">
        <f>LN(combined_data!G289/combined_data!G288)</f>
        <v>-2.2174152849155394E-2</v>
      </c>
      <c r="H289" s="12">
        <f>LN(combined_data!H289/combined_data!H288)</f>
        <v>-1.8119138896614012E-2</v>
      </c>
      <c r="I289" s="12">
        <f>LN(combined_data!I289/combined_data!I288)</f>
        <v>1.6260506689769281E-2</v>
      </c>
      <c r="J289" s="12">
        <f>LN(combined_data!J289/combined_data!J288)</f>
        <v>1.6054950171149548E-3</v>
      </c>
      <c r="K289" s="12">
        <f>LN(combined_data!K289/combined_data!K288)</f>
        <v>9.6800519495557802E-4</v>
      </c>
      <c r="L289" s="12">
        <f>LN(combined_data!L289/combined_data!L288)</f>
        <v>-1.3494326369572955E-2</v>
      </c>
      <c r="M289" s="12">
        <f>LN(combined_data!M289/combined_data!M288)</f>
        <v>3.5560077138084754E-2</v>
      </c>
      <c r="N289" s="12">
        <f>LN(combined_data!N289/combined_data!N288)</f>
        <v>-4.881937323253864E-3</v>
      </c>
      <c r="O289" s="12">
        <f>LN(combined_data!O289/combined_data!O288)</f>
        <v>-2.4763133652163211E-3</v>
      </c>
      <c r="P289" s="12">
        <f>LN(combined_data!P289/combined_data!P288)</f>
        <v>-1.1915056759120464E-3</v>
      </c>
      <c r="Q289" s="12">
        <f>LN(combined_data!Q289/combined_data!Q288)</f>
        <v>-1.0131285508228215E-2</v>
      </c>
      <c r="R289" s="12">
        <f>LN(combined_data!R289/combined_data!R288)</f>
        <v>8.9357196529416558E-4</v>
      </c>
      <c r="S289" s="12">
        <f>LN(combined_data!S289/combined_data!S288)</f>
        <v>-8.6866372695204395E-3</v>
      </c>
      <c r="T289" s="12">
        <f t="array" ref="T289">VLOOKUP(A289,Rf!$A$4:$C$6951,3,FALSE)</f>
        <v>8.6783565456327594E-5</v>
      </c>
      <c r="V289" s="13">
        <f t="shared" si="76"/>
        <v>3.6490687311008073E-5</v>
      </c>
      <c r="W289" s="13">
        <f t="shared" si="77"/>
        <v>-1.3466504365476292E-4</v>
      </c>
      <c r="X289" s="13">
        <f t="shared" si="78"/>
        <v>-1.5905422303946019E-4</v>
      </c>
      <c r="Y289" s="13">
        <f t="shared" si="79"/>
        <v>-1.1512675914946785E-2</v>
      </c>
      <c r="Z289" s="13">
        <f t="shared" si="80"/>
        <v>-1.1481040276250616E-2</v>
      </c>
      <c r="AA289" s="13">
        <f t="shared" si="81"/>
        <v>-2.2817299453460015E-2</v>
      </c>
      <c r="AB289" s="13">
        <f t="shared" si="82"/>
        <v>-1.8439418474161459E-2</v>
      </c>
      <c r="AC289" s="13">
        <f t="shared" si="83"/>
        <v>1.5466909253598546E-2</v>
      </c>
      <c r="AD289" s="13">
        <f t="shared" si="84"/>
        <v>3.2738563380330737E-3</v>
      </c>
      <c r="AE289" s="13">
        <f t="shared" si="85"/>
        <v>1.1528552016811886E-3</v>
      </c>
      <c r="AF289" s="13">
        <f t="shared" si="86"/>
        <v>-1.4217049280148409E-2</v>
      </c>
      <c r="AG289" s="13">
        <f t="shared" si="87"/>
        <v>3.4462903975078014E-2</v>
      </c>
      <c r="AH289" s="13">
        <f t="shared" si="88"/>
        <v>-6.3784435705024674E-3</v>
      </c>
      <c r="AI289" s="13">
        <f t="shared" si="89"/>
        <v>-3.9160822955196586E-3</v>
      </c>
      <c r="AJ289" s="13">
        <f t="shared" si="90"/>
        <v>-1.0905748617477248E-3</v>
      </c>
      <c r="AK289" s="13">
        <f t="shared" si="91"/>
        <v>-1.0305056128137553E-2</v>
      </c>
      <c r="AL289" s="13">
        <f t="shared" si="92"/>
        <v>-3.0279855889800672E-4</v>
      </c>
      <c r="AM289" s="13">
        <f t="shared" si="93"/>
        <v>-9.7993563053717578E-3</v>
      </c>
      <c r="AN289" s="13">
        <f t="shared" si="94"/>
        <v>-5.7508873029233628E-5</v>
      </c>
    </row>
    <row r="290" spans="1:40" x14ac:dyDescent="0.2">
      <c r="A290" s="5">
        <v>44260</v>
      </c>
      <c r="B290" s="12">
        <f>LN(combined_data!B290/combined_data!B289)</f>
        <v>-2.0750422200769747E-4</v>
      </c>
      <c r="C290" s="12">
        <f>LN(combined_data!C290/combined_data!C289)</f>
        <v>6.016304186148038E-5</v>
      </c>
      <c r="D290" s="12">
        <f>LN(combined_data!D290/combined_data!D289)</f>
        <v>8.5297405863739366E-5</v>
      </c>
      <c r="E290" s="12">
        <f>LN(combined_data!E290/combined_data!E289)</f>
        <v>-9.3928516469800796E-3</v>
      </c>
      <c r="F290" s="12">
        <f>LN(combined_data!F290/combined_data!F289)</f>
        <v>8.7228269060447821E-3</v>
      </c>
      <c r="G290" s="12">
        <f>LN(combined_data!G290/combined_data!G289)</f>
        <v>-1.43089798436254E-2</v>
      </c>
      <c r="H290" s="12">
        <f>LN(combined_data!H290/combined_data!H289)</f>
        <v>-1.8371562452549842E-2</v>
      </c>
      <c r="I290" s="12">
        <f>LN(combined_data!I290/combined_data!I289)</f>
        <v>-2.0741395408366895E-2</v>
      </c>
      <c r="J290" s="12">
        <f>LN(combined_data!J290/combined_data!J289)</f>
        <v>-2.8474569005727209E-2</v>
      </c>
      <c r="K290" s="12">
        <f>LN(combined_data!K290/combined_data!K289)</f>
        <v>1.6327898210435138E-2</v>
      </c>
      <c r="L290" s="12">
        <f>LN(combined_data!L290/combined_data!L289)</f>
        <v>1.0508113494916383E-3</v>
      </c>
      <c r="M290" s="12">
        <f>LN(combined_data!M290/combined_data!M289)</f>
        <v>-6.4988885016596609E-2</v>
      </c>
      <c r="N290" s="12">
        <f>LN(combined_data!N290/combined_data!N289)</f>
        <v>-2.1405442931820883E-3</v>
      </c>
      <c r="O290" s="12">
        <f>LN(combined_data!O290/combined_data!O289)</f>
        <v>-1.4987871436968747E-2</v>
      </c>
      <c r="P290" s="12">
        <f>LN(combined_data!P290/combined_data!P289)</f>
        <v>-5.4990125692639669E-3</v>
      </c>
      <c r="Q290" s="12">
        <f>LN(combined_data!Q290/combined_data!Q289)</f>
        <v>-1.5177078435545512E-3</v>
      </c>
      <c r="R290" s="12">
        <f>LN(combined_data!R290/combined_data!R289)</f>
        <v>-2.5637810237891007E-3</v>
      </c>
      <c r="S290" s="12">
        <f>LN(combined_data!S290/combined_data!S289)</f>
        <v>-1.2600289139143624E-2</v>
      </c>
      <c r="T290" s="12">
        <f t="array" ref="T290">VLOOKUP(A290,Rf!$A$4:$C$6951,3,FALSE)</f>
        <v>8.6783565456549598E-5</v>
      </c>
      <c r="V290" s="13">
        <f t="shared" si="76"/>
        <v>-2.6076589063575274E-4</v>
      </c>
      <c r="W290" s="13">
        <f t="shared" si="77"/>
        <v>-1.7764706682329542E-4</v>
      </c>
      <c r="X290" s="13">
        <f t="shared" si="78"/>
        <v>-1.4881730073123203E-4</v>
      </c>
      <c r="Y290" s="13">
        <f t="shared" si="79"/>
        <v>-1.005126160721539E-2</v>
      </c>
      <c r="Z290" s="13">
        <f t="shared" si="80"/>
        <v>8.2757699015042104E-3</v>
      </c>
      <c r="AA290" s="13">
        <f t="shared" si="81"/>
        <v>-1.4952126447930023E-2</v>
      </c>
      <c r="AB290" s="13">
        <f t="shared" si="82"/>
        <v>-1.8691842030097289E-2</v>
      </c>
      <c r="AC290" s="13">
        <f t="shared" si="83"/>
        <v>-2.153499284453763E-2</v>
      </c>
      <c r="AD290" s="13">
        <f t="shared" si="84"/>
        <v>-2.680620768480909E-2</v>
      </c>
      <c r="AE290" s="13">
        <f t="shared" si="85"/>
        <v>1.6512748217160748E-2</v>
      </c>
      <c r="AF290" s="13">
        <f t="shared" si="86"/>
        <v>3.2808843891618371E-4</v>
      </c>
      <c r="AG290" s="13">
        <f t="shared" si="87"/>
        <v>-6.6086058179603349E-2</v>
      </c>
      <c r="AH290" s="13">
        <f t="shared" si="88"/>
        <v>-3.6370505404306917E-3</v>
      </c>
      <c r="AI290" s="13">
        <f t="shared" si="89"/>
        <v>-1.6427640367272085E-2</v>
      </c>
      <c r="AJ290" s="13">
        <f t="shared" si="90"/>
        <v>-5.398081755099645E-3</v>
      </c>
      <c r="AK290" s="13">
        <f t="shared" si="91"/>
        <v>-1.691478463463889E-3</v>
      </c>
      <c r="AL290" s="13">
        <f t="shared" si="92"/>
        <v>-3.760151547981273E-3</v>
      </c>
      <c r="AM290" s="13">
        <f t="shared" si="93"/>
        <v>-1.3713008174994943E-2</v>
      </c>
      <c r="AN290" s="13">
        <f t="shared" si="94"/>
        <v>-5.7508873029011624E-5</v>
      </c>
    </row>
    <row r="291" spans="1:40" x14ac:dyDescent="0.2">
      <c r="A291" s="5">
        <v>44263</v>
      </c>
      <c r="B291" s="12">
        <f>LN(combined_data!B291/combined_data!B290)</f>
        <v>1.859836923624461E-4</v>
      </c>
      <c r="C291" s="12">
        <f>LN(combined_data!C291/combined_data!C290)</f>
        <v>2.1483846378607459E-4</v>
      </c>
      <c r="D291" s="12">
        <f>LN(combined_data!D291/combined_data!D290)</f>
        <v>2.8448358830795344E-4</v>
      </c>
      <c r="E291" s="12">
        <f>LN(combined_data!E291/combined_data!E290)</f>
        <v>1.28992134191153E-3</v>
      </c>
      <c r="F291" s="12">
        <f>LN(combined_data!F291/combined_data!F290)</f>
        <v>-8.3743934350800266E-3</v>
      </c>
      <c r="G291" s="12">
        <f>LN(combined_data!G291/combined_data!G290)</f>
        <v>-6.886401203660875E-3</v>
      </c>
      <c r="H291" s="12">
        <f>LN(combined_data!H291/combined_data!H290)</f>
        <v>-2.2997744192937907E-3</v>
      </c>
      <c r="I291" s="12">
        <f>LN(combined_data!I291/combined_data!I290)</f>
        <v>6.7138930291697494E-3</v>
      </c>
      <c r="J291" s="12">
        <f>LN(combined_data!J291/combined_data!J290)</f>
        <v>8.0140034947115968E-3</v>
      </c>
      <c r="K291" s="12">
        <f>LN(combined_data!K291/combined_data!K290)</f>
        <v>1.4474276551176498E-3</v>
      </c>
      <c r="L291" s="12">
        <f>LN(combined_data!L291/combined_data!L290)</f>
        <v>-2.8764177635124816E-2</v>
      </c>
      <c r="M291" s="12">
        <f>LN(combined_data!M291/combined_data!M290)</f>
        <v>-3.3298086130733678E-2</v>
      </c>
      <c r="N291" s="12">
        <f>LN(combined_data!N291/combined_data!N290)</f>
        <v>2.2506854533404989E-3</v>
      </c>
      <c r="O291" s="12">
        <f>LN(combined_data!O291/combined_data!O290)</f>
        <v>-1.6494216822714108E-2</v>
      </c>
      <c r="P291" s="12">
        <f>LN(combined_data!P291/combined_data!P290)</f>
        <v>-2.6406819119350802E-3</v>
      </c>
      <c r="Q291" s="12">
        <f>LN(combined_data!Q291/combined_data!Q290)</f>
        <v>-3.1875020574943522E-3</v>
      </c>
      <c r="R291" s="12">
        <f>LN(combined_data!R291/combined_data!R290)</f>
        <v>4.1107400075849343E-3</v>
      </c>
      <c r="S291" s="12">
        <f>LN(combined_data!S291/combined_data!S290)</f>
        <v>5.8726882199567603E-3</v>
      </c>
      <c r="T291" s="12">
        <f t="array" ref="T291">VLOOKUP(A291,Rf!$A$4:$C$6951,3,FALSE)</f>
        <v>2.6037329118477898E-4</v>
      </c>
      <c r="V291" s="13">
        <f t="shared" si="76"/>
        <v>1.3272202373439086E-4</v>
      </c>
      <c r="W291" s="13">
        <f t="shared" si="77"/>
        <v>-2.2971644898701221E-5</v>
      </c>
      <c r="X291" s="13">
        <f t="shared" si="78"/>
        <v>5.0368881712982048E-5</v>
      </c>
      <c r="Y291" s="13">
        <f t="shared" si="79"/>
        <v>6.3151138167621935E-4</v>
      </c>
      <c r="Z291" s="13">
        <f t="shared" si="80"/>
        <v>-8.8214504396205984E-3</v>
      </c>
      <c r="AA291" s="13">
        <f t="shared" si="81"/>
        <v>-7.5295478079654976E-3</v>
      </c>
      <c r="AB291" s="13">
        <f t="shared" si="82"/>
        <v>-2.6200539968412396E-3</v>
      </c>
      <c r="AC291" s="13">
        <f t="shared" si="83"/>
        <v>5.9202955929990135E-3</v>
      </c>
      <c r="AD291" s="13">
        <f t="shared" si="84"/>
        <v>9.6823648156297154E-3</v>
      </c>
      <c r="AE291" s="13">
        <f t="shared" si="85"/>
        <v>1.6322776618432604E-3</v>
      </c>
      <c r="AF291" s="13">
        <f t="shared" si="86"/>
        <v>-2.948690054570027E-2</v>
      </c>
      <c r="AG291" s="13">
        <f t="shared" si="87"/>
        <v>-3.4395259293740418E-2</v>
      </c>
      <c r="AH291" s="13">
        <f t="shared" si="88"/>
        <v>7.5417920609189551E-4</v>
      </c>
      <c r="AI291" s="13">
        <f t="shared" si="89"/>
        <v>-1.7933985753017447E-2</v>
      </c>
      <c r="AJ291" s="13">
        <f t="shared" si="90"/>
        <v>-2.5397510977707583E-3</v>
      </c>
      <c r="AK291" s="13">
        <f t="shared" si="91"/>
        <v>-3.3612726774036898E-3</v>
      </c>
      <c r="AL291" s="13">
        <f t="shared" si="92"/>
        <v>2.914369483392762E-3</v>
      </c>
      <c r="AM291" s="13">
        <f t="shared" si="93"/>
        <v>4.759969184105442E-3</v>
      </c>
      <c r="AN291" s="13">
        <f t="shared" si="94"/>
        <v>1.1608085269921775E-4</v>
      </c>
    </row>
    <row r="292" spans="1:40" x14ac:dyDescent="0.2">
      <c r="A292" s="5">
        <v>44264</v>
      </c>
      <c r="B292" s="12">
        <f>LN(combined_data!B292/combined_data!B291)</f>
        <v>7.8938510608493755E-5</v>
      </c>
      <c r="C292" s="12">
        <f>LN(combined_data!C292/combined_data!C291)</f>
        <v>1.718508334807134E-5</v>
      </c>
      <c r="D292" s="12">
        <f>LN(combined_data!D292/combined_data!D291)</f>
        <v>1.0311551111985906E-4</v>
      </c>
      <c r="E292" s="12">
        <f>LN(combined_data!E292/combined_data!E291)</f>
        <v>9.4952082454341866E-3</v>
      </c>
      <c r="F292" s="12">
        <f>LN(combined_data!F292/combined_data!F291)</f>
        <v>1.1350621921478968E-2</v>
      </c>
      <c r="G292" s="12">
        <f>LN(combined_data!G292/combined_data!G291)</f>
        <v>2.7905781113857817E-2</v>
      </c>
      <c r="H292" s="12">
        <f>LN(combined_data!H292/combined_data!H291)</f>
        <v>2.7654506568692526E-2</v>
      </c>
      <c r="I292" s="12">
        <f>LN(combined_data!I292/combined_data!I291)</f>
        <v>-8.9619418497293244E-3</v>
      </c>
      <c r="J292" s="12">
        <f>LN(combined_data!J292/combined_data!J291)</f>
        <v>4.6962577379345448E-3</v>
      </c>
      <c r="K292" s="12">
        <f>LN(combined_data!K292/combined_data!K291)</f>
        <v>5.7756252802445753E-3</v>
      </c>
      <c r="L292" s="12">
        <f>LN(combined_data!L292/combined_data!L291)</f>
        <v>-6.0041884929487891E-3</v>
      </c>
      <c r="M292" s="12">
        <f>LN(combined_data!M292/combined_data!M291)</f>
        <v>-1.1781153153327222E-2</v>
      </c>
      <c r="N292" s="12">
        <f>LN(combined_data!N292/combined_data!N291)</f>
        <v>5.4515804107141633E-3</v>
      </c>
      <c r="O292" s="12">
        <f>LN(combined_data!O292/combined_data!O291)</f>
        <v>8.0695884586884821E-3</v>
      </c>
      <c r="P292" s="12">
        <f>LN(combined_data!P292/combined_data!P291)</f>
        <v>-9.6209249301017815E-4</v>
      </c>
      <c r="Q292" s="12">
        <f>LN(combined_data!Q292/combined_data!Q291)</f>
        <v>-1.3146552642460813E-2</v>
      </c>
      <c r="R292" s="12">
        <f>LN(combined_data!R292/combined_data!R291)</f>
        <v>1.1883016306986143E-4</v>
      </c>
      <c r="S292" s="12">
        <f>LN(combined_data!S292/combined_data!S291)</f>
        <v>-3.5847262779955015E-3</v>
      </c>
      <c r="T292" s="12">
        <f t="array" ref="T292">VLOOKUP(A292,Rf!$A$4:$C$6951,3,FALSE)</f>
        <v>8.6783565456549598E-5</v>
      </c>
      <c r="V292" s="13">
        <f t="shared" si="76"/>
        <v>2.5676841980438499E-5</v>
      </c>
      <c r="W292" s="13">
        <f t="shared" si="77"/>
        <v>-2.2062502533670448E-4</v>
      </c>
      <c r="X292" s="13">
        <f t="shared" si="78"/>
        <v>-1.3099919547511233E-4</v>
      </c>
      <c r="Y292" s="13">
        <f t="shared" si="79"/>
        <v>8.8367982851988765E-3</v>
      </c>
      <c r="Z292" s="13">
        <f t="shared" si="80"/>
        <v>1.0903564916938396E-2</v>
      </c>
      <c r="AA292" s="13">
        <f t="shared" si="81"/>
        <v>2.7262634509553196E-2</v>
      </c>
      <c r="AB292" s="13">
        <f t="shared" si="82"/>
        <v>2.7334226991145079E-2</v>
      </c>
      <c r="AC292" s="13">
        <f t="shared" si="83"/>
        <v>-9.7555392859000594E-3</v>
      </c>
      <c r="AD292" s="13">
        <f t="shared" si="84"/>
        <v>6.3646190588526634E-3</v>
      </c>
      <c r="AE292" s="13">
        <f t="shared" si="85"/>
        <v>5.9604752869701861E-3</v>
      </c>
      <c r="AF292" s="13">
        <f t="shared" si="86"/>
        <v>-6.7269114035242439E-3</v>
      </c>
      <c r="AG292" s="13">
        <f t="shared" si="87"/>
        <v>-1.287832631633396E-2</v>
      </c>
      <c r="AH292" s="13">
        <f t="shared" si="88"/>
        <v>3.9550741634655599E-3</v>
      </c>
      <c r="AI292" s="13">
        <f t="shared" si="89"/>
        <v>6.629819528385145E-3</v>
      </c>
      <c r="AJ292" s="13">
        <f t="shared" si="90"/>
        <v>-8.6116167884585653E-4</v>
      </c>
      <c r="AK292" s="13">
        <f t="shared" si="91"/>
        <v>-1.332032326237015E-2</v>
      </c>
      <c r="AL292" s="13">
        <f t="shared" si="92"/>
        <v>-1.077540361122311E-3</v>
      </c>
      <c r="AM292" s="13">
        <f t="shared" si="93"/>
        <v>-4.6974453138468198E-3</v>
      </c>
      <c r="AN292" s="13">
        <f t="shared" si="94"/>
        <v>-5.7508873029011624E-5</v>
      </c>
    </row>
    <row r="293" spans="1:40" x14ac:dyDescent="0.2">
      <c r="A293" s="5">
        <v>44265</v>
      </c>
      <c r="B293" s="12">
        <f>LN(combined_data!B293/combined_data!B292)</f>
        <v>-1.1193835053400117E-5</v>
      </c>
      <c r="C293" s="12">
        <f>LN(combined_data!C293/combined_data!C292)</f>
        <v>3.4369280740236087E-5</v>
      </c>
      <c r="D293" s="12">
        <f>LN(combined_data!D293/combined_data!D292)</f>
        <v>1.8183070958767354E-4</v>
      </c>
      <c r="E293" s="12">
        <f>LN(combined_data!E293/combined_data!E292)</f>
        <v>5.0060994866556081E-3</v>
      </c>
      <c r="F293" s="12">
        <f>LN(combined_data!F293/combined_data!F292)</f>
        <v>5.6472730529239156E-3</v>
      </c>
      <c r="G293" s="12">
        <f>LN(combined_data!G293/combined_data!G292)</f>
        <v>-4.3293673835470793E-3</v>
      </c>
      <c r="H293" s="12">
        <f>LN(combined_data!H293/combined_data!H292)</f>
        <v>7.995162257802207E-4</v>
      </c>
      <c r="I293" s="12">
        <f>LN(combined_data!I293/combined_data!I292)</f>
        <v>2.9961969980063841E-3</v>
      </c>
      <c r="J293" s="12">
        <f>LN(combined_data!J293/combined_data!J292)</f>
        <v>-1.4568855469269467E-2</v>
      </c>
      <c r="K293" s="12">
        <f>LN(combined_data!K293/combined_data!K292)</f>
        <v>-4.0414456968915508E-3</v>
      </c>
      <c r="L293" s="12">
        <f>LN(combined_data!L293/combined_data!L292)</f>
        <v>8.9097854469531047E-3</v>
      </c>
      <c r="M293" s="12">
        <f>LN(combined_data!M293/combined_data!M292)</f>
        <v>2.3214728639936122E-2</v>
      </c>
      <c r="N293" s="12">
        <f>LN(combined_data!N293/combined_data!N292)</f>
        <v>3.9600391726872346E-3</v>
      </c>
      <c r="O293" s="12">
        <f>LN(combined_data!O293/combined_data!O292)</f>
        <v>-7.8564117506184604E-3</v>
      </c>
      <c r="P293" s="12">
        <f>LN(combined_data!P293/combined_data!P292)</f>
        <v>-6.2756292174398981E-3</v>
      </c>
      <c r="Q293" s="12">
        <f>LN(combined_data!Q293/combined_data!Q292)</f>
        <v>2.0664315582968197E-2</v>
      </c>
      <c r="R293" s="12">
        <f>LN(combined_data!R293/combined_data!R292)</f>
        <v>5.3950956219487147E-3</v>
      </c>
      <c r="S293" s="12">
        <f>LN(combined_data!S293/combined_data!S292)</f>
        <v>2.163813434459369E-2</v>
      </c>
      <c r="T293" s="12">
        <f t="array" ref="T293">VLOOKUP(A293,Rf!$A$4:$C$6951,3,FALSE)</f>
        <v>8.6783565456327594E-5</v>
      </c>
      <c r="V293" s="13">
        <f t="shared" si="76"/>
        <v>-6.4455503681455368E-5</v>
      </c>
      <c r="W293" s="13">
        <f t="shared" si="77"/>
        <v>-2.0344082794453971E-4</v>
      </c>
      <c r="X293" s="13">
        <f t="shared" si="78"/>
        <v>-5.2283997007297847E-5</v>
      </c>
      <c r="Y293" s="13">
        <f t="shared" si="79"/>
        <v>4.3476895264202972E-3</v>
      </c>
      <c r="Z293" s="13">
        <f t="shared" si="80"/>
        <v>5.200216048383343E-3</v>
      </c>
      <c r="AA293" s="13">
        <f t="shared" si="81"/>
        <v>-4.9725139878517019E-3</v>
      </c>
      <c r="AB293" s="13">
        <f t="shared" si="82"/>
        <v>4.7923664823277206E-4</v>
      </c>
      <c r="AC293" s="13">
        <f t="shared" si="83"/>
        <v>2.2025995618356487E-3</v>
      </c>
      <c r="AD293" s="13">
        <f t="shared" si="84"/>
        <v>-1.2900494148351349E-2</v>
      </c>
      <c r="AE293" s="13">
        <f t="shared" si="85"/>
        <v>-3.85659569016594E-3</v>
      </c>
      <c r="AF293" s="13">
        <f t="shared" si="86"/>
        <v>8.1870625363776508E-3</v>
      </c>
      <c r="AG293" s="13">
        <f t="shared" si="87"/>
        <v>2.2117555476929382E-2</v>
      </c>
      <c r="AH293" s="13">
        <f t="shared" si="88"/>
        <v>2.4635329254386312E-3</v>
      </c>
      <c r="AI293" s="13">
        <f t="shared" si="89"/>
        <v>-9.2961806809217975E-3</v>
      </c>
      <c r="AJ293" s="13">
        <f t="shared" si="90"/>
        <v>-6.1746984032755763E-3</v>
      </c>
      <c r="AK293" s="13">
        <f t="shared" si="91"/>
        <v>2.0490544963058858E-2</v>
      </c>
      <c r="AL293" s="13">
        <f t="shared" si="92"/>
        <v>4.1987250977565428E-3</v>
      </c>
      <c r="AM293" s="13">
        <f t="shared" si="93"/>
        <v>2.0525415308742374E-2</v>
      </c>
      <c r="AN293" s="13">
        <f t="shared" si="94"/>
        <v>-5.7508873029233628E-5</v>
      </c>
    </row>
    <row r="294" spans="1:40" x14ac:dyDescent="0.2">
      <c r="A294" s="5">
        <v>44267</v>
      </c>
      <c r="B294" s="12">
        <f>LN(combined_data!B294/combined_data!B293)</f>
        <v>2.3642004470634408E-5</v>
      </c>
      <c r="C294" s="12">
        <f>LN(combined_data!C294/combined_data!C293)</f>
        <v>-1.031113861662777E-4</v>
      </c>
      <c r="D294" s="12">
        <f>LN(combined_data!D294/combined_data!D293)</f>
        <v>1.5679903898286173E-4</v>
      </c>
      <c r="E294" s="12">
        <f>LN(combined_data!E294/combined_data!E293)</f>
        <v>-9.5427516446872172E-3</v>
      </c>
      <c r="F294" s="12">
        <f>LN(combined_data!F294/combined_data!F293)</f>
        <v>-5.7365491450534704E-4</v>
      </c>
      <c r="G294" s="12">
        <f>LN(combined_data!G294/combined_data!G293)</f>
        <v>-2.4456000843224722E-3</v>
      </c>
      <c r="H294" s="12">
        <f>LN(combined_data!H294/combined_data!H293)</f>
        <v>-2.0591016311891835E-2</v>
      </c>
      <c r="I294" s="12">
        <f>LN(combined_data!I294/combined_data!I293)</f>
        <v>1.4947536973957149E-3</v>
      </c>
      <c r="J294" s="12">
        <f>LN(combined_data!J294/combined_data!J293)</f>
        <v>4.9485131909352345E-3</v>
      </c>
      <c r="K294" s="12">
        <f>LN(combined_data!K294/combined_data!K293)</f>
        <v>-2.4485711269691957E-2</v>
      </c>
      <c r="L294" s="12">
        <f>LN(combined_data!L294/combined_data!L293)</f>
        <v>-3.1922547000017364E-2</v>
      </c>
      <c r="M294" s="12">
        <f>LN(combined_data!M294/combined_data!M293)</f>
        <v>7.3413497804446426E-3</v>
      </c>
      <c r="N294" s="12">
        <f>LN(combined_data!N294/combined_data!N293)</f>
        <v>-1.8245111673536291E-2</v>
      </c>
      <c r="O294" s="12">
        <f>LN(combined_data!O294/combined_data!O293)</f>
        <v>1.4910054835246926E-3</v>
      </c>
      <c r="P294" s="12">
        <f>LN(combined_data!P294/combined_data!P293)</f>
        <v>-6.315340260067177E-3</v>
      </c>
      <c r="Q294" s="12">
        <f>LN(combined_data!Q294/combined_data!Q293)</f>
        <v>-1.1443543336845632E-2</v>
      </c>
      <c r="R294" s="12">
        <f>LN(combined_data!R294/combined_data!R293)</f>
        <v>6.3065485675357419E-3</v>
      </c>
      <c r="S294" s="12">
        <f>LN(combined_data!S294/combined_data!S293)</f>
        <v>-2.0007072962931954E-2</v>
      </c>
      <c r="T294" s="12">
        <f t="array" ref="T294">VLOOKUP(A294,Rf!$A$4:$C$6951,3,FALSE)</f>
        <v>1.7432002385353601E-4</v>
      </c>
      <c r="V294" s="13">
        <f t="shared" si="76"/>
        <v>-2.9619664157420848E-5</v>
      </c>
      <c r="W294" s="13">
        <f t="shared" si="77"/>
        <v>-3.4092149485105352E-4</v>
      </c>
      <c r="X294" s="13">
        <f t="shared" si="78"/>
        <v>-7.7315667612109666E-5</v>
      </c>
      <c r="Y294" s="13">
        <f t="shared" si="79"/>
        <v>-1.0201161604922527E-2</v>
      </c>
      <c r="Z294" s="13">
        <f t="shared" si="80"/>
        <v>-1.0207119190459195E-3</v>
      </c>
      <c r="AA294" s="13">
        <f t="shared" si="81"/>
        <v>-3.0887466886270944E-3</v>
      </c>
      <c r="AB294" s="13">
        <f t="shared" si="82"/>
        <v>-2.0911295889439283E-2</v>
      </c>
      <c r="AC294" s="13">
        <f t="shared" si="83"/>
        <v>7.0115626122497945E-4</v>
      </c>
      <c r="AD294" s="13">
        <f t="shared" si="84"/>
        <v>6.6168745118533531E-3</v>
      </c>
      <c r="AE294" s="13">
        <f t="shared" si="85"/>
        <v>-2.4300861262966347E-2</v>
      </c>
      <c r="AF294" s="13">
        <f t="shared" si="86"/>
        <v>-3.2645269910592821E-2</v>
      </c>
      <c r="AG294" s="13">
        <f t="shared" si="87"/>
        <v>6.2441766174379035E-3</v>
      </c>
      <c r="AH294" s="13">
        <f t="shared" si="88"/>
        <v>-1.9741617920784896E-2</v>
      </c>
      <c r="AI294" s="13">
        <f t="shared" si="89"/>
        <v>5.1236553221355305E-5</v>
      </c>
      <c r="AJ294" s="13">
        <f t="shared" si="90"/>
        <v>-6.2144094459028552E-3</v>
      </c>
      <c r="AK294" s="13">
        <f t="shared" si="91"/>
        <v>-1.1617313956754969E-2</v>
      </c>
      <c r="AL294" s="13">
        <f t="shared" si="92"/>
        <v>5.11017804334357E-3</v>
      </c>
      <c r="AM294" s="13">
        <f t="shared" si="93"/>
        <v>-2.111979199878327E-2</v>
      </c>
      <c r="AN294" s="13">
        <f t="shared" si="94"/>
        <v>3.0027585367974784E-5</v>
      </c>
    </row>
    <row r="295" spans="1:40" x14ac:dyDescent="0.2">
      <c r="A295" s="5">
        <v>44270</v>
      </c>
      <c r="B295" s="12">
        <f>LN(combined_data!B295/combined_data!B294)</f>
        <v>-9.5973545277548624E-4</v>
      </c>
      <c r="C295" s="12">
        <f>LN(combined_data!C295/combined_data!C294)</f>
        <v>-4.0395532975319573E-4</v>
      </c>
      <c r="D295" s="12">
        <f>LN(combined_data!D295/combined_data!D294)</f>
        <v>2.6335980607806195E-4</v>
      </c>
      <c r="E295" s="12">
        <f>LN(combined_data!E295/combined_data!E294)</f>
        <v>-6.6982981804116042E-3</v>
      </c>
      <c r="F295" s="12">
        <f>LN(combined_data!F295/combined_data!F294)</f>
        <v>8.5239612102966399E-4</v>
      </c>
      <c r="G295" s="12">
        <f>LN(combined_data!G295/combined_data!G294)</f>
        <v>-1.5127152786508698E-2</v>
      </c>
      <c r="H295" s="12">
        <f>LN(combined_data!H295/combined_data!H294)</f>
        <v>-1.537406301904271E-2</v>
      </c>
      <c r="I295" s="12">
        <f>LN(combined_data!I295/combined_data!I294)</f>
        <v>-2.5719981124818284E-2</v>
      </c>
      <c r="J295" s="12">
        <f>LN(combined_data!J295/combined_data!J294)</f>
        <v>-2.0152363468967052E-2</v>
      </c>
      <c r="K295" s="12">
        <f>LN(combined_data!K295/combined_data!K294)</f>
        <v>-9.7290627392120077E-4</v>
      </c>
      <c r="L295" s="12">
        <f>LN(combined_data!L295/combined_data!L294)</f>
        <v>1.385420959245859E-2</v>
      </c>
      <c r="M295" s="12">
        <f>LN(combined_data!M295/combined_data!M294)</f>
        <v>-1.5161299446771505E-2</v>
      </c>
      <c r="N295" s="12">
        <f>LN(combined_data!N295/combined_data!N294)</f>
        <v>-6.1340764751547884E-3</v>
      </c>
      <c r="O295" s="12">
        <f>LN(combined_data!O295/combined_data!O294)</f>
        <v>1.9393591500022428E-2</v>
      </c>
      <c r="P295" s="12">
        <f>LN(combined_data!P295/combined_data!P294)</f>
        <v>1.2176139635033021E-3</v>
      </c>
      <c r="Q295" s="12">
        <f>LN(combined_data!Q295/combined_data!Q294)</f>
        <v>-8.1186008182583518E-3</v>
      </c>
      <c r="R295" s="12">
        <f>LN(combined_data!R295/combined_data!R294)</f>
        <v>-1.9699231043500645E-2</v>
      </c>
      <c r="S295" s="12">
        <f>LN(combined_data!S295/combined_data!S294)</f>
        <v>-1.3288620301502232E-2</v>
      </c>
      <c r="T295" s="12">
        <f t="array" ref="T295">VLOOKUP(A295,Rf!$A$4:$C$6951,3,FALSE)</f>
        <v>2.6260957156609699E-4</v>
      </c>
      <c r="V295" s="13">
        <f t="shared" si="76"/>
        <v>-1.0129971214035416E-3</v>
      </c>
      <c r="W295" s="13">
        <f t="shared" si="77"/>
        <v>-6.4176543843797156E-4</v>
      </c>
      <c r="X295" s="13">
        <f t="shared" si="78"/>
        <v>2.9245099483090557E-5</v>
      </c>
      <c r="Y295" s="13">
        <f t="shared" si="79"/>
        <v>-7.3567081406469151E-3</v>
      </c>
      <c r="Z295" s="13">
        <f t="shared" si="80"/>
        <v>4.0533911648909149E-4</v>
      </c>
      <c r="AA295" s="13">
        <f t="shared" si="81"/>
        <v>-1.5770299390813321E-2</v>
      </c>
      <c r="AB295" s="13">
        <f t="shared" si="82"/>
        <v>-1.5694342596590159E-2</v>
      </c>
      <c r="AC295" s="13">
        <f t="shared" si="83"/>
        <v>-2.6513578560989019E-2</v>
      </c>
      <c r="AD295" s="13">
        <f t="shared" si="84"/>
        <v>-1.8484002148048934E-2</v>
      </c>
      <c r="AE295" s="13">
        <f t="shared" si="85"/>
        <v>-7.8805626719559018E-4</v>
      </c>
      <c r="AF295" s="13">
        <f t="shared" si="86"/>
        <v>1.3131486681883136E-2</v>
      </c>
      <c r="AG295" s="13">
        <f t="shared" si="87"/>
        <v>-1.6258472609778245E-2</v>
      </c>
      <c r="AH295" s="13">
        <f t="shared" si="88"/>
        <v>-7.6305827224033918E-3</v>
      </c>
      <c r="AI295" s="13">
        <f t="shared" si="89"/>
        <v>1.7953822569719089E-2</v>
      </c>
      <c r="AJ295" s="13">
        <f t="shared" si="90"/>
        <v>1.3185447776676237E-3</v>
      </c>
      <c r="AK295" s="13">
        <f t="shared" si="91"/>
        <v>-8.2923714381676894E-3</v>
      </c>
      <c r="AL295" s="13">
        <f t="shared" si="92"/>
        <v>-2.0895601567692816E-2</v>
      </c>
      <c r="AM295" s="13">
        <f t="shared" si="93"/>
        <v>-1.440133933735355E-2</v>
      </c>
      <c r="AN295" s="13">
        <f t="shared" si="94"/>
        <v>1.1831713308053577E-4</v>
      </c>
    </row>
    <row r="296" spans="1:40" x14ac:dyDescent="0.2">
      <c r="A296" s="5">
        <v>44271</v>
      </c>
      <c r="B296" s="12">
        <f>LN(combined_data!B296/combined_data!B295)</f>
        <v>-3.2068225732340567E-5</v>
      </c>
      <c r="C296" s="12">
        <f>LN(combined_data!C296/combined_data!C295)</f>
        <v>3.4380211089333508E-4</v>
      </c>
      <c r="D296" s="12">
        <f>LN(combined_data!D296/combined_data!D295)</f>
        <v>1.0086980749743487E-4</v>
      </c>
      <c r="E296" s="12">
        <f>LN(combined_data!E296/combined_data!E295)</f>
        <v>-1.2769571802945796E-3</v>
      </c>
      <c r="F296" s="12">
        <f>LN(combined_data!F296/combined_data!F295)</f>
        <v>-5.0179012685664878E-4</v>
      </c>
      <c r="G296" s="12">
        <f>LN(combined_data!G296/combined_data!G295)</f>
        <v>-1.0852539323360021E-2</v>
      </c>
      <c r="H296" s="12">
        <f>LN(combined_data!H296/combined_data!H295)</f>
        <v>-1.4268563427601622E-2</v>
      </c>
      <c r="I296" s="12">
        <f>LN(combined_data!I296/combined_data!I295)</f>
        <v>-2.8762153213881692E-2</v>
      </c>
      <c r="J296" s="12">
        <f>LN(combined_data!J296/combined_data!J295)</f>
        <v>-1.3309561467233118E-2</v>
      </c>
      <c r="K296" s="12">
        <f>LN(combined_data!K296/combined_data!K295)</f>
        <v>8.5677396705701875E-3</v>
      </c>
      <c r="L296" s="12">
        <f>LN(combined_data!L296/combined_data!L295)</f>
        <v>3.2865488954173707E-3</v>
      </c>
      <c r="M296" s="12">
        <f>LN(combined_data!M296/combined_data!M295)</f>
        <v>-1.4318038719502468E-2</v>
      </c>
      <c r="N296" s="12">
        <f>LN(combined_data!N296/combined_data!N295)</f>
        <v>1.2073220390091094E-3</v>
      </c>
      <c r="O296" s="12">
        <f>LN(combined_data!O296/combined_data!O295)</f>
        <v>-1.8967886063744013E-2</v>
      </c>
      <c r="P296" s="12">
        <f>LN(combined_data!P296/combined_data!P295)</f>
        <v>1.1614048274695464E-2</v>
      </c>
      <c r="Q296" s="12">
        <f>LN(combined_data!Q296/combined_data!Q295)</f>
        <v>-2.9372310163425279E-4</v>
      </c>
      <c r="R296" s="12">
        <f>LN(combined_data!R296/combined_data!R295)</f>
        <v>-7.8809611176708528E-3</v>
      </c>
      <c r="S296" s="12">
        <f>LN(combined_data!S296/combined_data!S295)</f>
        <v>-5.2989165162340901E-3</v>
      </c>
      <c r="T296" s="12">
        <f t="array" ref="T296">VLOOKUP(A296,Rf!$A$4:$C$6951,3,FALSE)</f>
        <v>8.7528862330099599E-5</v>
      </c>
      <c r="V296" s="13">
        <f t="shared" si="76"/>
        <v>-8.5329894360395824E-5</v>
      </c>
      <c r="W296" s="13">
        <f t="shared" si="77"/>
        <v>1.0599200220855927E-4</v>
      </c>
      <c r="X296" s="13">
        <f t="shared" si="78"/>
        <v>-1.3324489909753652E-4</v>
      </c>
      <c r="Y296" s="13">
        <f t="shared" si="79"/>
        <v>-1.9353671405298901E-3</v>
      </c>
      <c r="Z296" s="13">
        <f t="shared" si="80"/>
        <v>-9.4884713139722129E-4</v>
      </c>
      <c r="AA296" s="13">
        <f t="shared" si="81"/>
        <v>-1.1495685927664643E-2</v>
      </c>
      <c r="AB296" s="13">
        <f t="shared" si="82"/>
        <v>-1.4588843005149071E-2</v>
      </c>
      <c r="AC296" s="13">
        <f t="shared" si="83"/>
        <v>-2.9555750650052427E-2</v>
      </c>
      <c r="AD296" s="13">
        <f t="shared" si="84"/>
        <v>-1.1641200146314999E-2</v>
      </c>
      <c r="AE296" s="13">
        <f t="shared" si="85"/>
        <v>8.7525896772957974E-3</v>
      </c>
      <c r="AF296" s="13">
        <f t="shared" si="86"/>
        <v>2.563825984841916E-3</v>
      </c>
      <c r="AG296" s="13">
        <f t="shared" si="87"/>
        <v>-1.5415211882509206E-2</v>
      </c>
      <c r="AH296" s="13">
        <f t="shared" si="88"/>
        <v>-2.8918420823949406E-4</v>
      </c>
      <c r="AI296" s="13">
        <f t="shared" si="89"/>
        <v>-2.0407654994047352E-2</v>
      </c>
      <c r="AJ296" s="13">
        <f t="shared" si="90"/>
        <v>1.1714979088859786E-2</v>
      </c>
      <c r="AK296" s="13">
        <f t="shared" si="91"/>
        <v>-4.6749372154359053E-4</v>
      </c>
      <c r="AL296" s="13">
        <f t="shared" si="92"/>
        <v>-9.0773316418630255E-3</v>
      </c>
      <c r="AM296" s="13">
        <f t="shared" si="93"/>
        <v>-6.4116355520854084E-3</v>
      </c>
      <c r="AN296" s="13">
        <f t="shared" si="94"/>
        <v>-5.6763576155461623E-5</v>
      </c>
    </row>
    <row r="297" spans="1:40" x14ac:dyDescent="0.2">
      <c r="A297" s="5">
        <v>44272</v>
      </c>
      <c r="B297" s="12">
        <f>LN(combined_data!B297/combined_data!B296)</f>
        <v>2.0639706377103065E-4</v>
      </c>
      <c r="C297" s="12">
        <f>LN(combined_data!C297/combined_data!C296)</f>
        <v>1.890407904097315E-4</v>
      </c>
      <c r="D297" s="12">
        <f>LN(combined_data!D297/combined_data!D296)</f>
        <v>1.2512237246903166E-4</v>
      </c>
      <c r="E297" s="12">
        <f>LN(combined_data!E297/combined_data!E296)</f>
        <v>-1.2624225431912682E-2</v>
      </c>
      <c r="F297" s="12">
        <f>LN(combined_data!F297/combined_data!F296)</f>
        <v>8.433177971570862E-3</v>
      </c>
      <c r="G297" s="12">
        <f>LN(combined_data!G297/combined_data!G296)</f>
        <v>-1.1172141467421603E-2</v>
      </c>
      <c r="H297" s="12">
        <f>LN(combined_data!H297/combined_data!H296)</f>
        <v>-9.2027508890925747E-3</v>
      </c>
      <c r="I297" s="12">
        <f>LN(combined_data!I297/combined_data!I296)</f>
        <v>-4.0230685432347764E-2</v>
      </c>
      <c r="J297" s="12">
        <f>LN(combined_data!J297/combined_data!J296)</f>
        <v>-5.1047121289632888E-2</v>
      </c>
      <c r="K297" s="12">
        <f>LN(combined_data!K297/combined_data!K296)</f>
        <v>-1.2050782326534976E-2</v>
      </c>
      <c r="L297" s="12">
        <f>LN(combined_data!L297/combined_data!L296)</f>
        <v>-2.8329496231247829E-2</v>
      </c>
      <c r="M297" s="12">
        <f>LN(combined_data!M297/combined_data!M296)</f>
        <v>-3.7947316224097735E-2</v>
      </c>
      <c r="N297" s="12">
        <f>LN(combined_data!N297/combined_data!N296)</f>
        <v>1.8308737315650186E-3</v>
      </c>
      <c r="O297" s="12">
        <f>LN(combined_data!O297/combined_data!O296)</f>
        <v>-3.9493068413301635E-2</v>
      </c>
      <c r="P297" s="12">
        <f>LN(combined_data!P297/combined_data!P296)</f>
        <v>1.3143851061333913E-2</v>
      </c>
      <c r="Q297" s="12">
        <f>LN(combined_data!Q297/combined_data!Q296)</f>
        <v>-2.9597055171932552E-2</v>
      </c>
      <c r="R297" s="12">
        <f>LN(combined_data!R297/combined_data!R296)</f>
        <v>-5.2683651326069052E-3</v>
      </c>
      <c r="S297" s="12">
        <f>LN(combined_data!S297/combined_data!S296)</f>
        <v>-2.9571226604986359E-2</v>
      </c>
      <c r="T297" s="12">
        <f t="array" ref="T297">VLOOKUP(A297,Rf!$A$4:$C$6951,3,FALSE)</f>
        <v>8.7528862330099599E-5</v>
      </c>
      <c r="V297" s="13">
        <f t="shared" si="76"/>
        <v>1.531353951429754E-4</v>
      </c>
      <c r="W297" s="13">
        <f t="shared" si="77"/>
        <v>-4.8769318275044307E-5</v>
      </c>
      <c r="X297" s="13">
        <f t="shared" si="78"/>
        <v>-1.0899233412593973E-4</v>
      </c>
      <c r="Y297" s="13">
        <f t="shared" si="79"/>
        <v>-1.3282635392147992E-2</v>
      </c>
      <c r="Z297" s="13">
        <f t="shared" si="80"/>
        <v>7.9861209670302902E-3</v>
      </c>
      <c r="AA297" s="13">
        <f t="shared" si="81"/>
        <v>-1.1815288071726226E-2</v>
      </c>
      <c r="AB297" s="13">
        <f t="shared" si="82"/>
        <v>-9.5230304666400235E-3</v>
      </c>
      <c r="AC297" s="13">
        <f t="shared" si="83"/>
        <v>-4.1024282868518502E-2</v>
      </c>
      <c r="AD297" s="13">
        <f t="shared" si="84"/>
        <v>-4.9378759968714769E-2</v>
      </c>
      <c r="AE297" s="13">
        <f t="shared" si="85"/>
        <v>-1.1865932319809366E-2</v>
      </c>
      <c r="AF297" s="13">
        <f t="shared" si="86"/>
        <v>-2.9052219141823283E-2</v>
      </c>
      <c r="AG297" s="13">
        <f t="shared" si="87"/>
        <v>-3.9044489387104475E-2</v>
      </c>
      <c r="AH297" s="13">
        <f t="shared" si="88"/>
        <v>3.3436748431641523E-4</v>
      </c>
      <c r="AI297" s="13">
        <f t="shared" si="89"/>
        <v>-4.0932837343604971E-2</v>
      </c>
      <c r="AJ297" s="13">
        <f t="shared" si="90"/>
        <v>1.3244781875498235E-2</v>
      </c>
      <c r="AK297" s="13">
        <f t="shared" si="91"/>
        <v>-2.9770825791841891E-2</v>
      </c>
      <c r="AL297" s="13">
        <f t="shared" si="92"/>
        <v>-6.4647356567990779E-3</v>
      </c>
      <c r="AM297" s="13">
        <f t="shared" si="93"/>
        <v>-3.0683945640837675E-2</v>
      </c>
      <c r="AN297" s="13">
        <f t="shared" si="94"/>
        <v>-5.6763576155461623E-5</v>
      </c>
    </row>
    <row r="298" spans="1:40" x14ac:dyDescent="0.2">
      <c r="A298" s="5">
        <v>44273</v>
      </c>
      <c r="B298" s="12">
        <f>LN(combined_data!B298/combined_data!B297)</f>
        <v>3.4875960890760497E-4</v>
      </c>
      <c r="C298" s="12">
        <f>LN(combined_data!C298/combined_data!C297)</f>
        <v>2.834941967106621E-4</v>
      </c>
      <c r="D298" s="12">
        <f>LN(combined_data!D298/combined_data!D297)</f>
        <v>1.2374891514844568E-4</v>
      </c>
      <c r="E298" s="12">
        <f>LN(combined_data!E298/combined_data!E297)</f>
        <v>-1.1151052378815621E-2</v>
      </c>
      <c r="F298" s="12">
        <f>LN(combined_data!F298/combined_data!F297)</f>
        <v>-2.9906741808495272E-3</v>
      </c>
      <c r="G298" s="12">
        <f>LN(combined_data!G298/combined_data!G297)</f>
        <v>-2.913275360239556E-3</v>
      </c>
      <c r="H298" s="12">
        <f>LN(combined_data!H298/combined_data!H297)</f>
        <v>-1.866343004314969E-2</v>
      </c>
      <c r="I298" s="12">
        <f>LN(combined_data!I298/combined_data!I297)</f>
        <v>-2.4938947517940947E-2</v>
      </c>
      <c r="J298" s="12">
        <f>LN(combined_data!J298/combined_data!J297)</f>
        <v>-2.0163421598917925E-3</v>
      </c>
      <c r="K298" s="12">
        <f>LN(combined_data!K298/combined_data!K297)</f>
        <v>6.9260445549345602E-3</v>
      </c>
      <c r="L298" s="12">
        <f>LN(combined_data!L298/combined_data!L297)</f>
        <v>-1.1665476461844538E-2</v>
      </c>
      <c r="M298" s="12">
        <f>LN(combined_data!M298/combined_data!M297)</f>
        <v>-2.9954606914679032E-2</v>
      </c>
      <c r="N298" s="12">
        <f>LN(combined_data!N298/combined_data!N297)</f>
        <v>-3.546422615956684E-2</v>
      </c>
      <c r="O298" s="12">
        <f>LN(combined_data!O298/combined_data!O297)</f>
        <v>-3.9964719013333906E-2</v>
      </c>
      <c r="P298" s="12">
        <f>LN(combined_data!P298/combined_data!P297)</f>
        <v>3.2927662945127903E-2</v>
      </c>
      <c r="Q298" s="12">
        <f>LN(combined_data!Q298/combined_data!Q297)</f>
        <v>-5.2976500765949865E-4</v>
      </c>
      <c r="R298" s="12">
        <f>LN(combined_data!R298/combined_data!R297)</f>
        <v>1.6798009075610802E-2</v>
      </c>
      <c r="S298" s="12">
        <f>LN(combined_data!S298/combined_data!S297)</f>
        <v>-1.7597325078179155E-2</v>
      </c>
      <c r="T298" s="12">
        <f t="array" ref="T298">VLOOKUP(A298,Rf!$A$4:$C$6951,3,FALSE)</f>
        <v>8.8589434300789804E-5</v>
      </c>
      <c r="V298" s="13">
        <f t="shared" si="76"/>
        <v>2.9549794027954973E-4</v>
      </c>
      <c r="W298" s="13">
        <f t="shared" si="77"/>
        <v>4.5684088025886295E-5</v>
      </c>
      <c r="X298" s="13">
        <f t="shared" si="78"/>
        <v>-1.1036579144652571E-4</v>
      </c>
      <c r="Y298" s="13">
        <f t="shared" si="79"/>
        <v>-1.1809462339050931E-2</v>
      </c>
      <c r="Z298" s="13">
        <f t="shared" si="80"/>
        <v>-3.4377311853900998E-3</v>
      </c>
      <c r="AA298" s="13">
        <f t="shared" si="81"/>
        <v>-3.5564219645441786E-3</v>
      </c>
      <c r="AB298" s="13">
        <f t="shared" si="82"/>
        <v>-1.8983709620697137E-2</v>
      </c>
      <c r="AC298" s="13">
        <f t="shared" si="83"/>
        <v>-2.5732544954111682E-2</v>
      </c>
      <c r="AD298" s="13">
        <f t="shared" si="84"/>
        <v>-3.4798083897367364E-4</v>
      </c>
      <c r="AE298" s="13">
        <f t="shared" si="85"/>
        <v>7.110894561660171E-3</v>
      </c>
      <c r="AF298" s="13">
        <f t="shared" si="86"/>
        <v>-1.2388199372419991E-2</v>
      </c>
      <c r="AG298" s="13">
        <f t="shared" si="87"/>
        <v>-3.1051780077685772E-2</v>
      </c>
      <c r="AH298" s="13">
        <f t="shared" si="88"/>
        <v>-3.6960732406815446E-2</v>
      </c>
      <c r="AI298" s="13">
        <f t="shared" si="89"/>
        <v>-4.1404487943637241E-2</v>
      </c>
      <c r="AJ298" s="13">
        <f t="shared" si="90"/>
        <v>3.3028593759292221E-2</v>
      </c>
      <c r="AK298" s="13">
        <f t="shared" si="91"/>
        <v>-7.0353562756883634E-4</v>
      </c>
      <c r="AL298" s="13">
        <f t="shared" si="92"/>
        <v>1.5601638551418629E-2</v>
      </c>
      <c r="AM298" s="13">
        <f t="shared" si="93"/>
        <v>-1.8710044114030471E-2</v>
      </c>
      <c r="AN298" s="13">
        <f t="shared" si="94"/>
        <v>-5.5703004184771418E-5</v>
      </c>
    </row>
    <row r="299" spans="1:40" x14ac:dyDescent="0.2">
      <c r="A299" s="5">
        <v>44274</v>
      </c>
      <c r="B299" s="12">
        <f>LN(combined_data!B299/combined_data!B298)</f>
        <v>1.1140183256363825E-3</v>
      </c>
      <c r="C299" s="12">
        <f>LN(combined_data!C299/combined_data!C298)</f>
        <v>9.615633011635917E-4</v>
      </c>
      <c r="D299" s="12">
        <f>LN(combined_data!D299/combined_data!D298)</f>
        <v>2.1813014581741646E-4</v>
      </c>
      <c r="E299" s="12">
        <f>LN(combined_data!E299/combined_data!E298)</f>
        <v>1.2703365085406705E-2</v>
      </c>
      <c r="F299" s="12">
        <f>LN(combined_data!F299/combined_data!F298)</f>
        <v>8.3955745999214355E-4</v>
      </c>
      <c r="G299" s="12">
        <f>LN(combined_data!G299/combined_data!G298)</f>
        <v>4.3500056462310362E-3</v>
      </c>
      <c r="H299" s="12">
        <f>LN(combined_data!H299/combined_data!H298)</f>
        <v>1.3817136714638778E-2</v>
      </c>
      <c r="I299" s="12">
        <f>LN(combined_data!I299/combined_data!I298)</f>
        <v>1.5866654364890917E-2</v>
      </c>
      <c r="J299" s="12">
        <f>LN(combined_data!J299/combined_data!J298)</f>
        <v>2.480750028643007E-2</v>
      </c>
      <c r="K299" s="12">
        <f>LN(combined_data!K299/combined_data!K298)</f>
        <v>-2.8091177393258302E-5</v>
      </c>
      <c r="L299" s="12">
        <f>LN(combined_data!L299/combined_data!L298)</f>
        <v>2.2597363819165557E-2</v>
      </c>
      <c r="M299" s="12">
        <f>LN(combined_data!M299/combined_data!M298)</f>
        <v>3.6417053015310438E-2</v>
      </c>
      <c r="N299" s="12">
        <f>LN(combined_data!N299/combined_data!N298)</f>
        <v>5.2011713647891041E-2</v>
      </c>
      <c r="O299" s="12">
        <f>LN(combined_data!O299/combined_data!O298)</f>
        <v>-8.0952982833935472E-3</v>
      </c>
      <c r="P299" s="12">
        <f>LN(combined_data!P299/combined_data!P298)</f>
        <v>2.405924530552998E-2</v>
      </c>
      <c r="Q299" s="12">
        <f>LN(combined_data!Q299/combined_data!Q298)</f>
        <v>1.8080672436691918E-2</v>
      </c>
      <c r="R299" s="12">
        <f>LN(combined_data!R299/combined_data!R298)</f>
        <v>1.4580589185305255E-2</v>
      </c>
      <c r="S299" s="12">
        <f>LN(combined_data!S299/combined_data!S298)</f>
        <v>6.5056571580208401E-3</v>
      </c>
      <c r="T299" s="12">
        <f t="array" ref="T299">VLOOKUP(A299,Rf!$A$4:$C$6951,3,FALSE)</f>
        <v>8.8589434301011795E-5</v>
      </c>
      <c r="V299" s="13">
        <f t="shared" si="76"/>
        <v>1.0607566570083272E-3</v>
      </c>
      <c r="W299" s="13">
        <f t="shared" si="77"/>
        <v>7.2375319247881592E-4</v>
      </c>
      <c r="X299" s="13">
        <f t="shared" si="78"/>
        <v>-1.5984560777554927E-5</v>
      </c>
      <c r="Y299" s="13">
        <f t="shared" si="79"/>
        <v>1.2044955125171395E-2</v>
      </c>
      <c r="Z299" s="13">
        <f t="shared" si="80"/>
        <v>3.9250045545157104E-4</v>
      </c>
      <c r="AA299" s="13">
        <f t="shared" si="81"/>
        <v>3.7068590419264136E-3</v>
      </c>
      <c r="AB299" s="13">
        <f t="shared" si="82"/>
        <v>1.3496857137091329E-2</v>
      </c>
      <c r="AC299" s="13">
        <f t="shared" si="83"/>
        <v>1.5073056928720182E-2</v>
      </c>
      <c r="AD299" s="13">
        <f t="shared" si="84"/>
        <v>2.6475861607348189E-2</v>
      </c>
      <c r="AE299" s="13">
        <f t="shared" si="85"/>
        <v>1.5675882933235234E-4</v>
      </c>
      <c r="AF299" s="13">
        <f t="shared" si="86"/>
        <v>2.1874640908590103E-2</v>
      </c>
      <c r="AG299" s="13">
        <f t="shared" si="87"/>
        <v>3.5319879852303698E-2</v>
      </c>
      <c r="AH299" s="13">
        <f t="shared" si="88"/>
        <v>5.0515207400642435E-2</v>
      </c>
      <c r="AI299" s="13">
        <f t="shared" si="89"/>
        <v>-9.5350672136968843E-3</v>
      </c>
      <c r="AJ299" s="13">
        <f t="shared" si="90"/>
        <v>2.4160176119694302E-2</v>
      </c>
      <c r="AK299" s="13">
        <f t="shared" si="91"/>
        <v>1.7906901816782578E-2</v>
      </c>
      <c r="AL299" s="13">
        <f t="shared" si="92"/>
        <v>1.3384218661113082E-2</v>
      </c>
      <c r="AM299" s="13">
        <f t="shared" si="93"/>
        <v>5.3929381221695218E-3</v>
      </c>
      <c r="AN299" s="13">
        <f t="shared" si="94"/>
        <v>-5.5703004184549427E-5</v>
      </c>
    </row>
    <row r="300" spans="1:40" x14ac:dyDescent="0.2">
      <c r="A300" s="5">
        <v>44277</v>
      </c>
      <c r="B300" s="12">
        <f>LN(combined_data!B300/combined_data!B299)</f>
        <v>8.2376416665291667E-4</v>
      </c>
      <c r="C300" s="12">
        <f>LN(combined_data!C300/combined_data!C299)</f>
        <v>8.4061009221639835E-4</v>
      </c>
      <c r="D300" s="12">
        <f>LN(combined_data!D300/combined_data!D299)</f>
        <v>3.3009156811724885E-4</v>
      </c>
      <c r="E300" s="12">
        <f>LN(combined_data!E300/combined_data!E299)</f>
        <v>-5.3729401570690475E-4</v>
      </c>
      <c r="F300" s="12">
        <f>LN(combined_data!F300/combined_data!F299)</f>
        <v>-3.950473561679292E-3</v>
      </c>
      <c r="G300" s="12">
        <f>LN(combined_data!G300/combined_data!G299)</f>
        <v>-1.9112996083596914E-2</v>
      </c>
      <c r="H300" s="12">
        <f>LN(combined_data!H300/combined_data!H299)</f>
        <v>-2.2757630498457925E-2</v>
      </c>
      <c r="I300" s="12">
        <f>LN(combined_data!I300/combined_data!I299)</f>
        <v>-1.5025274445874768E-2</v>
      </c>
      <c r="J300" s="12">
        <f>LN(combined_data!J300/combined_data!J299)</f>
        <v>-1.4544121415536553E-2</v>
      </c>
      <c r="K300" s="12">
        <f>LN(combined_data!K300/combined_data!K299)</f>
        <v>-1.7306548288351042E-3</v>
      </c>
      <c r="L300" s="12">
        <f>LN(combined_data!L300/combined_data!L299)</f>
        <v>-6.6136021837664288E-3</v>
      </c>
      <c r="M300" s="12">
        <f>LN(combined_data!M300/combined_data!M299)</f>
        <v>-3.1146474425343984E-3</v>
      </c>
      <c r="N300" s="12">
        <f>LN(combined_data!N300/combined_data!N299)</f>
        <v>8.3246657636539319E-3</v>
      </c>
      <c r="O300" s="12">
        <f>LN(combined_data!O300/combined_data!O299)</f>
        <v>2.6356500030227339E-2</v>
      </c>
      <c r="P300" s="12">
        <f>LN(combined_data!P300/combined_data!P299)</f>
        <v>1.3587523222634602E-2</v>
      </c>
      <c r="Q300" s="12">
        <f>LN(combined_data!Q300/combined_data!Q299)</f>
        <v>3.1974010104693709E-2</v>
      </c>
      <c r="R300" s="12">
        <f>LN(combined_data!R300/combined_data!R299)</f>
        <v>2.4010690890186627E-2</v>
      </c>
      <c r="S300" s="12">
        <f>LN(combined_data!S300/combined_data!S299)</f>
        <v>2.1723202455172303E-2</v>
      </c>
      <c r="T300" s="12">
        <f t="array" ref="T300">VLOOKUP(A300,Rf!$A$4:$C$6951,3,FALSE)</f>
        <v>2.6579184786146298E-4</v>
      </c>
      <c r="V300" s="13">
        <f t="shared" si="76"/>
        <v>7.7050249802486143E-4</v>
      </c>
      <c r="W300" s="13">
        <f t="shared" si="77"/>
        <v>6.0279998353162257E-4</v>
      </c>
      <c r="X300" s="13">
        <f t="shared" si="78"/>
        <v>9.5976861522277458E-5</v>
      </c>
      <c r="Y300" s="13">
        <f t="shared" si="79"/>
        <v>-1.1957039759422153E-3</v>
      </c>
      <c r="Z300" s="13">
        <f t="shared" si="80"/>
        <v>-4.3975305662198646E-3</v>
      </c>
      <c r="AA300" s="13">
        <f t="shared" si="81"/>
        <v>-1.9756142687901535E-2</v>
      </c>
      <c r="AB300" s="13">
        <f t="shared" si="82"/>
        <v>-2.3077910076005372E-2</v>
      </c>
      <c r="AC300" s="13">
        <f t="shared" si="83"/>
        <v>-1.5818871882045504E-2</v>
      </c>
      <c r="AD300" s="13">
        <f t="shared" si="84"/>
        <v>-1.2875760094618435E-2</v>
      </c>
      <c r="AE300" s="13">
        <f t="shared" si="85"/>
        <v>-1.5458048221094936E-3</v>
      </c>
      <c r="AF300" s="13">
        <f t="shared" si="86"/>
        <v>-7.3363250943418836E-3</v>
      </c>
      <c r="AG300" s="13">
        <f t="shared" si="87"/>
        <v>-4.211820605541137E-3</v>
      </c>
      <c r="AH300" s="13">
        <f t="shared" si="88"/>
        <v>6.8281595164053285E-3</v>
      </c>
      <c r="AI300" s="13">
        <f t="shared" si="89"/>
        <v>2.4916731099924001E-2</v>
      </c>
      <c r="AJ300" s="13">
        <f t="shared" si="90"/>
        <v>1.3688454036798924E-2</v>
      </c>
      <c r="AK300" s="13">
        <f t="shared" si="91"/>
        <v>3.1800239484784373E-2</v>
      </c>
      <c r="AL300" s="13">
        <f t="shared" si="92"/>
        <v>2.2814320365994456E-2</v>
      </c>
      <c r="AM300" s="13">
        <f t="shared" si="93"/>
        <v>2.0610483419320987E-2</v>
      </c>
      <c r="AN300" s="13">
        <f t="shared" si="94"/>
        <v>1.2149940937590176E-4</v>
      </c>
    </row>
    <row r="301" spans="1:40" x14ac:dyDescent="0.2">
      <c r="A301" s="5">
        <v>44278</v>
      </c>
      <c r="B301" s="12">
        <f>LN(combined_data!B301/combined_data!B300)</f>
        <v>1.2236933488955226E-3</v>
      </c>
      <c r="C301" s="12">
        <f>LN(combined_data!C301/combined_data!C300)</f>
        <v>1.6705435720422441E-3</v>
      </c>
      <c r="D301" s="12">
        <f>LN(combined_data!D301/combined_data!D300)</f>
        <v>1.546024654888051E-4</v>
      </c>
      <c r="E301" s="12">
        <f>LN(combined_data!E301/combined_data!E300)</f>
        <v>5.3988486981896662E-3</v>
      </c>
      <c r="F301" s="12">
        <f>LN(combined_data!F301/combined_data!F300)</f>
        <v>-4.3652190586462728E-3</v>
      </c>
      <c r="G301" s="12">
        <f>LN(combined_data!G301/combined_data!G300)</f>
        <v>2.0881059046939383E-2</v>
      </c>
      <c r="H301" s="12">
        <f>LN(combined_data!H301/combined_data!H300)</f>
        <v>2.2331357135214322E-2</v>
      </c>
      <c r="I301" s="12">
        <f>LN(combined_data!I301/combined_data!I300)</f>
        <v>3.1459498599434386E-2</v>
      </c>
      <c r="J301" s="12">
        <f>LN(combined_data!J301/combined_data!J300)</f>
        <v>6.8576885926627772E-3</v>
      </c>
      <c r="K301" s="12">
        <f>LN(combined_data!K301/combined_data!K300)</f>
        <v>1.189867407065304E-2</v>
      </c>
      <c r="L301" s="12">
        <f>LN(combined_data!L301/combined_data!L300)</f>
        <v>-1.9841860686187619E-3</v>
      </c>
      <c r="M301" s="12">
        <f>LN(combined_data!M301/combined_data!M300)</f>
        <v>2.094667245373415E-2</v>
      </c>
      <c r="N301" s="12">
        <f>LN(combined_data!N301/combined_data!N300)</f>
        <v>1.6088059059073581E-3</v>
      </c>
      <c r="O301" s="12">
        <f>LN(combined_data!O301/combined_data!O300)</f>
        <v>2.5900113722707549E-2</v>
      </c>
      <c r="P301" s="12">
        <f>LN(combined_data!P301/combined_data!P300)</f>
        <v>-1.6957202683299859E-2</v>
      </c>
      <c r="Q301" s="12">
        <f>LN(combined_data!Q301/combined_data!Q300)</f>
        <v>-5.9222707704239368E-3</v>
      </c>
      <c r="R301" s="12">
        <f>LN(combined_data!R301/combined_data!R300)</f>
        <v>0</v>
      </c>
      <c r="S301" s="12">
        <f>LN(combined_data!S301/combined_data!S300)</f>
        <v>-5.3442188196979497E-3</v>
      </c>
      <c r="T301" s="12">
        <f t="array" ref="T301">VLOOKUP(A301,Rf!$A$4:$C$6951,3,FALSE)</f>
        <v>8.8589434301011795E-5</v>
      </c>
      <c r="V301" s="13">
        <f t="shared" si="76"/>
        <v>1.1704316802674673E-3</v>
      </c>
      <c r="W301" s="13">
        <f t="shared" si="77"/>
        <v>1.4327334633574683E-3</v>
      </c>
      <c r="X301" s="13">
        <f t="shared" si="78"/>
        <v>-7.9512241106166289E-5</v>
      </c>
      <c r="Y301" s="13">
        <f t="shared" si="79"/>
        <v>4.7404387379543552E-3</v>
      </c>
      <c r="Z301" s="13">
        <f t="shared" si="80"/>
        <v>-4.8122760631868454E-3</v>
      </c>
      <c r="AA301" s="13">
        <f t="shared" si="81"/>
        <v>2.0237912442634762E-2</v>
      </c>
      <c r="AB301" s="13">
        <f t="shared" si="82"/>
        <v>2.2011077557666875E-2</v>
      </c>
      <c r="AC301" s="13">
        <f t="shared" si="83"/>
        <v>3.0665901163263651E-2</v>
      </c>
      <c r="AD301" s="13">
        <f t="shared" si="84"/>
        <v>8.5260499135808958E-3</v>
      </c>
      <c r="AE301" s="13">
        <f t="shared" si="85"/>
        <v>1.208352407737865E-2</v>
      </c>
      <c r="AF301" s="13">
        <f t="shared" si="86"/>
        <v>-2.7069089791942167E-3</v>
      </c>
      <c r="AG301" s="13">
        <f t="shared" si="87"/>
        <v>1.9849499290727411E-2</v>
      </c>
      <c r="AH301" s="13">
        <f t="shared" si="88"/>
        <v>1.1229965865875466E-4</v>
      </c>
      <c r="AI301" s="13">
        <f t="shared" si="89"/>
        <v>2.446034479240421E-2</v>
      </c>
      <c r="AJ301" s="13">
        <f t="shared" si="90"/>
        <v>-1.6856271869135537E-2</v>
      </c>
      <c r="AK301" s="13">
        <f t="shared" si="91"/>
        <v>-6.0960413903332743E-3</v>
      </c>
      <c r="AL301" s="13">
        <f t="shared" si="92"/>
        <v>-1.1963705241921723E-3</v>
      </c>
      <c r="AM301" s="13">
        <f t="shared" si="93"/>
        <v>-6.456937855549268E-3</v>
      </c>
      <c r="AN301" s="13">
        <f t="shared" si="94"/>
        <v>-5.5703004184549427E-5</v>
      </c>
    </row>
    <row r="302" spans="1:40" x14ac:dyDescent="0.2">
      <c r="A302" s="5">
        <v>44279</v>
      </c>
      <c r="B302" s="12">
        <f>LN(combined_data!B302/combined_data!B301)</f>
        <v>0</v>
      </c>
      <c r="C302" s="12">
        <f>LN(combined_data!C302/combined_data!C301)</f>
        <v>7.7034678482489831E-5</v>
      </c>
      <c r="D302" s="12">
        <f>LN(combined_data!D302/combined_data!D301)</f>
        <v>3.6058587862690481E-4</v>
      </c>
      <c r="E302" s="12">
        <f>LN(combined_data!E302/combined_data!E301)</f>
        <v>-1.8798705505892903E-2</v>
      </c>
      <c r="F302" s="12">
        <f>LN(combined_data!F302/combined_data!F301)</f>
        <v>4.9452816104197141E-3</v>
      </c>
      <c r="G302" s="12">
        <f>LN(combined_data!G302/combined_data!G301)</f>
        <v>-1.4334155757958053E-2</v>
      </c>
      <c r="H302" s="12">
        <f>LN(combined_data!H302/combined_data!H301)</f>
        <v>-3.2761423720519996E-2</v>
      </c>
      <c r="I302" s="12">
        <f>LN(combined_data!I302/combined_data!I301)</f>
        <v>-4.3303985532814511E-2</v>
      </c>
      <c r="J302" s="12">
        <f>LN(combined_data!J302/combined_data!J301)</f>
        <v>-4.9253275350992699E-2</v>
      </c>
      <c r="K302" s="12">
        <f>LN(combined_data!K302/combined_data!K301)</f>
        <v>-1.6846570356272357E-2</v>
      </c>
      <c r="L302" s="12">
        <f>LN(combined_data!L302/combined_data!L301)</f>
        <v>-2.1558768762339243E-2</v>
      </c>
      <c r="M302" s="12">
        <f>LN(combined_data!M302/combined_data!M301)</f>
        <v>-3.2826182764410239E-2</v>
      </c>
      <c r="N302" s="12">
        <f>LN(combined_data!N302/combined_data!N301)</f>
        <v>1.4761698746975189E-3</v>
      </c>
      <c r="O302" s="12">
        <f>LN(combined_data!O302/combined_data!O301)</f>
        <v>-6.8561498821900413E-3</v>
      </c>
      <c r="P302" s="12">
        <f>LN(combined_data!P302/combined_data!P301)</f>
        <v>-2.8530925542988226E-2</v>
      </c>
      <c r="Q302" s="12">
        <f>LN(combined_data!Q302/combined_data!Q301)</f>
        <v>-9.9734760105478684E-3</v>
      </c>
      <c r="R302" s="12">
        <f>LN(combined_data!R302/combined_data!R301)</f>
        <v>8.6367744979233083E-3</v>
      </c>
      <c r="S302" s="12">
        <f>LN(combined_data!S302/combined_data!S301)</f>
        <v>-4.3472872401213274E-3</v>
      </c>
      <c r="T302" s="12">
        <f t="array" ref="T302">VLOOKUP(A302,Rf!$A$4:$C$6951,3,FALSE)</f>
        <v>8.8589434300789804E-5</v>
      </c>
      <c r="V302" s="13">
        <f t="shared" si="76"/>
        <v>-5.3261668628055257E-5</v>
      </c>
      <c r="W302" s="13">
        <f t="shared" si="77"/>
        <v>-1.6077543020228598E-4</v>
      </c>
      <c r="X302" s="13">
        <f t="shared" si="78"/>
        <v>1.2647117203193342E-4</v>
      </c>
      <c r="Y302" s="13">
        <f t="shared" si="79"/>
        <v>-1.9457115466128213E-2</v>
      </c>
      <c r="Z302" s="13">
        <f t="shared" si="80"/>
        <v>4.4982246058791414E-3</v>
      </c>
      <c r="AA302" s="13">
        <f t="shared" si="81"/>
        <v>-1.4977302362262676E-2</v>
      </c>
      <c r="AB302" s="13">
        <f t="shared" si="82"/>
        <v>-3.3081703298067443E-2</v>
      </c>
      <c r="AC302" s="13">
        <f t="shared" si="83"/>
        <v>-4.4097582968985249E-2</v>
      </c>
      <c r="AD302" s="13">
        <f t="shared" si="84"/>
        <v>-4.7584914030074581E-2</v>
      </c>
      <c r="AE302" s="13">
        <f t="shared" si="85"/>
        <v>-1.6661720349546747E-2</v>
      </c>
      <c r="AF302" s="13">
        <f t="shared" si="86"/>
        <v>-2.2281491672914697E-2</v>
      </c>
      <c r="AG302" s="13">
        <f t="shared" si="87"/>
        <v>-3.3923355927416979E-2</v>
      </c>
      <c r="AH302" s="13">
        <f t="shared" si="88"/>
        <v>-2.0336372551084522E-5</v>
      </c>
      <c r="AI302" s="13">
        <f t="shared" si="89"/>
        <v>-8.2959188124933792E-3</v>
      </c>
      <c r="AJ302" s="13">
        <f t="shared" si="90"/>
        <v>-2.8429994728823904E-2</v>
      </c>
      <c r="AK302" s="13">
        <f t="shared" si="91"/>
        <v>-1.0147246630457206E-2</v>
      </c>
      <c r="AL302" s="13">
        <f t="shared" si="92"/>
        <v>7.4404039737311356E-3</v>
      </c>
      <c r="AM302" s="13">
        <f t="shared" si="93"/>
        <v>-5.4600062759726457E-3</v>
      </c>
      <c r="AN302" s="13">
        <f t="shared" si="94"/>
        <v>-5.5703004184771418E-5</v>
      </c>
    </row>
    <row r="303" spans="1:40" x14ac:dyDescent="0.2">
      <c r="A303" s="5">
        <v>44280</v>
      </c>
      <c r="B303" s="12">
        <f>LN(combined_data!B303/combined_data!B302)</f>
        <v>0</v>
      </c>
      <c r="C303" s="12">
        <f>LN(combined_data!C303/combined_data!C302)</f>
        <v>8.5587127748201481E-5</v>
      </c>
      <c r="D303" s="12">
        <f>LN(combined_data!D303/combined_data!D302)</f>
        <v>1.3291458928084741E-4</v>
      </c>
      <c r="E303" s="12">
        <f>LN(combined_data!E303/combined_data!E302)</f>
        <v>-1.5430910478207509E-2</v>
      </c>
      <c r="F303" s="12">
        <f>LN(combined_data!F303/combined_data!F302)</f>
        <v>-3.2702259818218086E-3</v>
      </c>
      <c r="G303" s="12">
        <f>LN(combined_data!G303/combined_data!G302)</f>
        <v>-1.0502652924486574E-2</v>
      </c>
      <c r="H303" s="12">
        <f>LN(combined_data!H303/combined_data!H302)</f>
        <v>7.1111332778236308E-3</v>
      </c>
      <c r="I303" s="12">
        <f>LN(combined_data!I303/combined_data!I302)</f>
        <v>-2.6737237155998753E-2</v>
      </c>
      <c r="J303" s="12">
        <f>LN(combined_data!J303/combined_data!J302)</f>
        <v>-2.7469697832412678E-2</v>
      </c>
      <c r="K303" s="12">
        <f>LN(combined_data!K303/combined_data!K302)</f>
        <v>-4.0335946502204123E-2</v>
      </c>
      <c r="L303" s="12">
        <f>LN(combined_data!L303/combined_data!L302)</f>
        <v>-1.5023097349628051E-2</v>
      </c>
      <c r="M303" s="12">
        <f>LN(combined_data!M303/combined_data!M302)</f>
        <v>-1.2250579217412178E-2</v>
      </c>
      <c r="N303" s="12">
        <f>LN(combined_data!N303/combined_data!N302)</f>
        <v>-4.6745958699921158E-3</v>
      </c>
      <c r="O303" s="12">
        <f>LN(combined_data!O303/combined_data!O302)</f>
        <v>2.2167594808306709E-3</v>
      </c>
      <c r="P303" s="12">
        <f>LN(combined_data!P303/combined_data!P302)</f>
        <v>-2.0349140112912455E-2</v>
      </c>
      <c r="Q303" s="12">
        <f>LN(combined_data!Q303/combined_data!Q302)</f>
        <v>-5.2817551899511624E-3</v>
      </c>
      <c r="R303" s="12">
        <f>LN(combined_data!R303/combined_data!R302)</f>
        <v>-3.2824046108500385E-2</v>
      </c>
      <c r="S303" s="12">
        <f>LN(combined_data!S303/combined_data!S302)</f>
        <v>-1.6450934727067077E-2</v>
      </c>
      <c r="T303" s="12">
        <f t="array" ref="T303">VLOOKUP(A303,Rf!$A$4:$C$6951,3,FALSE)</f>
        <v>8.9636347248678305E-5</v>
      </c>
      <c r="V303" s="13">
        <f t="shared" si="76"/>
        <v>-5.3261668628055257E-5</v>
      </c>
      <c r="W303" s="13">
        <f t="shared" si="77"/>
        <v>-1.5222298093657433E-4</v>
      </c>
      <c r="X303" s="13">
        <f t="shared" si="78"/>
        <v>-1.0120011731412398E-4</v>
      </c>
      <c r="Y303" s="13">
        <f t="shared" si="79"/>
        <v>-1.6089320438442821E-2</v>
      </c>
      <c r="Z303" s="13">
        <f t="shared" si="80"/>
        <v>-3.7172829863623812E-3</v>
      </c>
      <c r="AA303" s="13">
        <f t="shared" si="81"/>
        <v>-1.1145799528791196E-2</v>
      </c>
      <c r="AB303" s="13">
        <f t="shared" si="82"/>
        <v>6.790853700276182E-3</v>
      </c>
      <c r="AC303" s="13">
        <f t="shared" si="83"/>
        <v>-2.7530834592169488E-2</v>
      </c>
      <c r="AD303" s="13">
        <f t="shared" si="84"/>
        <v>-2.580133651149456E-2</v>
      </c>
      <c r="AE303" s="13">
        <f t="shared" si="85"/>
        <v>-4.015109649547851E-2</v>
      </c>
      <c r="AF303" s="13">
        <f t="shared" si="86"/>
        <v>-1.5745820260203505E-2</v>
      </c>
      <c r="AG303" s="13">
        <f t="shared" si="87"/>
        <v>-1.3347752380418916E-2</v>
      </c>
      <c r="AH303" s="13">
        <f t="shared" si="88"/>
        <v>-6.1711021172407192E-3</v>
      </c>
      <c r="AI303" s="13">
        <f t="shared" si="89"/>
        <v>7.7699055052733355E-4</v>
      </c>
      <c r="AJ303" s="13">
        <f t="shared" si="90"/>
        <v>-2.0248209298748134E-2</v>
      </c>
      <c r="AK303" s="13">
        <f t="shared" si="91"/>
        <v>-5.4555258098605E-3</v>
      </c>
      <c r="AL303" s="13">
        <f t="shared" si="92"/>
        <v>-3.4020416632692556E-2</v>
      </c>
      <c r="AM303" s="13">
        <f t="shared" si="93"/>
        <v>-1.7563653762918394E-2</v>
      </c>
      <c r="AN303" s="13">
        <f t="shared" si="94"/>
        <v>-5.4656091236882917E-5</v>
      </c>
    </row>
    <row r="304" spans="1:40" x14ac:dyDescent="0.2">
      <c r="A304" s="5">
        <v>44281</v>
      </c>
      <c r="B304" s="12">
        <f>LN(combined_data!B304/combined_data!B303)</f>
        <v>0</v>
      </c>
      <c r="C304" s="12">
        <f>LN(combined_data!C304/combined_data!C303)</f>
        <v>2.6527355421027083E-4</v>
      </c>
      <c r="D304" s="12">
        <f>LN(combined_data!D304/combined_data!D303)</f>
        <v>1.7511286439486677E-4</v>
      </c>
      <c r="E304" s="12">
        <f>LN(combined_data!E304/combined_data!E303)</f>
        <v>1.2473947661089863E-2</v>
      </c>
      <c r="F304" s="12">
        <f>LN(combined_data!F304/combined_data!F303)</f>
        <v>2.2210997599688659E-3</v>
      </c>
      <c r="G304" s="12">
        <f>LN(combined_data!G304/combined_data!G303)</f>
        <v>1.8919937952808732E-2</v>
      </c>
      <c r="H304" s="12">
        <f>LN(combined_data!H304/combined_data!H303)</f>
        <v>1.2173002000264834E-2</v>
      </c>
      <c r="I304" s="12">
        <f>LN(combined_data!I304/combined_data!I303)</f>
        <v>8.7032749768066169E-3</v>
      </c>
      <c r="J304" s="12">
        <f>LN(combined_data!J304/combined_data!J303)</f>
        <v>4.9863713791184552E-3</v>
      </c>
      <c r="K304" s="12">
        <f>LN(combined_data!K304/combined_data!K303)</f>
        <v>-3.5367915493913734E-4</v>
      </c>
      <c r="L304" s="12">
        <f>LN(combined_data!L304/combined_data!L303)</f>
        <v>2.1969261815806052E-2</v>
      </c>
      <c r="M304" s="12">
        <f>LN(combined_data!M304/combined_data!M303)</f>
        <v>2.6133468317558275E-2</v>
      </c>
      <c r="N304" s="12">
        <f>LN(combined_data!N304/combined_data!N303)</f>
        <v>-9.4372471845553044E-3</v>
      </c>
      <c r="O304" s="12">
        <f>LN(combined_data!O304/combined_data!O303)</f>
        <v>5.7407747215643297E-3</v>
      </c>
      <c r="P304" s="12">
        <f>LN(combined_data!P304/combined_data!P303)</f>
        <v>-3.3137748218334401E-3</v>
      </c>
      <c r="Q304" s="12">
        <f>LN(combined_data!Q304/combined_data!Q303)</f>
        <v>4.3818401124532558E-2</v>
      </c>
      <c r="R304" s="12">
        <f>LN(combined_data!R304/combined_data!R303)</f>
        <v>3.5781084962767502E-2</v>
      </c>
      <c r="S304" s="12">
        <f>LN(combined_data!S304/combined_data!S303)</f>
        <v>1.9691988848515325E-2</v>
      </c>
      <c r="T304" s="12">
        <f t="array" ref="T304">VLOOKUP(A304,Rf!$A$4:$C$6951,3,FALSE)</f>
        <v>8.9636347248678305E-5</v>
      </c>
      <c r="V304" s="13">
        <f t="shared" si="76"/>
        <v>-5.3261668628055257E-5</v>
      </c>
      <c r="W304" s="13">
        <f t="shared" si="77"/>
        <v>2.7463445525495027E-5</v>
      </c>
      <c r="X304" s="13">
        <f t="shared" si="78"/>
        <v>-5.9001842200104618E-5</v>
      </c>
      <c r="Y304" s="13">
        <f t="shared" si="79"/>
        <v>1.1815537700854552E-2</v>
      </c>
      <c r="Z304" s="13">
        <f t="shared" si="80"/>
        <v>1.7740427554282933E-3</v>
      </c>
      <c r="AA304" s="13">
        <f t="shared" si="81"/>
        <v>1.8276791348504112E-2</v>
      </c>
      <c r="AB304" s="13">
        <f t="shared" si="82"/>
        <v>1.1852722422717385E-2</v>
      </c>
      <c r="AC304" s="13">
        <f t="shared" si="83"/>
        <v>7.9096775406358819E-3</v>
      </c>
      <c r="AD304" s="13">
        <f t="shared" si="84"/>
        <v>6.6547327000365739E-3</v>
      </c>
      <c r="AE304" s="13">
        <f t="shared" si="85"/>
        <v>-1.6882914821352669E-4</v>
      </c>
      <c r="AF304" s="13">
        <f t="shared" si="86"/>
        <v>2.1246538905230598E-2</v>
      </c>
      <c r="AG304" s="13">
        <f t="shared" si="87"/>
        <v>2.5036295154551535E-2</v>
      </c>
      <c r="AH304" s="13">
        <f t="shared" si="88"/>
        <v>-1.0933753431803908E-2</v>
      </c>
      <c r="AI304" s="13">
        <f t="shared" si="89"/>
        <v>4.3010057912609926E-3</v>
      </c>
      <c r="AJ304" s="13">
        <f t="shared" si="90"/>
        <v>-3.2128440076691182E-3</v>
      </c>
      <c r="AK304" s="13">
        <f t="shared" si="91"/>
        <v>4.3644630504623222E-2</v>
      </c>
      <c r="AL304" s="13">
        <f t="shared" si="92"/>
        <v>3.4584714438575331E-2</v>
      </c>
      <c r="AM304" s="13">
        <f t="shared" si="93"/>
        <v>1.8579269812664008E-2</v>
      </c>
      <c r="AN304" s="13">
        <f t="shared" si="94"/>
        <v>-5.4656091236882917E-5</v>
      </c>
    </row>
    <row r="305" spans="1:40" x14ac:dyDescent="0.2">
      <c r="A305" s="5">
        <v>44285</v>
      </c>
      <c r="B305" s="12">
        <f>LN(combined_data!B305/combined_data!B304)</f>
        <v>0</v>
      </c>
      <c r="C305" s="12">
        <f>LN(combined_data!C305/combined_data!C304)</f>
        <v>5.6454166704777119E-4</v>
      </c>
      <c r="D305" s="12">
        <f>LN(combined_data!D305/combined_data!D304)</f>
        <v>5.6788874521879337E-4</v>
      </c>
      <c r="E305" s="12">
        <f>LN(combined_data!E305/combined_data!E304)</f>
        <v>2.3032344103733216E-2</v>
      </c>
      <c r="F305" s="12">
        <f>LN(combined_data!F305/combined_data!F304)</f>
        <v>-1.6387632132959653E-2</v>
      </c>
      <c r="G305" s="12">
        <f>LN(combined_data!G305/combined_data!G304)</f>
        <v>4.0990875187244195E-2</v>
      </c>
      <c r="H305" s="12">
        <f>LN(combined_data!H305/combined_data!H304)</f>
        <v>2.2052335503935778E-2</v>
      </c>
      <c r="I305" s="12">
        <f>LN(combined_data!I305/combined_data!I304)</f>
        <v>9.4869016007337516E-3</v>
      </c>
      <c r="J305" s="12">
        <f>LN(combined_data!J305/combined_data!J304)</f>
        <v>-1.4553533428262199E-2</v>
      </c>
      <c r="K305" s="12">
        <f>LN(combined_data!K305/combined_data!K304)</f>
        <v>9.878129904219126E-3</v>
      </c>
      <c r="L305" s="12">
        <f>LN(combined_data!L305/combined_data!L304)</f>
        <v>1.0397942278097627E-2</v>
      </c>
      <c r="M305" s="12">
        <f>LN(combined_data!M305/combined_data!M304)</f>
        <v>-8.4859805084252886E-3</v>
      </c>
      <c r="N305" s="12">
        <f>LN(combined_data!N305/combined_data!N304)</f>
        <v>1.0774294747315607E-3</v>
      </c>
      <c r="O305" s="12">
        <f>LN(combined_data!O305/combined_data!O304)</f>
        <v>-5.5193898632163348E-3</v>
      </c>
      <c r="P305" s="12">
        <f>LN(combined_data!P305/combined_data!P304)</f>
        <v>1.7158818461593103E-2</v>
      </c>
      <c r="Q305" s="12">
        <f>LN(combined_data!Q305/combined_data!Q304)</f>
        <v>2.2621462276040328E-2</v>
      </c>
      <c r="R305" s="12">
        <f>LN(combined_data!R305/combined_data!R304)</f>
        <v>1.9287529601883398E-3</v>
      </c>
      <c r="S305" s="12">
        <f>LN(combined_data!S305/combined_data!S304)</f>
        <v>1.7723522436055347E-2</v>
      </c>
      <c r="T305" s="12">
        <f t="array" ref="T305">VLOOKUP(A305,Rf!$A$4:$C$6951,3,FALSE)</f>
        <v>3.5859359992374001E-4</v>
      </c>
      <c r="V305" s="13">
        <f t="shared" si="76"/>
        <v>-5.3261668628055257E-5</v>
      </c>
      <c r="W305" s="13">
        <f t="shared" si="77"/>
        <v>3.2673155836299541E-4</v>
      </c>
      <c r="X305" s="13">
        <f t="shared" si="78"/>
        <v>3.3377403862382197E-4</v>
      </c>
      <c r="Y305" s="13">
        <f t="shared" si="79"/>
        <v>2.2373934143497906E-2</v>
      </c>
      <c r="Z305" s="13">
        <f t="shared" si="80"/>
        <v>-1.6834689137500226E-2</v>
      </c>
      <c r="AA305" s="13">
        <f t="shared" si="81"/>
        <v>4.0347728582939571E-2</v>
      </c>
      <c r="AB305" s="13">
        <f t="shared" si="82"/>
        <v>2.1732055926388331E-2</v>
      </c>
      <c r="AC305" s="13">
        <f t="shared" si="83"/>
        <v>8.6933041645630166E-3</v>
      </c>
      <c r="AD305" s="13">
        <f t="shared" si="84"/>
        <v>-1.288517210734408E-2</v>
      </c>
      <c r="AE305" s="13">
        <f t="shared" si="85"/>
        <v>1.0062979910944736E-2</v>
      </c>
      <c r="AF305" s="13">
        <f t="shared" si="86"/>
        <v>9.6752193675221729E-3</v>
      </c>
      <c r="AG305" s="13">
        <f t="shared" si="87"/>
        <v>-9.5831536714320268E-3</v>
      </c>
      <c r="AH305" s="13">
        <f t="shared" si="88"/>
        <v>-4.1907677251704274E-4</v>
      </c>
      <c r="AI305" s="13">
        <f t="shared" si="89"/>
        <v>-6.9591587935196719E-3</v>
      </c>
      <c r="AJ305" s="13">
        <f t="shared" si="90"/>
        <v>1.7259749275757425E-2</v>
      </c>
      <c r="AK305" s="13">
        <f t="shared" si="91"/>
        <v>2.2447691656130989E-2</v>
      </c>
      <c r="AL305" s="13">
        <f t="shared" si="92"/>
        <v>7.3238243599616751E-4</v>
      </c>
      <c r="AM305" s="13">
        <f t="shared" si="93"/>
        <v>1.661080340020403E-2</v>
      </c>
      <c r="AN305" s="13">
        <f t="shared" si="94"/>
        <v>2.1430116143817879E-4</v>
      </c>
    </row>
    <row r="306" spans="1:40" x14ac:dyDescent="0.2">
      <c r="A306" s="5"/>
      <c r="B306" s="12"/>
      <c r="C306" s="12"/>
      <c r="D306" s="12"/>
      <c r="E306" s="12"/>
      <c r="F306" s="12"/>
      <c r="G306" s="12"/>
      <c r="H306" s="12"/>
      <c r="I306" s="12"/>
      <c r="J306" s="12"/>
      <c r="K306" s="12"/>
      <c r="L306" s="12"/>
      <c r="M306" s="12"/>
      <c r="N306" s="12"/>
      <c r="O306" s="12"/>
      <c r="P306" s="12"/>
      <c r="Q306" s="12"/>
      <c r="R306" s="12"/>
      <c r="S306" s="12"/>
      <c r="V306" s="13"/>
      <c r="W306" s="13"/>
      <c r="X306" s="13"/>
      <c r="Y306" s="13"/>
      <c r="Z306" s="13"/>
      <c r="AA306" s="13"/>
      <c r="AB306" s="13"/>
      <c r="AC306" s="13"/>
      <c r="AD306" s="13"/>
      <c r="AE306" s="13"/>
      <c r="AF306" s="13"/>
      <c r="AG306" s="13"/>
      <c r="AH306" s="13"/>
      <c r="AI306" s="13"/>
      <c r="AJ306" s="13"/>
      <c r="AK306" s="13"/>
      <c r="AL306" s="13"/>
      <c r="AM306" s="13"/>
      <c r="AN306" s="13"/>
    </row>
    <row r="307" spans="1:40" ht="26" x14ac:dyDescent="0.3">
      <c r="A307" s="67" t="s">
        <v>101</v>
      </c>
    </row>
    <row r="308" spans="1:40" x14ac:dyDescent="0.2">
      <c r="A308" s="17" t="s">
        <v>40</v>
      </c>
      <c r="B308" s="13">
        <f>AVERAGE(B3:B305)</f>
        <v>5.3261668628055257E-5</v>
      </c>
      <c r="C308" s="13">
        <f t="shared" ref="C308:S308" si="95">AVERAGE(C3:C305)</f>
        <v>2.3781010868477581E-4</v>
      </c>
      <c r="D308" s="13">
        <f t="shared" si="95"/>
        <v>2.3411470659497139E-4</v>
      </c>
      <c r="E308" s="13">
        <f t="shared" si="95"/>
        <v>6.5840996023531064E-4</v>
      </c>
      <c r="F308" s="13">
        <f t="shared" si="95"/>
        <v>4.4705700454057251E-4</v>
      </c>
      <c r="G308" s="13">
        <f t="shared" si="95"/>
        <v>6.4314660430462244E-4</v>
      </c>
      <c r="H308" s="13">
        <f t="shared" si="95"/>
        <v>3.2027957754744864E-4</v>
      </c>
      <c r="I308" s="13">
        <f t="shared" si="95"/>
        <v>7.9359743617073543E-4</v>
      </c>
      <c r="J308" s="13">
        <f t="shared" si="95"/>
        <v>-1.6683613209181188E-3</v>
      </c>
      <c r="K308" s="13">
        <f t="shared" si="95"/>
        <v>-1.8485000672561065E-4</v>
      </c>
      <c r="L308" s="13">
        <f t="shared" si="95"/>
        <v>7.2272291057545463E-4</v>
      </c>
      <c r="M308" s="13">
        <f t="shared" si="95"/>
        <v>1.0971731630067386E-3</v>
      </c>
      <c r="N308" s="13">
        <f t="shared" si="95"/>
        <v>1.4965062472486034E-3</v>
      </c>
      <c r="O308" s="13">
        <f t="shared" si="95"/>
        <v>1.4397689303033373E-3</v>
      </c>
      <c r="P308" s="13">
        <f t="shared" si="95"/>
        <v>-1.0093081416432167E-4</v>
      </c>
      <c r="Q308" s="13">
        <f t="shared" si="95"/>
        <v>1.7377061990933771E-4</v>
      </c>
      <c r="R308" s="13">
        <f t="shared" si="95"/>
        <v>1.1963705241921723E-3</v>
      </c>
      <c r="S308" s="13">
        <f t="shared" si="95"/>
        <v>1.1127190358513181E-3</v>
      </c>
      <c r="T308" s="61">
        <f>AVERAGE(T3:T305)</f>
        <v>1.4429243848556122E-4</v>
      </c>
    </row>
    <row r="309" spans="1:40" x14ac:dyDescent="0.2">
      <c r="A309" s="17" t="s">
        <v>41</v>
      </c>
      <c r="B309" s="12">
        <f>_xlfn.STDEV.S(B3:B305)</f>
        <v>1.8648789655542842E-3</v>
      </c>
      <c r="C309" s="12">
        <f t="shared" ref="C309:S309" si="96">_xlfn.STDEV.S(C3:C305)</f>
        <v>1.7317369772387899E-3</v>
      </c>
      <c r="D309" s="12">
        <f t="shared" si="96"/>
        <v>7.836353544611439E-4</v>
      </c>
      <c r="E309" s="12">
        <f t="shared" si="96"/>
        <v>1.9506081163387406E-2</v>
      </c>
      <c r="F309" s="12">
        <f t="shared" si="96"/>
        <v>1.246211454070344E-2</v>
      </c>
      <c r="G309" s="12">
        <f t="shared" si="96"/>
        <v>2.6102153360229568E-2</v>
      </c>
      <c r="H309" s="12">
        <f t="shared" si="96"/>
        <v>3.345787823682559E-2</v>
      </c>
      <c r="I309" s="12">
        <f t="shared" si="96"/>
        <v>3.6139481831578932E-2</v>
      </c>
      <c r="J309" s="12">
        <f t="shared" si="96"/>
        <v>4.4574134583878579E-2</v>
      </c>
      <c r="K309" s="12">
        <f t="shared" si="96"/>
        <v>2.8262204242405126E-2</v>
      </c>
      <c r="L309" s="12">
        <f t="shared" si="96"/>
        <v>2.7033828659401401E-2</v>
      </c>
      <c r="M309" s="12">
        <f t="shared" si="96"/>
        <v>3.2748452850632694E-2</v>
      </c>
      <c r="N309" s="12">
        <f t="shared" si="96"/>
        <v>2.5414775405940958E-2</v>
      </c>
      <c r="O309" s="12">
        <f t="shared" si="96"/>
        <v>2.7222968248125999E-2</v>
      </c>
      <c r="P309" s="12">
        <f t="shared" si="96"/>
        <v>2.4086879186228115E-2</v>
      </c>
      <c r="Q309" s="12">
        <f t="shared" si="96"/>
        <v>2.3528083550056055E-2</v>
      </c>
      <c r="R309" s="12">
        <f t="shared" si="96"/>
        <v>2.2019249216353096E-2</v>
      </c>
      <c r="S309" s="12">
        <f t="shared" si="96"/>
        <v>2.2850125835167889E-2</v>
      </c>
      <c r="T309" s="62">
        <v>0</v>
      </c>
    </row>
    <row r="311" spans="1:40" ht="26" x14ac:dyDescent="0.3">
      <c r="A311" s="68" t="s">
        <v>102</v>
      </c>
      <c r="B311" s="69"/>
    </row>
    <row r="312" spans="1:40" x14ac:dyDescent="0.2">
      <c r="A312" s="63" t="s">
        <v>40</v>
      </c>
      <c r="B312" s="62">
        <f>B308*252</f>
        <v>1.3421940494269924E-2</v>
      </c>
      <c r="C312" s="62">
        <f t="shared" ref="C312:S312" si="97">C308*252</f>
        <v>5.9928147388563502E-2</v>
      </c>
      <c r="D312" s="62">
        <f t="shared" si="97"/>
        <v>5.8996906061932794E-2</v>
      </c>
      <c r="E312" s="62">
        <f t="shared" si="97"/>
        <v>0.16591930997929827</v>
      </c>
      <c r="F312" s="62">
        <f t="shared" si="97"/>
        <v>0.11265836514422427</v>
      </c>
      <c r="G312" s="62">
        <f t="shared" si="97"/>
        <v>0.16207294428476485</v>
      </c>
      <c r="H312" s="62">
        <f t="shared" si="97"/>
        <v>8.0710453541957064E-2</v>
      </c>
      <c r="I312" s="62">
        <f t="shared" si="97"/>
        <v>0.19998655391502532</v>
      </c>
      <c r="J312" s="62">
        <f t="shared" si="97"/>
        <v>-0.42042705287136595</v>
      </c>
      <c r="K312" s="62">
        <f t="shared" si="97"/>
        <v>-4.6582201694853886E-2</v>
      </c>
      <c r="L312" s="62">
        <f t="shared" si="97"/>
        <v>0.18212617346501456</v>
      </c>
      <c r="M312" s="62">
        <f t="shared" si="97"/>
        <v>0.27648763707769813</v>
      </c>
      <c r="N312" s="62">
        <f t="shared" si="97"/>
        <v>0.37711957430664805</v>
      </c>
      <c r="O312" s="62">
        <f t="shared" si="97"/>
        <v>0.36282177043644098</v>
      </c>
      <c r="P312" s="62">
        <f t="shared" si="97"/>
        <v>-2.5434565169409059E-2</v>
      </c>
      <c r="Q312" s="62">
        <f t="shared" si="97"/>
        <v>4.3790196217153105E-2</v>
      </c>
      <c r="R312" s="62">
        <f t="shared" si="97"/>
        <v>0.3014853720964274</v>
      </c>
      <c r="S312" s="62">
        <f t="shared" si="97"/>
        <v>0.28040519703453215</v>
      </c>
      <c r="T312" s="61">
        <f>T308*252</f>
        <v>3.6361694498361428E-2</v>
      </c>
    </row>
    <row r="313" spans="1:40" x14ac:dyDescent="0.2">
      <c r="A313" s="63" t="s">
        <v>41</v>
      </c>
      <c r="B313" s="62">
        <f>B309*SQRT(252)</f>
        <v>2.9604035808552153E-2</v>
      </c>
      <c r="C313" s="62">
        <f t="shared" ref="C313:S313" si="98">C309*SQRT(252)</f>
        <v>2.7490472267691357E-2</v>
      </c>
      <c r="D313" s="62">
        <f t="shared" si="98"/>
        <v>1.2439825598772821E-2</v>
      </c>
      <c r="E313" s="62">
        <f t="shared" si="98"/>
        <v>0.30964943887058727</v>
      </c>
      <c r="F313" s="62">
        <f t="shared" si="98"/>
        <v>0.19782993530821935</v>
      </c>
      <c r="G313" s="62">
        <f t="shared" si="98"/>
        <v>0.41435883884661834</v>
      </c>
      <c r="H313" s="62">
        <f t="shared" si="98"/>
        <v>0.53112735126312449</v>
      </c>
      <c r="I313" s="62">
        <f t="shared" si="98"/>
        <v>0.5736964886225695</v>
      </c>
      <c r="J313" s="62">
        <f t="shared" si="98"/>
        <v>0.70759245008919758</v>
      </c>
      <c r="K313" s="62">
        <f t="shared" si="98"/>
        <v>0.44864858356751158</v>
      </c>
      <c r="L313" s="62">
        <f t="shared" si="98"/>
        <v>0.42914872571224055</v>
      </c>
      <c r="M313" s="62">
        <f t="shared" si="98"/>
        <v>0.51986557238939024</v>
      </c>
      <c r="N313" s="62">
        <f t="shared" si="98"/>
        <v>0.40344705210408244</v>
      </c>
      <c r="O313" s="62">
        <f t="shared" si="98"/>
        <v>0.43215122360129454</v>
      </c>
      <c r="P313" s="62">
        <f t="shared" si="98"/>
        <v>0.38236735311850462</v>
      </c>
      <c r="Q313" s="62">
        <f t="shared" si="98"/>
        <v>0.37349674739638822</v>
      </c>
      <c r="R313" s="62">
        <f t="shared" si="98"/>
        <v>0.34954474489694498</v>
      </c>
      <c r="S313" s="62">
        <f t="shared" si="98"/>
        <v>0.36273450231831789</v>
      </c>
      <c r="T313" s="61">
        <f>T309</f>
        <v>0</v>
      </c>
    </row>
    <row r="316" spans="1:40" ht="26" x14ac:dyDescent="0.3">
      <c r="A316" s="67" t="s">
        <v>42</v>
      </c>
      <c r="B316" s="56" t="s">
        <v>2</v>
      </c>
      <c r="C316" s="56" t="s">
        <v>4</v>
      </c>
      <c r="D316" s="56" t="s">
        <v>9</v>
      </c>
      <c r="E316" s="56" t="s">
        <v>14</v>
      </c>
      <c r="F316" s="56" t="s">
        <v>15</v>
      </c>
      <c r="G316" s="56" t="s">
        <v>13</v>
      </c>
      <c r="H316" s="56" t="s">
        <v>16</v>
      </c>
      <c r="I316" s="56" t="s">
        <v>29</v>
      </c>
      <c r="J316" s="56" t="s">
        <v>30</v>
      </c>
      <c r="K316" s="56" t="s">
        <v>31</v>
      </c>
      <c r="L316" s="56" t="s">
        <v>32</v>
      </c>
      <c r="M316" s="56" t="s">
        <v>36</v>
      </c>
      <c r="N316" s="56" t="s">
        <v>33</v>
      </c>
      <c r="O316" s="56" t="s">
        <v>34</v>
      </c>
      <c r="P316" s="56" t="s">
        <v>35</v>
      </c>
      <c r="Q316" s="56" t="s">
        <v>37</v>
      </c>
      <c r="R316" s="56" t="s">
        <v>38</v>
      </c>
      <c r="S316" s="56" t="s">
        <v>39</v>
      </c>
      <c r="T316" s="66" t="s">
        <v>52</v>
      </c>
    </row>
    <row r="317" spans="1:40" x14ac:dyDescent="0.2">
      <c r="A317" s="56" t="str">
        <f t="array" ref="A317:A338">TRANSPOSE(B1:T1)</f>
        <v>Axis Banking &amp; PSU Debt Fund - Direct Plan - Daily IDCW</v>
      </c>
      <c r="B317" s="62">
        <f t="array" ref="B317:S334">(MMULT(TRANSPOSE(V3:AM305),V3:AM305)*252/302)</f>
        <v>8.763989361540394E-4</v>
      </c>
      <c r="C317" s="62">
        <v>7.5165690615270481E-4</v>
      </c>
      <c r="D317" s="62">
        <v>3.1570624753131084E-4</v>
      </c>
      <c r="E317" s="62">
        <v>1.6743821052697654E-3</v>
      </c>
      <c r="F317" s="62">
        <v>1.3747842069170815E-4</v>
      </c>
      <c r="G317" s="62">
        <v>1.2854395648864358E-3</v>
      </c>
      <c r="H317" s="62">
        <v>2.9678629847173636E-3</v>
      </c>
      <c r="I317" s="62">
        <v>3.8474785733838821E-3</v>
      </c>
      <c r="J317" s="62">
        <v>2.6489144688414385E-4</v>
      </c>
      <c r="K317" s="62">
        <v>8.7253812591421651E-4</v>
      </c>
      <c r="L317" s="62">
        <v>-5.5415200913414106E-4</v>
      </c>
      <c r="M317" s="62">
        <v>1.8811823990956494E-3</v>
      </c>
      <c r="N317" s="62">
        <v>3.6664944292974061E-4</v>
      </c>
      <c r="O317" s="62">
        <v>1.8076676684696865E-3</v>
      </c>
      <c r="P317" s="62">
        <v>1.4302190552674431E-3</v>
      </c>
      <c r="Q317" s="62">
        <v>1.3465346365047857E-3</v>
      </c>
      <c r="R317" s="62">
        <v>2.766693994459266E-3</v>
      </c>
      <c r="S317" s="62">
        <v>4.736565448217181E-4</v>
      </c>
      <c r="T317" s="62">
        <v>0</v>
      </c>
    </row>
    <row r="318" spans="1:40" x14ac:dyDescent="0.2">
      <c r="A318" s="56" t="str">
        <v>LIC MF Banking &amp; PSU Debt Fund-Direct Plan-Daily IDCW</v>
      </c>
      <c r="B318" s="62">
        <v>7.5165690615270481E-4</v>
      </c>
      <c r="C318" s="62">
        <v>7.5572606550070736E-4</v>
      </c>
      <c r="D318" s="62">
        <v>2.7339800073298176E-4</v>
      </c>
      <c r="E318" s="62">
        <v>1.7059188462900199E-3</v>
      </c>
      <c r="F318" s="62">
        <v>1.2796180456064763E-4</v>
      </c>
      <c r="G318" s="62">
        <v>1.2132753240509417E-3</v>
      </c>
      <c r="H318" s="62">
        <v>2.7319308959257568E-3</v>
      </c>
      <c r="I318" s="62">
        <v>3.4860431497167779E-3</v>
      </c>
      <c r="J318" s="62">
        <v>4.2551578553595449E-4</v>
      </c>
      <c r="K318" s="62">
        <v>9.4415942597979774E-4</v>
      </c>
      <c r="L318" s="62">
        <v>-2.370173124576186E-4</v>
      </c>
      <c r="M318" s="62">
        <v>1.5476552947507286E-3</v>
      </c>
      <c r="N318" s="62">
        <v>9.1003400307090171E-4</v>
      </c>
      <c r="O318" s="62">
        <v>1.7850197771068566E-3</v>
      </c>
      <c r="P318" s="62">
        <v>8.8370004111542721E-4</v>
      </c>
      <c r="Q318" s="62">
        <v>1.3840816421373163E-3</v>
      </c>
      <c r="R318" s="62">
        <v>2.6769549728801051E-3</v>
      </c>
      <c r="S318" s="62">
        <v>4.1351241470218253E-4</v>
      </c>
      <c r="T318" s="62">
        <v>0</v>
      </c>
    </row>
    <row r="319" spans="1:40" x14ac:dyDescent="0.2">
      <c r="A319" s="56" t="str">
        <v>Axis Money Market Fund - Direct Plan - Annual IDCW</v>
      </c>
      <c r="B319" s="62">
        <v>3.1570624753131084E-4</v>
      </c>
      <c r="C319" s="62">
        <v>2.7339800073298176E-4</v>
      </c>
      <c r="D319" s="62">
        <v>1.5474926092788358E-4</v>
      </c>
      <c r="E319" s="62">
        <v>5.1052676249130943E-4</v>
      </c>
      <c r="F319" s="62">
        <v>-6.4947594901826301E-5</v>
      </c>
      <c r="G319" s="62">
        <v>5.3150115051696042E-4</v>
      </c>
      <c r="H319" s="62">
        <v>8.3472402837590071E-4</v>
      </c>
      <c r="I319" s="62">
        <v>1.162955298529503E-3</v>
      </c>
      <c r="J319" s="62">
        <v>-7.91994528896447E-4</v>
      </c>
      <c r="K319" s="62">
        <v>2.6224089102639471E-4</v>
      </c>
      <c r="L319" s="62">
        <v>-5.2623252950503852E-4</v>
      </c>
      <c r="M319" s="62">
        <v>5.4792865259644232E-4</v>
      </c>
      <c r="N319" s="62">
        <v>5.4960514479189418E-4</v>
      </c>
      <c r="O319" s="62">
        <v>6.2597432487903736E-4</v>
      </c>
      <c r="P319" s="62">
        <v>4.0439275176667376E-4</v>
      </c>
      <c r="Q319" s="62">
        <v>7.1657416554777263E-4</v>
      </c>
      <c r="R319" s="62">
        <v>1.1547858455280104E-3</v>
      </c>
      <c r="S319" s="62">
        <v>2.3748893749688869E-4</v>
      </c>
      <c r="T319" s="62">
        <v>0</v>
      </c>
    </row>
    <row r="320" spans="1:40" x14ac:dyDescent="0.2">
      <c r="A320" s="56" t="str">
        <v>ETF</v>
      </c>
      <c r="B320" s="62">
        <v>1.6743821052697654E-3</v>
      </c>
      <c r="C320" s="62">
        <v>1.7059188462900199E-3</v>
      </c>
      <c r="D320" s="62">
        <v>5.1052676249130943E-4</v>
      </c>
      <c r="E320" s="62">
        <v>9.5882774992869513E-2</v>
      </c>
      <c r="F320" s="62">
        <v>-7.3826523070382698E-3</v>
      </c>
      <c r="G320" s="62">
        <v>0.10706097725673035</v>
      </c>
      <c r="H320" s="62">
        <v>0.1402250133944572</v>
      </c>
      <c r="I320" s="62">
        <v>0.12019395660511367</v>
      </c>
      <c r="J320" s="62">
        <v>0.13555531029443774</v>
      </c>
      <c r="K320" s="62">
        <v>0.10410119552311517</v>
      </c>
      <c r="L320" s="62">
        <v>7.1848283804430285E-2</v>
      </c>
      <c r="M320" s="62">
        <v>0.10361190918328939</v>
      </c>
      <c r="N320" s="62">
        <v>6.8084354662727317E-2</v>
      </c>
      <c r="O320" s="62">
        <v>6.3786257464026289E-2</v>
      </c>
      <c r="P320" s="62">
        <v>6.4670148398552757E-2</v>
      </c>
      <c r="Q320" s="62">
        <v>6.4631184752781845E-2</v>
      </c>
      <c r="R320" s="62">
        <v>6.1487948147984965E-2</v>
      </c>
      <c r="S320" s="62">
        <v>5.7096660126489847E-2</v>
      </c>
      <c r="T320" s="62">
        <v>0</v>
      </c>
    </row>
    <row r="321" spans="1:20" x14ac:dyDescent="0.2">
      <c r="A321" s="56" t="str">
        <v xml:space="preserve">GOLD </v>
      </c>
      <c r="B321" s="62">
        <v>1.3747842069170815E-4</v>
      </c>
      <c r="C321" s="62">
        <v>1.2796180456064763E-4</v>
      </c>
      <c r="D321" s="62">
        <v>-6.4947594901826301E-5</v>
      </c>
      <c r="E321" s="62">
        <v>-7.3826523070382698E-3</v>
      </c>
      <c r="F321" s="62">
        <v>3.9136683304054273E-2</v>
      </c>
      <c r="G321" s="62">
        <v>-1.4020149300802191E-2</v>
      </c>
      <c r="H321" s="62">
        <v>-1.4734132945347651E-2</v>
      </c>
      <c r="I321" s="62">
        <v>-1.3143729500170516E-2</v>
      </c>
      <c r="J321" s="62">
        <v>-1.3889236224298163E-2</v>
      </c>
      <c r="K321" s="62">
        <v>-6.256539555278314E-3</v>
      </c>
      <c r="L321" s="62">
        <v>-8.4174399163216528E-3</v>
      </c>
      <c r="M321" s="62">
        <v>2.260997907734773E-4</v>
      </c>
      <c r="N321" s="62">
        <v>-6.0584702902845141E-3</v>
      </c>
      <c r="O321" s="62">
        <v>-6.0290396667707011E-3</v>
      </c>
      <c r="P321" s="62">
        <v>-6.4739468835453805E-3</v>
      </c>
      <c r="Q321" s="62">
        <v>-3.5918372257919876E-3</v>
      </c>
      <c r="R321" s="62">
        <v>-4.4255332786260282E-3</v>
      </c>
      <c r="S321" s="62">
        <v>2.1734324486788769E-3</v>
      </c>
      <c r="T321" s="62">
        <v>0</v>
      </c>
    </row>
    <row r="322" spans="1:20" x14ac:dyDescent="0.2">
      <c r="A322" s="56" t="str">
        <v>HDFC</v>
      </c>
      <c r="B322" s="62">
        <v>1.2854395648864358E-3</v>
      </c>
      <c r="C322" s="62">
        <v>1.2132753240509417E-3</v>
      </c>
      <c r="D322" s="62">
        <v>5.3150115051696042E-4</v>
      </c>
      <c r="E322" s="62">
        <v>0.10706097725673035</v>
      </c>
      <c r="F322" s="62">
        <v>-1.4020149300802191E-2</v>
      </c>
      <c r="G322" s="62">
        <v>0.17169324733031774</v>
      </c>
      <c r="H322" s="62">
        <v>0.16684770463225049</v>
      </c>
      <c r="I322" s="62">
        <v>0.13023635442666334</v>
      </c>
      <c r="J322" s="62">
        <v>0.14641875082184266</v>
      </c>
      <c r="K322" s="62">
        <v>0.10283374134523074</v>
      </c>
      <c r="L322" s="62">
        <v>8.1462417286360056E-2</v>
      </c>
      <c r="M322" s="62">
        <v>0.10723886305722596</v>
      </c>
      <c r="N322" s="62">
        <v>7.3969043204248019E-2</v>
      </c>
      <c r="O322" s="62">
        <v>6.7569204172649541E-2</v>
      </c>
      <c r="P322" s="62">
        <v>6.3396470608602568E-2</v>
      </c>
      <c r="Q322" s="62">
        <v>5.8810531578855893E-2</v>
      </c>
      <c r="R322" s="62">
        <v>5.867848230921225E-2</v>
      </c>
      <c r="S322" s="62">
        <v>5.1154419694094878E-2</v>
      </c>
      <c r="T322" s="62">
        <v>0</v>
      </c>
    </row>
    <row r="323" spans="1:20" x14ac:dyDescent="0.2">
      <c r="A323" s="56" t="str">
        <v>ICICI</v>
      </c>
      <c r="B323" s="62">
        <v>2.9678629847173636E-3</v>
      </c>
      <c r="C323" s="62">
        <v>2.7319308959257568E-3</v>
      </c>
      <c r="D323" s="62">
        <v>8.3472402837590071E-4</v>
      </c>
      <c r="E323" s="62">
        <v>0.1402250133944572</v>
      </c>
      <c r="F323" s="62">
        <v>-1.4734132945347651E-2</v>
      </c>
      <c r="G323" s="62">
        <v>0.16684770463225049</v>
      </c>
      <c r="H323" s="62">
        <v>0.28209626325978276</v>
      </c>
      <c r="I323" s="62">
        <v>0.1899454380824056</v>
      </c>
      <c r="J323" s="62">
        <v>0.23704947966731371</v>
      </c>
      <c r="K323" s="62">
        <v>0.14637573972080609</v>
      </c>
      <c r="L323" s="62">
        <v>0.109480629423175</v>
      </c>
      <c r="M323" s="62">
        <v>0.15224276694546857</v>
      </c>
      <c r="N323" s="62">
        <v>9.5530067428540422E-2</v>
      </c>
      <c r="O323" s="62">
        <v>9.204793602104179E-2</v>
      </c>
      <c r="P323" s="62">
        <v>8.2316319686164749E-2</v>
      </c>
      <c r="Q323" s="62">
        <v>7.9891689951376688E-2</v>
      </c>
      <c r="R323" s="62">
        <v>8.5492745125066105E-2</v>
      </c>
      <c r="S323" s="62">
        <v>7.1504430625419696E-2</v>
      </c>
      <c r="T323" s="62">
        <v>0</v>
      </c>
    </row>
    <row r="324" spans="1:20" x14ac:dyDescent="0.2">
      <c r="A324" s="56" t="str">
        <v>IDFC</v>
      </c>
      <c r="B324" s="62">
        <v>3.8474785733838821E-3</v>
      </c>
      <c r="C324" s="62">
        <v>3.4860431497167779E-3</v>
      </c>
      <c r="D324" s="62">
        <v>1.162955298529503E-3</v>
      </c>
      <c r="E324" s="62">
        <v>0.12019395660511367</v>
      </c>
      <c r="F324" s="62">
        <v>-1.3143729500170516E-2</v>
      </c>
      <c r="G324" s="62">
        <v>0.13023635442666334</v>
      </c>
      <c r="H324" s="62">
        <v>0.1899454380824056</v>
      </c>
      <c r="I324" s="62">
        <v>0.32912766105786601</v>
      </c>
      <c r="J324" s="62">
        <v>0.24206506320715387</v>
      </c>
      <c r="K324" s="62">
        <v>0.13691767497194521</v>
      </c>
      <c r="L324" s="62">
        <v>8.7299799011714516E-2</v>
      </c>
      <c r="M324" s="62">
        <v>0.16710875190291657</v>
      </c>
      <c r="N324" s="62">
        <v>8.055182522087713E-2</v>
      </c>
      <c r="O324" s="62">
        <v>9.9292820674929866E-2</v>
      </c>
      <c r="P324" s="62">
        <v>7.3393134396650281E-2</v>
      </c>
      <c r="Q324" s="62">
        <v>8.6775165612852589E-2</v>
      </c>
      <c r="R324" s="62">
        <v>7.4063675454399902E-2</v>
      </c>
      <c r="S324" s="62">
        <v>5.9839814704405164E-2</v>
      </c>
      <c r="T324" s="62">
        <v>0</v>
      </c>
    </row>
    <row r="325" spans="1:20" x14ac:dyDescent="0.2">
      <c r="A325" s="56" t="str">
        <v>RBL</v>
      </c>
      <c r="B325" s="62">
        <v>2.6489144688414385E-4</v>
      </c>
      <c r="C325" s="62">
        <v>4.2551578553595449E-4</v>
      </c>
      <c r="D325" s="62">
        <v>-7.91994528896447E-4</v>
      </c>
      <c r="E325" s="62">
        <v>0.13555531029443774</v>
      </c>
      <c r="F325" s="62">
        <v>-1.3889236224298163E-2</v>
      </c>
      <c r="G325" s="62">
        <v>0.14641875082184266</v>
      </c>
      <c r="H325" s="62">
        <v>0.23704947966731371</v>
      </c>
      <c r="I325" s="62">
        <v>0.24206506320715387</v>
      </c>
      <c r="J325" s="62">
        <v>0.50068707542323265</v>
      </c>
      <c r="K325" s="62">
        <v>0.14566448144207608</v>
      </c>
      <c r="L325" s="62">
        <v>0.13479927960098742</v>
      </c>
      <c r="M325" s="62">
        <v>0.17546886744666995</v>
      </c>
      <c r="N325" s="62">
        <v>7.520638245287814E-2</v>
      </c>
      <c r="O325" s="62">
        <v>0.10389104725605715</v>
      </c>
      <c r="P325" s="62">
        <v>8.7498738803494014E-2</v>
      </c>
      <c r="Q325" s="62">
        <v>7.4603180070865166E-2</v>
      </c>
      <c r="R325" s="62">
        <v>7.3244221902758783E-2</v>
      </c>
      <c r="S325" s="62">
        <v>5.3922745156010407E-2</v>
      </c>
      <c r="T325" s="62">
        <v>0</v>
      </c>
    </row>
    <row r="326" spans="1:20" x14ac:dyDescent="0.2">
      <c r="A326" s="56" t="str">
        <v xml:space="preserve">Maruti </v>
      </c>
      <c r="B326" s="62">
        <v>8.7253812591421651E-4</v>
      </c>
      <c r="C326" s="62">
        <v>9.4415942597979774E-4</v>
      </c>
      <c r="D326" s="62">
        <v>2.6224089102639471E-4</v>
      </c>
      <c r="E326" s="62">
        <v>0.10410119552311517</v>
      </c>
      <c r="F326" s="62">
        <v>-6.256539555278314E-3</v>
      </c>
      <c r="G326" s="62">
        <v>0.10283374134523074</v>
      </c>
      <c r="H326" s="62">
        <v>0.14637573972080609</v>
      </c>
      <c r="I326" s="62">
        <v>0.13691767497194521</v>
      </c>
      <c r="J326" s="62">
        <v>0.14566448144207608</v>
      </c>
      <c r="K326" s="62">
        <v>0.20128555153713437</v>
      </c>
      <c r="L326" s="62">
        <v>0.10907287273869423</v>
      </c>
      <c r="M326" s="62">
        <v>0.12174036388186851</v>
      </c>
      <c r="N326" s="62">
        <v>8.2498265796965176E-2</v>
      </c>
      <c r="O326" s="62">
        <v>7.3504861101014993E-2</v>
      </c>
      <c r="P326" s="62">
        <v>6.024900553915255E-2</v>
      </c>
      <c r="Q326" s="62">
        <v>8.2361848878055227E-2</v>
      </c>
      <c r="R326" s="62">
        <v>7.5366461565501447E-2</v>
      </c>
      <c r="S326" s="62">
        <v>6.7521185196304581E-2</v>
      </c>
      <c r="T326" s="62">
        <v>0</v>
      </c>
    </row>
    <row r="327" spans="1:20" x14ac:dyDescent="0.2">
      <c r="A327" s="56" t="str">
        <v>TVS</v>
      </c>
      <c r="B327" s="62">
        <v>-5.5415200913414106E-4</v>
      </c>
      <c r="C327" s="62">
        <v>-2.370173124576186E-4</v>
      </c>
      <c r="D327" s="62">
        <v>-5.2623252950503852E-4</v>
      </c>
      <c r="E327" s="62">
        <v>7.1848283804430285E-2</v>
      </c>
      <c r="F327" s="62">
        <v>-8.4174399163216528E-3</v>
      </c>
      <c r="G327" s="62">
        <v>8.1462417286360056E-2</v>
      </c>
      <c r="H327" s="62">
        <v>0.109480629423175</v>
      </c>
      <c r="I327" s="62">
        <v>8.7299799011714516E-2</v>
      </c>
      <c r="J327" s="62">
        <v>0.13479927960098742</v>
      </c>
      <c r="K327" s="62">
        <v>0.10907287273869423</v>
      </c>
      <c r="L327" s="62">
        <v>0.18416862878043974</v>
      </c>
      <c r="M327" s="62">
        <v>9.5857190098358497E-2</v>
      </c>
      <c r="N327" s="62">
        <v>5.2068432013467308E-2</v>
      </c>
      <c r="O327" s="62">
        <v>4.4640009171469819E-2</v>
      </c>
      <c r="P327" s="62">
        <v>3.7891154517921292E-2</v>
      </c>
      <c r="Q327" s="62">
        <v>4.1824849007992951E-2</v>
      </c>
      <c r="R327" s="62">
        <v>3.2971293183904862E-2</v>
      </c>
      <c r="S327" s="62">
        <v>4.5444166990233237E-2</v>
      </c>
      <c r="T327" s="62">
        <v>0</v>
      </c>
    </row>
    <row r="328" spans="1:20" x14ac:dyDescent="0.2">
      <c r="A328" s="56" t="str">
        <v>Apollo Tyres</v>
      </c>
      <c r="B328" s="62">
        <v>1.8811823990956494E-3</v>
      </c>
      <c r="C328" s="62">
        <v>1.5476552947507286E-3</v>
      </c>
      <c r="D328" s="62">
        <v>5.4792865259644232E-4</v>
      </c>
      <c r="E328" s="62">
        <v>0.10361190918328939</v>
      </c>
      <c r="F328" s="62">
        <v>2.260997907734773E-4</v>
      </c>
      <c r="G328" s="62">
        <v>0.10723886305722596</v>
      </c>
      <c r="H328" s="62">
        <v>0.15224276694546857</v>
      </c>
      <c r="I328" s="62">
        <v>0.16710875190291657</v>
      </c>
      <c r="J328" s="62">
        <v>0.17546886744666995</v>
      </c>
      <c r="K328" s="62">
        <v>0.12174036388186851</v>
      </c>
      <c r="L328" s="62">
        <v>9.5857190098358497E-2</v>
      </c>
      <c r="M328" s="62">
        <v>0.27026021335574846</v>
      </c>
      <c r="N328" s="62">
        <v>7.3747061176329093E-2</v>
      </c>
      <c r="O328" s="62">
        <v>9.9472775272802696E-2</v>
      </c>
      <c r="P328" s="62">
        <v>7.7583825063213208E-2</v>
      </c>
      <c r="Q328" s="62">
        <v>8.0081048167819455E-2</v>
      </c>
      <c r="R328" s="62">
        <v>6.5392645705699248E-2</v>
      </c>
      <c r="S328" s="62">
        <v>6.8775501943118156E-2</v>
      </c>
      <c r="T328" s="62">
        <v>0</v>
      </c>
    </row>
    <row r="329" spans="1:20" x14ac:dyDescent="0.2">
      <c r="A329" s="56" t="str">
        <v>PI Indus</v>
      </c>
      <c r="B329" s="62">
        <v>3.6664944292974061E-4</v>
      </c>
      <c r="C329" s="62">
        <v>9.1003400307090171E-4</v>
      </c>
      <c r="D329" s="62">
        <v>5.4960514479189418E-4</v>
      </c>
      <c r="E329" s="62">
        <v>6.8084354662727317E-2</v>
      </c>
      <c r="F329" s="62">
        <v>-6.0584702902845141E-3</v>
      </c>
      <c r="G329" s="62">
        <v>7.3969043204248019E-2</v>
      </c>
      <c r="H329" s="62">
        <v>9.5530067428540422E-2</v>
      </c>
      <c r="I329" s="62">
        <v>8.055182522087713E-2</v>
      </c>
      <c r="J329" s="62">
        <v>7.520638245287814E-2</v>
      </c>
      <c r="K329" s="62">
        <v>8.2498265796965176E-2</v>
      </c>
      <c r="L329" s="62">
        <v>5.2068432013467308E-2</v>
      </c>
      <c r="M329" s="62">
        <v>7.3747061176329093E-2</v>
      </c>
      <c r="N329" s="62">
        <v>0.16276952385147425</v>
      </c>
      <c r="O329" s="62">
        <v>5.6586188145429588E-2</v>
      </c>
      <c r="P329" s="62">
        <v>4.559060691167776E-2</v>
      </c>
      <c r="Q329" s="62">
        <v>6.9569422626058391E-2</v>
      </c>
      <c r="R329" s="62">
        <v>5.3485938412749109E-2</v>
      </c>
      <c r="S329" s="62">
        <v>6.3184697568268819E-2</v>
      </c>
      <c r="T329" s="62">
        <v>0</v>
      </c>
    </row>
    <row r="330" spans="1:20" x14ac:dyDescent="0.2">
      <c r="A330" s="56" t="str">
        <v xml:space="preserve">Chambal </v>
      </c>
      <c r="B330" s="62">
        <v>1.8076676684696865E-3</v>
      </c>
      <c r="C330" s="62">
        <v>1.7850197771068566E-3</v>
      </c>
      <c r="D330" s="62">
        <v>6.2597432487903736E-4</v>
      </c>
      <c r="E330" s="62">
        <v>6.3786257464026289E-2</v>
      </c>
      <c r="F330" s="62">
        <v>-6.0290396667707011E-3</v>
      </c>
      <c r="G330" s="62">
        <v>6.7569204172649541E-2</v>
      </c>
      <c r="H330" s="62">
        <v>9.204793602104179E-2</v>
      </c>
      <c r="I330" s="62">
        <v>9.9292820674929866E-2</v>
      </c>
      <c r="J330" s="62">
        <v>0.10389104725605715</v>
      </c>
      <c r="K330" s="62">
        <v>7.3504861101014993E-2</v>
      </c>
      <c r="L330" s="62">
        <v>4.4640009171469819E-2</v>
      </c>
      <c r="M330" s="62">
        <v>9.9472775272802696E-2</v>
      </c>
      <c r="N330" s="62">
        <v>5.6586188145429588E-2</v>
      </c>
      <c r="O330" s="62">
        <v>0.18675468006009596</v>
      </c>
      <c r="P330" s="62">
        <v>4.9194449741295908E-2</v>
      </c>
      <c r="Q330" s="62">
        <v>5.7507488286805485E-2</v>
      </c>
      <c r="R330" s="62">
        <v>5.232713083116846E-2</v>
      </c>
      <c r="S330" s="62">
        <v>4.089859770126434E-2</v>
      </c>
      <c r="T330" s="62">
        <v>0</v>
      </c>
    </row>
    <row r="331" spans="1:20" x14ac:dyDescent="0.2">
      <c r="A331" s="56" t="str">
        <v xml:space="preserve">ITC </v>
      </c>
      <c r="B331" s="62">
        <v>1.4302190552674431E-3</v>
      </c>
      <c r="C331" s="62">
        <v>8.8370004111542721E-4</v>
      </c>
      <c r="D331" s="62">
        <v>4.0439275176667376E-4</v>
      </c>
      <c r="E331" s="62">
        <v>6.4670148398552757E-2</v>
      </c>
      <c r="F331" s="62">
        <v>-6.4739468835453805E-3</v>
      </c>
      <c r="G331" s="62">
        <v>6.3396470608602568E-2</v>
      </c>
      <c r="H331" s="62">
        <v>8.2316319686164749E-2</v>
      </c>
      <c r="I331" s="62">
        <v>7.3393134396650281E-2</v>
      </c>
      <c r="J331" s="62">
        <v>8.7498738803494014E-2</v>
      </c>
      <c r="K331" s="62">
        <v>6.024900553915255E-2</v>
      </c>
      <c r="L331" s="62">
        <v>3.7891154517921292E-2</v>
      </c>
      <c r="M331" s="62">
        <v>7.7583825063213208E-2</v>
      </c>
      <c r="N331" s="62">
        <v>4.559060691167776E-2</v>
      </c>
      <c r="O331" s="62">
        <v>4.9194449741295908E-2</v>
      </c>
      <c r="P331" s="62">
        <v>0.14620479273085144</v>
      </c>
      <c r="Q331" s="62">
        <v>5.649447976570824E-2</v>
      </c>
      <c r="R331" s="62">
        <v>5.0765846021315973E-2</v>
      </c>
      <c r="S331" s="62">
        <v>5.2325823631483241E-2</v>
      </c>
      <c r="T331" s="62">
        <v>0</v>
      </c>
    </row>
    <row r="332" spans="1:20" x14ac:dyDescent="0.2">
      <c r="A332" s="56" t="str">
        <v xml:space="preserve">Godrej Consumers </v>
      </c>
      <c r="B332" s="62">
        <v>1.3465346365047857E-3</v>
      </c>
      <c r="C332" s="62">
        <v>1.3840816421373163E-3</v>
      </c>
      <c r="D332" s="62">
        <v>7.1657416554777263E-4</v>
      </c>
      <c r="E332" s="62">
        <v>6.4631184752781845E-2</v>
      </c>
      <c r="F332" s="62">
        <v>-3.5918372257919876E-3</v>
      </c>
      <c r="G332" s="62">
        <v>5.8810531578855893E-2</v>
      </c>
      <c r="H332" s="62">
        <v>7.9891689951376688E-2</v>
      </c>
      <c r="I332" s="62">
        <v>8.6775165612852589E-2</v>
      </c>
      <c r="J332" s="62">
        <v>7.4603180070865166E-2</v>
      </c>
      <c r="K332" s="62">
        <v>8.2361848878055227E-2</v>
      </c>
      <c r="L332" s="62">
        <v>4.1824849007992951E-2</v>
      </c>
      <c r="M332" s="62">
        <v>8.0081048167819455E-2</v>
      </c>
      <c r="N332" s="62">
        <v>6.9569422626058391E-2</v>
      </c>
      <c r="O332" s="62">
        <v>5.7507488286805485E-2</v>
      </c>
      <c r="P332" s="62">
        <v>5.649447976570824E-2</v>
      </c>
      <c r="Q332" s="62">
        <v>0.13949982031568128</v>
      </c>
      <c r="R332" s="62">
        <v>5.6451033570514147E-2</v>
      </c>
      <c r="S332" s="62">
        <v>5.5112870118746098E-2</v>
      </c>
      <c r="T332" s="62">
        <v>0</v>
      </c>
    </row>
    <row r="333" spans="1:20" x14ac:dyDescent="0.2">
      <c r="A333" s="56" t="str">
        <v>Relaxo Footwear</v>
      </c>
      <c r="B333" s="62">
        <v>2.766693994459266E-3</v>
      </c>
      <c r="C333" s="62">
        <v>2.6769549728801051E-3</v>
      </c>
      <c r="D333" s="62">
        <v>1.1547858455280104E-3</v>
      </c>
      <c r="E333" s="62">
        <v>6.1487948147984965E-2</v>
      </c>
      <c r="F333" s="62">
        <v>-4.4255332786260282E-3</v>
      </c>
      <c r="G333" s="62">
        <v>5.867848230921225E-2</v>
      </c>
      <c r="H333" s="62">
        <v>8.5492745125066105E-2</v>
      </c>
      <c r="I333" s="62">
        <v>7.4063675454399902E-2</v>
      </c>
      <c r="J333" s="62">
        <v>7.3244221902758783E-2</v>
      </c>
      <c r="K333" s="62">
        <v>7.5366461565501447E-2</v>
      </c>
      <c r="L333" s="62">
        <v>3.2971293183904862E-2</v>
      </c>
      <c r="M333" s="62">
        <v>6.5392645705699248E-2</v>
      </c>
      <c r="N333" s="62">
        <v>5.3485938412749109E-2</v>
      </c>
      <c r="O333" s="62">
        <v>5.232713083116846E-2</v>
      </c>
      <c r="P333" s="62">
        <v>5.0765846021315973E-2</v>
      </c>
      <c r="Q333" s="62">
        <v>5.6451033570514147E-2</v>
      </c>
      <c r="R333" s="62">
        <v>0.12218152868507025</v>
      </c>
      <c r="S333" s="62">
        <v>4.1215136424142346E-2</v>
      </c>
      <c r="T333" s="62">
        <v>0</v>
      </c>
    </row>
    <row r="334" spans="1:20" x14ac:dyDescent="0.2">
      <c r="A334" s="56" t="str">
        <v xml:space="preserve">SunPharma </v>
      </c>
      <c r="B334" s="62">
        <v>4.736565448217181E-4</v>
      </c>
      <c r="C334" s="62">
        <v>4.1351241470218253E-4</v>
      </c>
      <c r="D334" s="62">
        <v>2.3748893749688869E-4</v>
      </c>
      <c r="E334" s="62">
        <v>5.7096660126489847E-2</v>
      </c>
      <c r="F334" s="62">
        <v>2.1734324486788769E-3</v>
      </c>
      <c r="G334" s="62">
        <v>5.1154419694094878E-2</v>
      </c>
      <c r="H334" s="62">
        <v>7.1504430625419696E-2</v>
      </c>
      <c r="I334" s="62">
        <v>5.9839814704405164E-2</v>
      </c>
      <c r="J334" s="62">
        <v>5.3922745156010407E-2</v>
      </c>
      <c r="K334" s="62">
        <v>6.7521185196304581E-2</v>
      </c>
      <c r="L334" s="62">
        <v>4.5444166990233237E-2</v>
      </c>
      <c r="M334" s="62">
        <v>6.8775501943118156E-2</v>
      </c>
      <c r="N334" s="62">
        <v>6.3184697568268819E-2</v>
      </c>
      <c r="O334" s="62">
        <v>4.089859770126434E-2</v>
      </c>
      <c r="P334" s="62">
        <v>5.2325823631483241E-2</v>
      </c>
      <c r="Q334" s="62">
        <v>5.5112870118746098E-2</v>
      </c>
      <c r="R334" s="62">
        <v>4.1215136424142346E-2</v>
      </c>
      <c r="S334" s="62">
        <v>0.13157631917211779</v>
      </c>
      <c r="T334" s="62">
        <v>0</v>
      </c>
    </row>
    <row r="335" spans="1:20" x14ac:dyDescent="0.2">
      <c r="A335" s="56" t="str">
        <v>Rf</v>
      </c>
      <c r="B335" s="62">
        <v>0</v>
      </c>
      <c r="C335" s="62">
        <v>0</v>
      </c>
      <c r="D335" s="62">
        <v>0</v>
      </c>
      <c r="E335" s="62">
        <v>0</v>
      </c>
      <c r="F335" s="62">
        <v>0</v>
      </c>
      <c r="G335" s="62">
        <v>0</v>
      </c>
      <c r="H335" s="62">
        <v>0</v>
      </c>
      <c r="I335" s="62">
        <v>0</v>
      </c>
      <c r="J335" s="62">
        <v>0</v>
      </c>
      <c r="K335" s="62">
        <v>0</v>
      </c>
      <c r="L335" s="62">
        <v>0</v>
      </c>
      <c r="M335" s="62">
        <v>0</v>
      </c>
      <c r="N335" s="62">
        <v>0</v>
      </c>
      <c r="O335" s="62">
        <v>0</v>
      </c>
      <c r="P335" s="62">
        <v>0</v>
      </c>
      <c r="Q335" s="62">
        <v>0</v>
      </c>
      <c r="R335" s="62">
        <v>0</v>
      </c>
      <c r="S335" s="62">
        <v>0</v>
      </c>
      <c r="T335" s="62">
        <v>0</v>
      </c>
    </row>
    <row r="336" spans="1:20" hidden="1" x14ac:dyDescent="0.2">
      <c r="A336" t="e">
        <v>#N/A</v>
      </c>
      <c r="B336" s="64"/>
      <c r="C336" s="64"/>
      <c r="D336" s="64"/>
      <c r="E336" s="64"/>
      <c r="F336" s="64"/>
      <c r="G336" s="64"/>
      <c r="H336" s="64"/>
      <c r="I336" s="64"/>
      <c r="J336" s="64"/>
      <c r="K336" s="64"/>
      <c r="L336" s="64"/>
      <c r="M336" s="64"/>
      <c r="N336" s="64"/>
      <c r="O336" s="64"/>
      <c r="P336" s="64"/>
      <c r="Q336" s="64"/>
      <c r="R336" s="64"/>
      <c r="S336" s="64"/>
      <c r="T336" s="65">
        <v>0</v>
      </c>
    </row>
    <row r="337" spans="1:20" hidden="1" x14ac:dyDescent="0.2">
      <c r="A337" t="e">
        <v>#N/A</v>
      </c>
      <c r="B337" s="23"/>
      <c r="C337" s="23"/>
      <c r="D337" s="23"/>
      <c r="E337" s="23"/>
      <c r="F337" s="23"/>
      <c r="G337" s="23"/>
      <c r="H337" s="23"/>
      <c r="I337" s="23"/>
      <c r="J337" s="23"/>
      <c r="K337" s="23"/>
      <c r="L337" s="23"/>
      <c r="M337" s="23"/>
      <c r="N337" s="23"/>
      <c r="O337" s="23"/>
      <c r="P337" s="23"/>
      <c r="Q337" s="23"/>
      <c r="R337" s="23"/>
      <c r="S337" s="23"/>
      <c r="T337" s="15">
        <v>0</v>
      </c>
    </row>
    <row r="338" spans="1:20" hidden="1" x14ac:dyDescent="0.2">
      <c r="A338" t="e">
        <v>#N/A</v>
      </c>
      <c r="B338" s="23"/>
      <c r="C338" s="23"/>
      <c r="D338" s="23"/>
      <c r="E338" s="23"/>
      <c r="F338" s="23"/>
      <c r="G338" s="23"/>
      <c r="H338" s="23"/>
      <c r="I338" s="23"/>
      <c r="J338" s="23"/>
      <c r="K338" s="23"/>
      <c r="L338" s="23"/>
      <c r="M338" s="23"/>
      <c r="N338" s="23"/>
      <c r="O338" s="23"/>
      <c r="P338" s="23"/>
      <c r="Q338" s="23"/>
      <c r="R338" s="23"/>
      <c r="S338" s="23"/>
      <c r="T338" s="15">
        <v>0</v>
      </c>
    </row>
    <row r="341" spans="1:20" x14ac:dyDescent="0.2">
      <c r="B341" s="14"/>
      <c r="C341" s="14"/>
      <c r="D341" s="14"/>
      <c r="E341" s="14"/>
      <c r="F341" s="14"/>
      <c r="G341" s="14"/>
      <c r="H341" s="14"/>
      <c r="I341" s="14"/>
      <c r="J341" s="14"/>
      <c r="K341" s="14"/>
      <c r="L341" s="14"/>
      <c r="M341" s="14"/>
      <c r="N341" s="14"/>
      <c r="O341" s="14"/>
      <c r="P341" s="14"/>
      <c r="Q341" s="14"/>
      <c r="R341" s="14"/>
      <c r="S341" s="14"/>
      <c r="T341" s="25"/>
    </row>
    <row r="342" spans="1:20" x14ac:dyDescent="0.2">
      <c r="B342" s="13"/>
      <c r="C342" s="13"/>
      <c r="D342" s="13"/>
      <c r="E342" s="13"/>
      <c r="F342" s="13"/>
      <c r="G342" s="13"/>
      <c r="H342" s="13"/>
      <c r="I342" s="13"/>
      <c r="J342" s="13"/>
      <c r="K342" s="13"/>
      <c r="L342" s="13"/>
      <c r="M342" s="13"/>
      <c r="N342" s="13"/>
      <c r="O342" s="13"/>
      <c r="P342" s="13"/>
      <c r="Q342" s="13"/>
      <c r="R342" s="13"/>
      <c r="S342" s="13"/>
    </row>
    <row r="343" spans="1:20" x14ac:dyDescent="0.2">
      <c r="B343" s="13"/>
      <c r="C343" s="13"/>
      <c r="D343" s="13"/>
      <c r="E343" s="13"/>
      <c r="F343" s="13"/>
      <c r="G343" s="13"/>
      <c r="H343" s="13"/>
      <c r="I343" s="13"/>
      <c r="J343" s="13"/>
      <c r="K343" s="13"/>
      <c r="L343" s="13"/>
      <c r="M343" s="13"/>
      <c r="N343" s="13"/>
      <c r="O343" s="13"/>
      <c r="P343" s="13"/>
      <c r="Q343" s="13"/>
      <c r="R343" s="13"/>
      <c r="S343" s="13"/>
    </row>
    <row r="347" spans="1:20" x14ac:dyDescent="0.2">
      <c r="A347" s="14"/>
      <c r="B347" s="12"/>
      <c r="C347" s="12"/>
    </row>
    <row r="348" spans="1:20" x14ac:dyDescent="0.2">
      <c r="A348" s="14"/>
      <c r="B348" s="12"/>
      <c r="C348" s="12"/>
    </row>
    <row r="349" spans="1:20" x14ac:dyDescent="0.2">
      <c r="A349" s="14"/>
      <c r="B349" s="12"/>
      <c r="C349" s="12"/>
    </row>
    <row r="350" spans="1:20" x14ac:dyDescent="0.2">
      <c r="A350" s="14"/>
      <c r="B350" s="12"/>
      <c r="C350" s="12"/>
    </row>
    <row r="351" spans="1:20" x14ac:dyDescent="0.2">
      <c r="A351" s="14"/>
      <c r="B351" s="12"/>
      <c r="C351" s="12"/>
    </row>
    <row r="352" spans="1:20" x14ac:dyDescent="0.2">
      <c r="A352" s="14"/>
      <c r="B352" s="12"/>
      <c r="C352" s="12"/>
    </row>
    <row r="353" spans="1:3" x14ac:dyDescent="0.2">
      <c r="A353" s="14"/>
      <c r="B353" s="12"/>
      <c r="C353" s="12"/>
    </row>
    <row r="354" spans="1:3" x14ac:dyDescent="0.2">
      <c r="A354" s="14"/>
      <c r="B354" s="12"/>
      <c r="C354" s="12"/>
    </row>
    <row r="355" spans="1:3" x14ac:dyDescent="0.2">
      <c r="A355" s="14"/>
      <c r="B355" s="12"/>
      <c r="C355" s="12"/>
    </row>
    <row r="356" spans="1:3" x14ac:dyDescent="0.2">
      <c r="A356" s="14"/>
      <c r="B356" s="12"/>
      <c r="C356" s="12"/>
    </row>
    <row r="357" spans="1:3" x14ac:dyDescent="0.2">
      <c r="A357" s="14"/>
      <c r="B357" s="12"/>
      <c r="C357" s="12"/>
    </row>
    <row r="358" spans="1:3" x14ac:dyDescent="0.2">
      <c r="A358" s="14"/>
      <c r="B358" s="12"/>
      <c r="C358" s="12"/>
    </row>
    <row r="359" spans="1:3" x14ac:dyDescent="0.2">
      <c r="A359" s="14"/>
      <c r="B359" s="12"/>
      <c r="C359" s="12"/>
    </row>
    <row r="360" spans="1:3" x14ac:dyDescent="0.2">
      <c r="A360" s="14"/>
      <c r="B360" s="12"/>
      <c r="C360" s="12"/>
    </row>
    <row r="361" spans="1:3" x14ac:dyDescent="0.2">
      <c r="A361" s="14"/>
      <c r="B361" s="12"/>
      <c r="C361" s="12"/>
    </row>
    <row r="362" spans="1:3" x14ac:dyDescent="0.2">
      <c r="A362" s="14"/>
      <c r="B362" s="12"/>
      <c r="C362" s="12"/>
    </row>
    <row r="363" spans="1:3" x14ac:dyDescent="0.2">
      <c r="A363" s="14"/>
      <c r="B363" s="12"/>
      <c r="C363" s="12"/>
    </row>
    <row r="364" spans="1:3" x14ac:dyDescent="0.2">
      <c r="A364" s="14"/>
      <c r="B364" s="12"/>
      <c r="C364" s="12"/>
    </row>
  </sheetData>
  <mergeCells count="1">
    <mergeCell ref="A311:B3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1C34-1151-1348-8991-5231C0C71170}">
  <dimension ref="A1:S305"/>
  <sheetViews>
    <sheetView workbookViewId="0">
      <selection activeCell="W23" sqref="W23"/>
    </sheetView>
  </sheetViews>
  <sheetFormatPr baseColWidth="10" defaultRowHeight="16" x14ac:dyDescent="0.2"/>
  <cols>
    <col min="1" max="1" width="10.83203125" style="5"/>
    <col min="2" max="2" width="10.83203125" customWidth="1"/>
  </cols>
  <sheetData>
    <row r="1" spans="1:19" x14ac:dyDescent="0.2">
      <c r="A1" s="16" t="s">
        <v>12</v>
      </c>
      <c r="B1" s="14" t="s">
        <v>2</v>
      </c>
      <c r="C1" s="14" t="s">
        <v>4</v>
      </c>
      <c r="D1" s="14" t="s">
        <v>9</v>
      </c>
      <c r="E1" s="14" t="s">
        <v>14</v>
      </c>
      <c r="F1" s="14" t="s">
        <v>15</v>
      </c>
      <c r="G1" s="14" t="s">
        <v>13</v>
      </c>
      <c r="H1" s="14" t="s">
        <v>16</v>
      </c>
      <c r="I1" s="14" t="s">
        <v>29</v>
      </c>
      <c r="J1" s="14" t="s">
        <v>30</v>
      </c>
      <c r="K1" s="14" t="s">
        <v>31</v>
      </c>
      <c r="L1" s="14" t="s">
        <v>32</v>
      </c>
      <c r="M1" s="14" t="s">
        <v>36</v>
      </c>
      <c r="N1" s="14" t="s">
        <v>33</v>
      </c>
      <c r="O1" s="14" t="s">
        <v>34</v>
      </c>
      <c r="P1" s="14" t="s">
        <v>35</v>
      </c>
      <c r="Q1" s="14" t="s">
        <v>37</v>
      </c>
      <c r="R1" s="14" t="s">
        <v>38</v>
      </c>
      <c r="S1" s="14" t="s">
        <v>39</v>
      </c>
    </row>
    <row r="2" spans="1:19" x14ac:dyDescent="0.2">
      <c r="A2" s="5">
        <v>43831</v>
      </c>
      <c r="B2">
        <f>VLOOKUP(A2,'Axis PSU'!$H$2:$I$306,2,FALSE)</f>
        <v>1022.4958</v>
      </c>
      <c r="C2">
        <f>VLOOKUP(A2,'LIC PSU'!$H$1:$I$305,2,FALSE)</f>
        <v>10.8812</v>
      </c>
      <c r="D2">
        <f>VLOOKUP(A2,'Axis Money'!$H$1:$I$305,2,FALSE)</f>
        <v>1031.0715</v>
      </c>
      <c r="E2">
        <f>VLOOKUP(A2,'LIC ETF'!$H$1:$I$311,2,FALSE)</f>
        <v>69.660300000000007</v>
      </c>
      <c r="F2">
        <f>VLOOKUP(A2,Gold!$F$1:$G$324,2,FALSE)</f>
        <v>108037</v>
      </c>
      <c r="G2">
        <f>VLOOKUP(A2,HDFC!$A$2:$B$312,2,FALSE)</f>
        <v>1258.4578899999999</v>
      </c>
      <c r="H2">
        <f>VLOOKUP(A2,ICICI!$A$2:$B$312,2,FALSE)</f>
        <v>531.99054000000001</v>
      </c>
      <c r="I2">
        <f>VLOOKUP(A2,'IDFC '!$A$2:$B$312,2,FALSE)</f>
        <v>45.799999</v>
      </c>
      <c r="J2">
        <f>VLOOKUP(A2,'RBL Bank'!$A$2:$B$312,2,FALSE)</f>
        <v>344.91290300000003</v>
      </c>
      <c r="K2">
        <f>VLOOKUP(A2,Maruti!$A$2:$B$312,2,FALSE)</f>
        <v>7153.5087890000004</v>
      </c>
      <c r="L2">
        <f>VLOOKUP(A2,TVS!$A$2:$B$312,2,FALSE)</f>
        <v>459.23202500000002</v>
      </c>
      <c r="M2">
        <f>VLOOKUP(combined_data!A2,Apollo!$A$2:$B$312,2,FALSE)</f>
        <v>154.813782</v>
      </c>
      <c r="N2">
        <f>VLOOKUP(combined_data!A2,'Pi Indus'!$A$2:$B$312,2,FALSE)</f>
        <v>1441.080933</v>
      </c>
      <c r="O2">
        <f>VLOOKUP(A2,Chambal!$A$2:$B$312,2,FALSE)</f>
        <v>141.21492000000001</v>
      </c>
      <c r="P2">
        <f>VLOOKUP(A2,ITC!$A$2:$B$312,2,FALSE)</f>
        <v>205.544601</v>
      </c>
      <c r="Q2">
        <f>VLOOKUP(A2,'Godrej Cons'!$A$2:$B$312,2,FALSE)</f>
        <v>689.23754899999994</v>
      </c>
      <c r="R2">
        <f>VLOOKUP(A2,'Relaxo Footwear'!$A$2:$B$312,2,FALSE)</f>
        <v>611.191956</v>
      </c>
      <c r="S2">
        <f>VLOOKUP(combined_data!A2,'Sunpharma '!$A$2:$B$312,2,FALSE)</f>
        <v>420.80367999999999</v>
      </c>
    </row>
    <row r="3" spans="1:19" x14ac:dyDescent="0.2">
      <c r="A3" s="5">
        <v>43832</v>
      </c>
      <c r="B3">
        <f>VLOOKUP(A3,'Axis PSU'!$H$2:$I$306,2,FALSE)</f>
        <v>1022.4958</v>
      </c>
      <c r="C3">
        <f>VLOOKUP(A3,'LIC PSU'!$H$1:$I$305,2,FALSE)</f>
        <v>10.884600000000001</v>
      </c>
      <c r="D3">
        <f>VLOOKUP(A3,'Axis Money'!$H$1:$I$305,2,FALSE)</f>
        <v>1031.356</v>
      </c>
      <c r="E3">
        <f>VLOOKUP(A3,'LIC ETF'!$H$1:$I$311,2,FALSE)</f>
        <v>70.223799999999997</v>
      </c>
      <c r="F3">
        <f>VLOOKUP(A3,Gold!$F$1:$G$324,2,FALSE)</f>
        <v>109078</v>
      </c>
      <c r="G3">
        <f>VLOOKUP(A3,HDFC!$A$2:$B$312,2,FALSE)</f>
        <v>1266.4796100000001</v>
      </c>
      <c r="H3">
        <f>VLOOKUP(A3,ICICI!$A$2:$B$312,2,FALSE)</f>
        <v>535.80633499999999</v>
      </c>
      <c r="I3">
        <f>VLOOKUP(A3,'IDFC '!$A$2:$B$312,2,FALSE)</f>
        <v>46.150002000000001</v>
      </c>
      <c r="J3">
        <f>VLOOKUP(A3,'RBL Bank'!$A$2:$B$312,2,FALSE)</f>
        <v>366.324341</v>
      </c>
      <c r="K3">
        <f>VLOOKUP(A3,Maruti!$A$2:$B$312,2,FALSE)</f>
        <v>7171.2661129999997</v>
      </c>
      <c r="L3">
        <f>VLOOKUP(A3,TVS!$A$2:$B$312,2,FALSE)</f>
        <v>450.166901</v>
      </c>
      <c r="M3">
        <f>VLOOKUP(combined_data!A3,Apollo!$A$2:$B$312,2,FALSE)</f>
        <v>161.44798299999999</v>
      </c>
      <c r="N3">
        <f>VLOOKUP(combined_data!A3,'Pi Indus'!$A$2:$B$312,2,FALSE)</f>
        <v>1430.6046140000001</v>
      </c>
      <c r="O3">
        <f>VLOOKUP(A3,Chambal!$A$2:$B$312,2,FALSE)</f>
        <v>142.41400100000001</v>
      </c>
      <c r="P3">
        <f>VLOOKUP(A3,ITC!$A$2:$B$312,2,FALSE)</f>
        <v>207.055328</v>
      </c>
      <c r="Q3">
        <f>VLOOKUP(A3,'Godrej Cons'!$A$2:$B$312,2,FALSE)</f>
        <v>681.61096199999997</v>
      </c>
      <c r="R3">
        <f>VLOOKUP(A3,'Relaxo Footwear'!$A$2:$B$312,2,FALSE)</f>
        <v>617.79913299999998</v>
      </c>
      <c r="S3">
        <f>VLOOKUP(combined_data!A3,'Sunpharma '!$A$2:$B$312,2,FALSE)</f>
        <v>421.43353300000001</v>
      </c>
    </row>
    <row r="4" spans="1:19" x14ac:dyDescent="0.2">
      <c r="A4" s="5">
        <v>43833</v>
      </c>
      <c r="B4">
        <f>VLOOKUP(A4,'Axis PSU'!$H$2:$I$306,2,FALSE)</f>
        <v>1022.4958</v>
      </c>
      <c r="C4">
        <f>VLOOKUP(A4,'LIC PSU'!$H$1:$I$305,2,FALSE)</f>
        <v>10.8948</v>
      </c>
      <c r="D4">
        <f>VLOOKUP(A4,'Axis Money'!$H$1:$I$305,2,FALSE)</f>
        <v>1031.5274999999999</v>
      </c>
      <c r="E4">
        <f>VLOOKUP(A4,'LIC ETF'!$H$1:$I$311,2,FALSE)</f>
        <v>69.910300000000007</v>
      </c>
      <c r="F4">
        <f>VLOOKUP(A4,Gold!$F$1:$G$324,2,FALSE)</f>
        <v>111329</v>
      </c>
      <c r="G4">
        <f>VLOOKUP(A4,HDFC!$A$2:$B$312,2,FALSE)</f>
        <v>1248.41858</v>
      </c>
      <c r="H4">
        <f>VLOOKUP(A4,ICICI!$A$2:$B$312,2,FALSE)</f>
        <v>534.07183799999996</v>
      </c>
      <c r="I4">
        <f>VLOOKUP(A4,'IDFC '!$A$2:$B$312,2,FALSE)</f>
        <v>45.450001</v>
      </c>
      <c r="J4">
        <f>VLOOKUP(A4,'RBL Bank'!$A$2:$B$312,2,FALSE)</f>
        <v>354.47866800000003</v>
      </c>
      <c r="K4">
        <f>VLOOKUP(A4,Maruti!$A$2:$B$312,2,FALSE)</f>
        <v>7097.3017579999996</v>
      </c>
      <c r="L4">
        <f>VLOOKUP(A4,TVS!$A$2:$B$312,2,FALSE)</f>
        <v>443.55187999999998</v>
      </c>
      <c r="M4">
        <f>VLOOKUP(combined_data!A4,Apollo!$A$2:$B$312,2,FALSE)</f>
        <v>156.519699</v>
      </c>
      <c r="N4">
        <f>VLOOKUP(combined_data!A4,'Pi Indus'!$A$2:$B$312,2,FALSE)</f>
        <v>1434.229126</v>
      </c>
      <c r="O4">
        <f>VLOOKUP(A4,Chambal!$A$2:$B$312,2,FALSE)</f>
        <v>141.583878</v>
      </c>
      <c r="P4">
        <f>VLOOKUP(A4,ITC!$A$2:$B$312,2,FALSE)</f>
        <v>205.88990799999999</v>
      </c>
      <c r="Q4">
        <f>VLOOKUP(A4,'Godrej Cons'!$A$2:$B$312,2,FALSE)</f>
        <v>686.84491000000003</v>
      </c>
      <c r="R4">
        <f>VLOOKUP(A4,'Relaxo Footwear'!$A$2:$B$312,2,FALSE)</f>
        <v>625.350281</v>
      </c>
      <c r="S4">
        <f>VLOOKUP(combined_data!A4,'Sunpharma '!$A$2:$B$312,2,FALSE)</f>
        <v>430.78359999999998</v>
      </c>
    </row>
    <row r="5" spans="1:19" x14ac:dyDescent="0.2">
      <c r="A5" s="5">
        <v>43836</v>
      </c>
      <c r="B5">
        <f>VLOOKUP(A5,'Axis PSU'!$H$2:$I$306,2,FALSE)</f>
        <v>1022.4958</v>
      </c>
      <c r="C5">
        <f>VLOOKUP(A5,'LIC PSU'!$H$1:$I$305,2,FALSE)</f>
        <v>10.8947</v>
      </c>
      <c r="D5">
        <f>VLOOKUP(A5,'Axis Money'!$H$1:$I$305,2,FALSE)</f>
        <v>1032.0045</v>
      </c>
      <c r="E5">
        <f>VLOOKUP(A5,'LIC ETF'!$H$1:$I$311,2,FALSE)</f>
        <v>68.577299999999994</v>
      </c>
      <c r="F5">
        <f>VLOOKUP(A5,Gold!$F$1:$G$324,2,FALSE)</f>
        <v>112519</v>
      </c>
      <c r="G5">
        <f>VLOOKUP(A5,HDFC!$A$2:$B$312,2,FALSE)</f>
        <v>1221.4010000000001</v>
      </c>
      <c r="H5">
        <f>VLOOKUP(A5,ICICI!$A$2:$B$312,2,FALSE)</f>
        <v>521.03851299999997</v>
      </c>
      <c r="I5">
        <f>VLOOKUP(A5,'IDFC '!$A$2:$B$312,2,FALSE)</f>
        <v>43.650002000000001</v>
      </c>
      <c r="J5">
        <f>VLOOKUP(A5,'RBL Bank'!$A$2:$B$312,2,FALSE)</f>
        <v>333.90978999999999</v>
      </c>
      <c r="K5">
        <f>VLOOKUP(A5,Maruti!$A$2:$B$312,2,FALSE)</f>
        <v>6890.0351559999999</v>
      </c>
      <c r="L5">
        <f>VLOOKUP(A5,TVS!$A$2:$B$312,2,FALSE)</f>
        <v>438.16189600000001</v>
      </c>
      <c r="M5">
        <f>VLOOKUP(combined_data!A5,Apollo!$A$2:$B$312,2,FALSE)</f>
        <v>152.11270099999999</v>
      </c>
      <c r="N5">
        <f>VLOOKUP(combined_data!A5,'Pi Indus'!$A$2:$B$312,2,FALSE)</f>
        <v>1409.7509769999999</v>
      </c>
      <c r="O5">
        <f>VLOOKUP(A5,Chambal!$A$2:$B$312,2,FALSE)</f>
        <v>139.462402</v>
      </c>
      <c r="P5">
        <f>VLOOKUP(A5,ITC!$A$2:$B$312,2,FALSE)</f>
        <v>202.954803</v>
      </c>
      <c r="Q5">
        <f>VLOOKUP(A5,'Godrej Cons'!$A$2:$B$312,2,FALSE)</f>
        <v>695.26910399999997</v>
      </c>
      <c r="R5">
        <f>VLOOKUP(A5,'Relaxo Footwear'!$A$2:$B$312,2,FALSE)</f>
        <v>621.52496299999996</v>
      </c>
      <c r="S5">
        <f>VLOOKUP(combined_data!A5,'Sunpharma '!$A$2:$B$312,2,FALSE)</f>
        <v>426.27810699999998</v>
      </c>
    </row>
    <row r="6" spans="1:19" x14ac:dyDescent="0.2">
      <c r="A6" s="5">
        <v>43837</v>
      </c>
      <c r="B6">
        <f>VLOOKUP(A6,'Axis PSU'!$H$2:$I$306,2,FALSE)</f>
        <v>1022.4958</v>
      </c>
      <c r="C6">
        <f>VLOOKUP(A6,'LIC PSU'!$H$1:$I$305,2,FALSE)</f>
        <v>10.8994</v>
      </c>
      <c r="D6">
        <f>VLOOKUP(A6,'Axis Money'!$H$1:$I$305,2,FALSE)</f>
        <v>1032.2275</v>
      </c>
      <c r="E6">
        <f>VLOOKUP(A6,'LIC ETF'!$H$1:$I$311,2,FALSE)</f>
        <v>68.918000000000006</v>
      </c>
      <c r="F6">
        <f>VLOOKUP(A6,Gold!$F$1:$G$324,2,FALSE)</f>
        <v>113098</v>
      </c>
      <c r="G6">
        <f>VLOOKUP(A6,HDFC!$A$2:$B$312,2,FALSE)</f>
        <v>1240.74146</v>
      </c>
      <c r="H6">
        <f>VLOOKUP(A6,ICICI!$A$2:$B$312,2,FALSE)</f>
        <v>518.26330600000006</v>
      </c>
      <c r="I6">
        <f>VLOOKUP(A6,'IDFC '!$A$2:$B$312,2,FALSE)</f>
        <v>43.5</v>
      </c>
      <c r="J6">
        <f>VLOOKUP(A6,'RBL Bank'!$A$2:$B$312,2,FALSE)</f>
        <v>340.99737499999998</v>
      </c>
      <c r="K6">
        <f>VLOOKUP(A6,Maruti!$A$2:$B$312,2,FALSE)</f>
        <v>6920.5600590000004</v>
      </c>
      <c r="L6">
        <f>VLOOKUP(A6,TVS!$A$2:$B$312,2,FALSE)</f>
        <v>439.14184599999999</v>
      </c>
      <c r="M6">
        <f>VLOOKUP(combined_data!A6,Apollo!$A$2:$B$312,2,FALSE)</f>
        <v>152.82350199999999</v>
      </c>
      <c r="N6">
        <f>VLOOKUP(combined_data!A6,'Pi Indus'!$A$2:$B$312,2,FALSE)</f>
        <v>1400.416626</v>
      </c>
      <c r="O6">
        <f>VLOOKUP(A6,Chambal!$A$2:$B$312,2,FALSE)</f>
        <v>141.95282</v>
      </c>
      <c r="P6">
        <f>VLOOKUP(A6,ITC!$A$2:$B$312,2,FALSE)</f>
        <v>203.17060900000001</v>
      </c>
      <c r="Q6">
        <f>VLOOKUP(A6,'Godrej Cons'!$A$2:$B$312,2,FALSE)</f>
        <v>706.43481399999996</v>
      </c>
      <c r="R6">
        <f>VLOOKUP(A6,'Relaxo Footwear'!$A$2:$B$312,2,FALSE)</f>
        <v>626.34381099999996</v>
      </c>
      <c r="S6">
        <f>VLOOKUP(combined_data!A6,'Sunpharma '!$A$2:$B$312,2,FALSE)</f>
        <v>432.527649</v>
      </c>
    </row>
    <row r="7" spans="1:19" x14ac:dyDescent="0.2">
      <c r="A7" s="5">
        <v>43838</v>
      </c>
      <c r="B7">
        <f>VLOOKUP(A7,'Axis PSU'!$H$2:$I$306,2,FALSE)</f>
        <v>1022.4958</v>
      </c>
      <c r="C7">
        <f>VLOOKUP(A7,'LIC PSU'!$H$1:$I$305,2,FALSE)</f>
        <v>10.903</v>
      </c>
      <c r="D7">
        <f>VLOOKUP(A7,'Axis Money'!$H$1:$I$305,2,FALSE)</f>
        <v>1032.4555</v>
      </c>
      <c r="E7">
        <f>VLOOKUP(A7,'LIC ETF'!$H$1:$I$311,2,FALSE)</f>
        <v>68.761399999999995</v>
      </c>
      <c r="F7">
        <f>VLOOKUP(A7,Gold!$F$1:$G$324,2,FALSE)</f>
        <v>111255</v>
      </c>
      <c r="G7">
        <f>VLOOKUP(A7,HDFC!$A$2:$B$312,2,FALSE)</f>
        <v>1237.49353</v>
      </c>
      <c r="H7">
        <f>VLOOKUP(A7,ICICI!$A$2:$B$312,2,FALSE)</f>
        <v>521.28625499999998</v>
      </c>
      <c r="I7">
        <f>VLOOKUP(A7,'IDFC '!$A$2:$B$312,2,FALSE)</f>
        <v>43.099997999999999</v>
      </c>
      <c r="J7">
        <f>VLOOKUP(A7,'RBL Bank'!$A$2:$B$312,2,FALSE)</f>
        <v>342.979919</v>
      </c>
      <c r="K7">
        <f>VLOOKUP(A7,Maruti!$A$2:$B$312,2,FALSE)</f>
        <v>6882.9912109999996</v>
      </c>
      <c r="L7">
        <f>VLOOKUP(A7,TVS!$A$2:$B$312,2,FALSE)</f>
        <v>439.28884900000003</v>
      </c>
      <c r="M7">
        <f>VLOOKUP(combined_data!A7,Apollo!$A$2:$B$312,2,FALSE)</f>
        <v>153.91340600000001</v>
      </c>
      <c r="N7">
        <f>VLOOKUP(combined_data!A7,'Pi Indus'!$A$2:$B$312,2,FALSE)</f>
        <v>1430.902466</v>
      </c>
      <c r="O7">
        <f>VLOOKUP(A7,Chambal!$A$2:$B$312,2,FALSE)</f>
        <v>139.27792400000001</v>
      </c>
      <c r="P7">
        <f>VLOOKUP(A7,ITC!$A$2:$B$312,2,FALSE)</f>
        <v>202.17787200000001</v>
      </c>
      <c r="Q7">
        <f>VLOOKUP(A7,'Godrej Cons'!$A$2:$B$312,2,FALSE)</f>
        <v>709.97406000000001</v>
      </c>
      <c r="R7">
        <f>VLOOKUP(A7,'Relaxo Footwear'!$A$2:$B$312,2,FALSE)</f>
        <v>622.71722399999999</v>
      </c>
      <c r="S7">
        <f>VLOOKUP(combined_data!A7,'Sunpharma '!$A$2:$B$312,2,FALSE)</f>
        <v>426.42343099999999</v>
      </c>
    </row>
    <row r="8" spans="1:19" x14ac:dyDescent="0.2">
      <c r="A8" s="5">
        <v>43839</v>
      </c>
      <c r="B8">
        <f>VLOOKUP(A8,'Axis PSU'!$H$2:$I$306,2,FALSE)</f>
        <v>1022.4958</v>
      </c>
      <c r="C8">
        <f>VLOOKUP(A8,'LIC PSU'!$H$1:$I$305,2,FALSE)</f>
        <v>10.9069</v>
      </c>
      <c r="D8">
        <f>VLOOKUP(A8,'Axis Money'!$H$1:$I$305,2,FALSE)</f>
        <v>1032.6885</v>
      </c>
      <c r="E8">
        <f>VLOOKUP(A8,'LIC ETF'!$H$1:$I$311,2,FALSE)</f>
        <v>69.8429</v>
      </c>
      <c r="F8">
        <f>VLOOKUP(A8,Gold!$F$1:$G$324,2,FALSE)</f>
        <v>110527</v>
      </c>
      <c r="G8">
        <f>VLOOKUP(A8,HDFC!$A$2:$B$312,2,FALSE)</f>
        <v>1251.3714600000001</v>
      </c>
      <c r="H8">
        <f>VLOOKUP(A8,ICICI!$A$2:$B$312,2,FALSE)</f>
        <v>541.45581100000004</v>
      </c>
      <c r="I8">
        <f>VLOOKUP(A8,'IDFC '!$A$2:$B$312,2,FALSE)</f>
        <v>44.349997999999999</v>
      </c>
      <c r="J8">
        <f>VLOOKUP(A8,'RBL Bank'!$A$2:$B$312,2,FALSE)</f>
        <v>352.24832199999997</v>
      </c>
      <c r="K8">
        <f>VLOOKUP(A8,Maruti!$A$2:$B$312,2,FALSE)</f>
        <v>7071.5214839999999</v>
      </c>
      <c r="L8">
        <f>VLOOKUP(A8,TVS!$A$2:$B$312,2,FALSE)</f>
        <v>453.057953</v>
      </c>
      <c r="M8">
        <f>VLOOKUP(combined_data!A8,Apollo!$A$2:$B$312,2,FALSE)</f>
        <v>156.709259</v>
      </c>
      <c r="N8">
        <f>VLOOKUP(combined_data!A8,'Pi Indus'!$A$2:$B$312,2,FALSE)</f>
        <v>1435.0733640000001</v>
      </c>
      <c r="O8">
        <f>VLOOKUP(A8,Chambal!$A$2:$B$312,2,FALSE)</f>
        <v>143.751419</v>
      </c>
      <c r="P8">
        <f>VLOOKUP(A8,ITC!$A$2:$B$312,2,FALSE)</f>
        <v>203.55908199999999</v>
      </c>
      <c r="Q8">
        <f>VLOOKUP(A8,'Godrej Cons'!$A$2:$B$312,2,FALSE)</f>
        <v>722.18658400000004</v>
      </c>
      <c r="R8">
        <f>VLOOKUP(A8,'Relaxo Footwear'!$A$2:$B$312,2,FALSE)</f>
        <v>626.39343299999996</v>
      </c>
      <c r="S8">
        <f>VLOOKUP(combined_data!A8,'Sunpharma '!$A$2:$B$312,2,FALSE)</f>
        <v>426.18124399999999</v>
      </c>
    </row>
    <row r="9" spans="1:19" x14ac:dyDescent="0.2">
      <c r="A9" s="5">
        <v>43840</v>
      </c>
      <c r="B9">
        <f>VLOOKUP(A9,'Axis PSU'!$H$2:$I$306,2,FALSE)</f>
        <v>1022.3705</v>
      </c>
      <c r="C9">
        <f>VLOOKUP(A9,'LIC PSU'!$H$1:$I$305,2,FALSE)</f>
        <v>10.9039</v>
      </c>
      <c r="D9">
        <f>VLOOKUP(A9,'Axis Money'!$H$1:$I$305,2,FALSE)</f>
        <v>1032.7735</v>
      </c>
      <c r="E9">
        <f>VLOOKUP(A9,'LIC ETF'!$H$1:$I$311,2,FALSE)</f>
        <v>70.076700000000002</v>
      </c>
      <c r="F9">
        <f>VLOOKUP(A9,Gold!$F$1:$G$324,2,FALSE)</f>
        <v>110827</v>
      </c>
      <c r="G9">
        <f>VLOOKUP(A9,HDFC!$A$2:$B$312,2,FALSE)</f>
        <v>1262.4932899999999</v>
      </c>
      <c r="H9">
        <f>VLOOKUP(A9,ICICI!$A$2:$B$312,2,FALSE)</f>
        <v>535.459473</v>
      </c>
      <c r="I9">
        <f>VLOOKUP(A9,'IDFC '!$A$2:$B$312,2,FALSE)</f>
        <v>43.950001</v>
      </c>
      <c r="J9">
        <f>VLOOKUP(A9,'RBL Bank'!$A$2:$B$312,2,FALSE)</f>
        <v>345.21026599999999</v>
      </c>
      <c r="K9">
        <f>VLOOKUP(A9,Maruti!$A$2:$B$312,2,FALSE)</f>
        <v>7171.9013670000004</v>
      </c>
      <c r="L9">
        <f>VLOOKUP(A9,TVS!$A$2:$B$312,2,FALSE)</f>
        <v>460.99603300000001</v>
      </c>
      <c r="M9">
        <f>VLOOKUP(combined_data!A9,Apollo!$A$2:$B$312,2,FALSE)</f>
        <v>159.836792</v>
      </c>
      <c r="N9">
        <f>VLOOKUP(combined_data!A9,'Pi Indus'!$A$2:$B$312,2,FALSE)</f>
        <v>1420.922607</v>
      </c>
      <c r="O9">
        <f>VLOOKUP(A9,Chambal!$A$2:$B$312,2,FALSE)</f>
        <v>145.457809</v>
      </c>
      <c r="P9">
        <f>VLOOKUP(A9,ITC!$A$2:$B$312,2,FALSE)</f>
        <v>205.458282</v>
      </c>
      <c r="Q9">
        <f>VLOOKUP(A9,'Godrej Cons'!$A$2:$B$312,2,FALSE)</f>
        <v>735.99426300000005</v>
      </c>
      <c r="R9">
        <f>VLOOKUP(A9,'Relaxo Footwear'!$A$2:$B$312,2,FALSE)</f>
        <v>631.01348900000005</v>
      </c>
      <c r="S9">
        <f>VLOOKUP(combined_data!A9,'Sunpharma '!$A$2:$B$312,2,FALSE)</f>
        <v>429.81469700000002</v>
      </c>
    </row>
    <row r="10" spans="1:19" x14ac:dyDescent="0.2">
      <c r="A10" s="5">
        <v>43843</v>
      </c>
      <c r="B10">
        <f>VLOOKUP(A10,'Axis PSU'!$H$2:$I$306,2,FALSE)</f>
        <v>1022.4958</v>
      </c>
      <c r="C10">
        <f>VLOOKUP(A10,'LIC PSU'!$H$1:$I$305,2,FALSE)</f>
        <v>10.908300000000001</v>
      </c>
      <c r="D10">
        <f>VLOOKUP(A10,'Axis Money'!$H$1:$I$305,2,FALSE)</f>
        <v>1033.2439999999999</v>
      </c>
      <c r="E10">
        <f>VLOOKUP(A10,'LIC ETF'!$H$1:$I$311,2,FALSE)</f>
        <v>70.491399999999999</v>
      </c>
      <c r="F10">
        <f>VLOOKUP(A10,Gold!$F$1:$G$324,2,FALSE)</f>
        <v>109420</v>
      </c>
      <c r="G10">
        <f>VLOOKUP(A10,HDFC!$A$2:$B$312,2,FALSE)</f>
        <v>1265.7413300000001</v>
      </c>
      <c r="H10">
        <f>VLOOKUP(A10,ICICI!$A$2:$B$312,2,FALSE)</f>
        <v>533.82409700000005</v>
      </c>
      <c r="I10">
        <f>VLOOKUP(A10,'IDFC '!$A$2:$B$312,2,FALSE)</f>
        <v>44.299999</v>
      </c>
      <c r="J10">
        <f>VLOOKUP(A10,'RBL Bank'!$A$2:$B$312,2,FALSE)</f>
        <v>355.12298600000003</v>
      </c>
      <c r="K10">
        <f>VLOOKUP(A10,Maruti!$A$2:$B$312,2,FALSE)</f>
        <v>7193.6220700000003</v>
      </c>
      <c r="L10">
        <f>VLOOKUP(A10,TVS!$A$2:$B$312,2,FALSE)</f>
        <v>459.18301400000001</v>
      </c>
      <c r="M10">
        <f>VLOOKUP(combined_data!A10,Apollo!$A$2:$B$312,2,FALSE)</f>
        <v>161.63752700000001</v>
      </c>
      <c r="N10">
        <f>VLOOKUP(combined_data!A10,'Pi Indus'!$A$2:$B$312,2,FALSE)</f>
        <v>1448.926025</v>
      </c>
      <c r="O10">
        <f>VLOOKUP(A10,Chambal!$A$2:$B$312,2,FALSE)</f>
        <v>145.64228800000001</v>
      </c>
      <c r="P10">
        <f>VLOOKUP(A10,ITC!$A$2:$B$312,2,FALSE)</f>
        <v>206.53736900000001</v>
      </c>
      <c r="Q10">
        <f>VLOOKUP(A10,'Godrej Cons'!$A$2:$B$312,2,FALSE)</f>
        <v>740.53033400000004</v>
      </c>
      <c r="R10">
        <f>VLOOKUP(A10,'Relaxo Footwear'!$A$2:$B$312,2,FALSE)</f>
        <v>638.21691899999996</v>
      </c>
      <c r="S10">
        <f>VLOOKUP(combined_data!A10,'Sunpharma '!$A$2:$B$312,2,FALSE)</f>
        <v>430.78359999999998</v>
      </c>
    </row>
    <row r="11" spans="1:19" x14ac:dyDescent="0.2">
      <c r="A11" s="5">
        <v>43844</v>
      </c>
      <c r="B11">
        <f>VLOOKUP(A11,'Axis PSU'!$H$2:$I$306,2,FALSE)</f>
        <v>1021.965</v>
      </c>
      <c r="C11">
        <f>VLOOKUP(A11,'LIC PSU'!$H$1:$I$305,2,FALSE)</f>
        <v>10.9047</v>
      </c>
      <c r="D11">
        <f>VLOOKUP(A11,'Axis Money'!$H$1:$I$305,2,FALSE)</f>
        <v>1033.2650000000001</v>
      </c>
      <c r="E11">
        <f>VLOOKUP(A11,'LIC ETF'!$H$1:$I$311,2,FALSE)</f>
        <v>70.677700000000002</v>
      </c>
      <c r="F11">
        <f>VLOOKUP(A11,Gold!$F$1:$G$324,2,FALSE)</f>
        <v>109526</v>
      </c>
      <c r="G11">
        <f>VLOOKUP(A11,HDFC!$A$2:$B$312,2,FALSE)</f>
        <v>1269.1862799999999</v>
      </c>
      <c r="H11">
        <f>VLOOKUP(A11,ICICI!$A$2:$B$312,2,FALSE)</f>
        <v>532.83294699999999</v>
      </c>
      <c r="I11">
        <f>VLOOKUP(A11,'IDFC '!$A$2:$B$312,2,FALSE)</f>
        <v>44.599997999999999</v>
      </c>
      <c r="J11">
        <f>VLOOKUP(A11,'RBL Bank'!$A$2:$B$312,2,FALSE)</f>
        <v>353.48739599999999</v>
      </c>
      <c r="K11">
        <f>VLOOKUP(A11,Maruti!$A$2:$B$312,2,FALSE)</f>
        <v>7226.9833980000003</v>
      </c>
      <c r="L11">
        <f>VLOOKUP(A11,TVS!$A$2:$B$312,2,FALSE)</f>
        <v>462.270081</v>
      </c>
      <c r="M11">
        <f>VLOOKUP(combined_data!A11,Apollo!$A$2:$B$312,2,FALSE)</f>
        <v>164.57551599999999</v>
      </c>
      <c r="N11">
        <f>VLOOKUP(combined_data!A11,'Pi Indus'!$A$2:$B$312,2,FALSE)</f>
        <v>1460.7429199999999</v>
      </c>
      <c r="O11">
        <f>VLOOKUP(A11,Chambal!$A$2:$B$312,2,FALSE)</f>
        <v>146.05735799999999</v>
      </c>
      <c r="P11">
        <f>VLOOKUP(A11,ITC!$A$2:$B$312,2,FALSE)</f>
        <v>209.99044799999999</v>
      </c>
      <c r="Q11">
        <f>VLOOKUP(A11,'Godrej Cons'!$A$2:$B$312,2,FALSE)</f>
        <v>749.45300299999997</v>
      </c>
      <c r="R11">
        <f>VLOOKUP(A11,'Relaxo Footwear'!$A$2:$B$312,2,FALSE)</f>
        <v>637.47174099999995</v>
      </c>
      <c r="S11">
        <f>VLOOKUP(combined_data!A11,'Sunpharma '!$A$2:$B$312,2,FALSE)</f>
        <v>432.140106</v>
      </c>
    </row>
    <row r="12" spans="1:19" x14ac:dyDescent="0.2">
      <c r="A12" s="5">
        <v>43845</v>
      </c>
      <c r="B12">
        <f>VLOOKUP(A12,'Axis PSU'!$H$2:$I$306,2,FALSE)</f>
        <v>1022.1631</v>
      </c>
      <c r="C12">
        <f>VLOOKUP(A12,'LIC PSU'!$H$1:$I$305,2,FALSE)</f>
        <v>10.9095</v>
      </c>
      <c r="D12">
        <f>VLOOKUP(A12,'Axis Money'!$H$1:$I$305,2,FALSE)</f>
        <v>1033.393</v>
      </c>
      <c r="E12">
        <f>VLOOKUP(A12,'LIC ETF'!$H$1:$I$311,2,FALSE)</f>
        <v>70.566199999999995</v>
      </c>
      <c r="F12">
        <f>VLOOKUP(A12,Gold!$F$1:$G$324,2,FALSE)</f>
        <v>110028</v>
      </c>
      <c r="G12">
        <f>VLOOKUP(A12,HDFC!$A$2:$B$312,2,FALSE)</f>
        <v>1264.01892</v>
      </c>
      <c r="H12">
        <f>VLOOKUP(A12,ICICI!$A$2:$B$312,2,FALSE)</f>
        <v>530.85064699999998</v>
      </c>
      <c r="I12">
        <f>VLOOKUP(A12,'IDFC '!$A$2:$B$312,2,FALSE)</f>
        <v>45</v>
      </c>
      <c r="J12">
        <f>VLOOKUP(A12,'RBL Bank'!$A$2:$B$312,2,FALSE)</f>
        <v>347.39108299999998</v>
      </c>
      <c r="K12">
        <f>VLOOKUP(A12,Maruti!$A$2:$B$312,2,FALSE)</f>
        <v>7321.0537109999996</v>
      </c>
      <c r="L12">
        <f>VLOOKUP(A12,TVS!$A$2:$B$312,2,FALSE)</f>
        <v>474.520172</v>
      </c>
      <c r="M12">
        <f>VLOOKUP(combined_data!A12,Apollo!$A$2:$B$312,2,FALSE)</f>
        <v>166.80270400000001</v>
      </c>
      <c r="N12">
        <f>VLOOKUP(combined_data!A12,'Pi Indus'!$A$2:$B$312,2,FALSE)</f>
        <v>1446.5924070000001</v>
      </c>
      <c r="O12">
        <f>VLOOKUP(A12,Chambal!$A$2:$B$312,2,FALSE)</f>
        <v>159.24723800000001</v>
      </c>
      <c r="P12">
        <f>VLOOKUP(A12,ITC!$A$2:$B$312,2,FALSE)</f>
        <v>209.256653</v>
      </c>
      <c r="Q12">
        <f>VLOOKUP(A12,'Godrej Cons'!$A$2:$B$312,2,FALSE)</f>
        <v>760.120361</v>
      </c>
      <c r="R12">
        <f>VLOOKUP(A12,'Relaxo Footwear'!$A$2:$B$312,2,FALSE)</f>
        <v>643.38348399999995</v>
      </c>
      <c r="S12">
        <f>VLOOKUP(combined_data!A12,'Sunpharma '!$A$2:$B$312,2,FALSE)</f>
        <v>435.09530599999999</v>
      </c>
    </row>
    <row r="13" spans="1:19" x14ac:dyDescent="0.2">
      <c r="A13" s="5">
        <v>43846</v>
      </c>
      <c r="B13">
        <f>VLOOKUP(A13,'Axis PSU'!$H$2:$I$306,2,FALSE)</f>
        <v>1022.3251</v>
      </c>
      <c r="C13">
        <f>VLOOKUP(A13,'LIC PSU'!$H$1:$I$305,2,FALSE)</f>
        <v>10.912599999999999</v>
      </c>
      <c r="D13">
        <f>VLOOKUP(A13,'Axis Money'!$H$1:$I$305,2,FALSE)</f>
        <v>1033.5340000000001</v>
      </c>
      <c r="E13">
        <f>VLOOKUP(A13,'LIC ETF'!$H$1:$I$311,2,FALSE)</f>
        <v>70.636499999999998</v>
      </c>
      <c r="F13">
        <f>VLOOKUP(A13,Gold!$F$1:$G$324,2,FALSE)</f>
        <v>110137</v>
      </c>
      <c r="G13">
        <f>VLOOKUP(A13,HDFC!$A$2:$B$312,2,FALSE)</f>
        <v>1267.3654799999999</v>
      </c>
      <c r="H13">
        <f>VLOOKUP(A13,ICICI!$A$2:$B$312,2,FALSE)</f>
        <v>532.387024</v>
      </c>
      <c r="I13">
        <f>VLOOKUP(A13,'IDFC '!$A$2:$B$312,2,FALSE)</f>
        <v>45</v>
      </c>
      <c r="J13">
        <f>VLOOKUP(A13,'RBL Bank'!$A$2:$B$312,2,FALSE)</f>
        <v>343.27728300000001</v>
      </c>
      <c r="K13">
        <f>VLOOKUP(A13,Maruti!$A$2:$B$312,2,FALSE)</f>
        <v>7301.1923829999996</v>
      </c>
      <c r="L13">
        <f>VLOOKUP(A13,TVS!$A$2:$B$312,2,FALSE)</f>
        <v>478.587219</v>
      </c>
      <c r="M13">
        <f>VLOOKUP(combined_data!A13,Apollo!$A$2:$B$312,2,FALSE)</f>
        <v>166.80270400000001</v>
      </c>
      <c r="N13">
        <f>VLOOKUP(combined_data!A13,'Pi Indus'!$A$2:$B$312,2,FALSE)</f>
        <v>1455.7280270000001</v>
      </c>
      <c r="O13">
        <f>VLOOKUP(A13,Chambal!$A$2:$B$312,2,FALSE)</f>
        <v>160.81530799999999</v>
      </c>
      <c r="P13">
        <f>VLOOKUP(A13,ITC!$A$2:$B$312,2,FALSE)</f>
        <v>207.83225999999999</v>
      </c>
      <c r="Q13">
        <f>VLOOKUP(A13,'Godrej Cons'!$A$2:$B$312,2,FALSE)</f>
        <v>744.46832300000005</v>
      </c>
      <c r="R13">
        <f>VLOOKUP(A13,'Relaxo Footwear'!$A$2:$B$312,2,FALSE)</f>
        <v>660.87023899999997</v>
      </c>
      <c r="S13">
        <f>VLOOKUP(combined_data!A13,'Sunpharma '!$A$2:$B$312,2,FALSE)</f>
        <v>435.09530599999999</v>
      </c>
    </row>
    <row r="14" spans="1:19" x14ac:dyDescent="0.2">
      <c r="A14" s="5">
        <v>43847</v>
      </c>
      <c r="B14">
        <f>VLOOKUP(A14,'Axis PSU'!$H$2:$I$306,2,FALSE)</f>
        <v>1022.4958</v>
      </c>
      <c r="C14">
        <f>VLOOKUP(A14,'LIC PSU'!$H$1:$I$305,2,FALSE)</f>
        <v>10.915800000000001</v>
      </c>
      <c r="D14">
        <f>VLOOKUP(A14,'Axis Money'!$H$1:$I$305,2,FALSE)</f>
        <v>1033.7180000000001</v>
      </c>
      <c r="E14">
        <f>VLOOKUP(A14,'LIC ETF'!$H$1:$I$311,2,FALSE)</f>
        <v>70.621499999999997</v>
      </c>
      <c r="F14">
        <f>VLOOKUP(A14,Gold!$F$1:$G$324,2,FALSE)</f>
        <v>110609</v>
      </c>
      <c r="G14">
        <f>VLOOKUP(A14,HDFC!$A$2:$B$312,2,FALSE)</f>
        <v>1258.01502</v>
      </c>
      <c r="H14">
        <f>VLOOKUP(A14,ICICI!$A$2:$B$312,2,FALSE)</f>
        <v>527.33215299999995</v>
      </c>
      <c r="I14">
        <f>VLOOKUP(A14,'IDFC '!$A$2:$B$312,2,FALSE)</f>
        <v>43.5</v>
      </c>
      <c r="J14">
        <f>VLOOKUP(A14,'RBL Bank'!$A$2:$B$312,2,FALSE)</f>
        <v>340.799103</v>
      </c>
      <c r="K14">
        <f>VLOOKUP(A14,Maruti!$A$2:$B$312,2,FALSE)</f>
        <v>7357.4487300000001</v>
      </c>
      <c r="L14">
        <f>VLOOKUP(A14,TVS!$A$2:$B$312,2,FALSE)</f>
        <v>475.40216099999998</v>
      </c>
      <c r="M14">
        <f>VLOOKUP(combined_data!A14,Apollo!$A$2:$B$312,2,FALSE)</f>
        <v>170.59367399999999</v>
      </c>
      <c r="N14">
        <f>VLOOKUP(combined_data!A14,'Pi Indus'!$A$2:$B$312,2,FALSE)</f>
        <v>1427.923462</v>
      </c>
      <c r="O14">
        <f>VLOOKUP(A14,Chambal!$A$2:$B$312,2,FALSE)</f>
        <v>161.599289</v>
      </c>
      <c r="P14">
        <f>VLOOKUP(A14,ITC!$A$2:$B$312,2,FALSE)</f>
        <v>207.14164700000001</v>
      </c>
      <c r="Q14">
        <f>VLOOKUP(A14,'Godrej Cons'!$A$2:$B$312,2,FALSE)</f>
        <v>741.42761199999995</v>
      </c>
      <c r="R14">
        <f>VLOOKUP(A14,'Relaxo Footwear'!$A$2:$B$312,2,FALSE)</f>
        <v>674.18395999999996</v>
      </c>
      <c r="S14">
        <f>VLOOKUP(combined_data!A14,'Sunpharma '!$A$2:$B$312,2,FALSE)</f>
        <v>440.47283900000002</v>
      </c>
    </row>
    <row r="15" spans="1:19" x14ac:dyDescent="0.2">
      <c r="A15" s="5">
        <v>43850</v>
      </c>
      <c r="B15">
        <f>VLOOKUP(A15,'Axis PSU'!$H$2:$I$306,2,FALSE)</f>
        <v>1022.4958</v>
      </c>
      <c r="C15">
        <f>VLOOKUP(A15,'LIC PSU'!$H$1:$I$305,2,FALSE)</f>
        <v>10.9231</v>
      </c>
      <c r="D15">
        <f>VLOOKUP(A15,'Axis Money'!$H$1:$I$305,2,FALSE)</f>
        <v>1034.2266</v>
      </c>
      <c r="E15">
        <f>VLOOKUP(A15,'LIC ETF'!$H$1:$I$311,2,FALSE)</f>
        <v>69.890199999999993</v>
      </c>
      <c r="F15">
        <f>VLOOKUP(A15,Gold!$F$1:$G$324,2,FALSE)</f>
        <v>111088</v>
      </c>
      <c r="G15">
        <f>VLOOKUP(A15,HDFC!$A$2:$B$312,2,FALSE)</f>
        <v>1235.13123</v>
      </c>
      <c r="H15">
        <f>VLOOKUP(A15,ICICI!$A$2:$B$312,2,FALSE)</f>
        <v>530.10730000000001</v>
      </c>
      <c r="I15">
        <f>VLOOKUP(A15,'IDFC '!$A$2:$B$312,2,FALSE)</f>
        <v>43.049999</v>
      </c>
      <c r="J15">
        <f>VLOOKUP(A15,'RBL Bank'!$A$2:$B$312,2,FALSE)</f>
        <v>325.285706</v>
      </c>
      <c r="K15">
        <f>VLOOKUP(A15,Maruti!$A$2:$B$312,2,FALSE)</f>
        <v>7288.4252930000002</v>
      </c>
      <c r="L15">
        <f>VLOOKUP(A15,TVS!$A$2:$B$312,2,FALSE)</f>
        <v>460.84899899999999</v>
      </c>
      <c r="M15">
        <f>VLOOKUP(combined_data!A15,Apollo!$A$2:$B$312,2,FALSE)</f>
        <v>164.90722700000001</v>
      </c>
      <c r="N15">
        <f>VLOOKUP(combined_data!A15,'Pi Indus'!$A$2:$B$312,2,FALSE)</f>
        <v>1418.489624</v>
      </c>
      <c r="O15">
        <f>VLOOKUP(A15,Chambal!$A$2:$B$312,2,FALSE)</f>
        <v>155.327179</v>
      </c>
      <c r="P15">
        <f>VLOOKUP(A15,ITC!$A$2:$B$312,2,FALSE)</f>
        <v>208.82502700000001</v>
      </c>
      <c r="Q15">
        <f>VLOOKUP(A15,'Godrej Cons'!$A$2:$B$312,2,FALSE)</f>
        <v>746.26275599999997</v>
      </c>
      <c r="R15">
        <f>VLOOKUP(A15,'Relaxo Footwear'!$A$2:$B$312,2,FALSE)</f>
        <v>691.07464600000003</v>
      </c>
      <c r="S15">
        <f>VLOOKUP(combined_data!A15,'Sunpharma '!$A$2:$B$312,2,FALSE)</f>
        <v>435.48288000000002</v>
      </c>
    </row>
    <row r="16" spans="1:19" x14ac:dyDescent="0.2">
      <c r="A16" s="5">
        <v>43851</v>
      </c>
      <c r="B16">
        <f>VLOOKUP(A16,'Axis PSU'!$H$2:$I$306,2,FALSE)</f>
        <v>1022.4958</v>
      </c>
      <c r="C16">
        <f>VLOOKUP(A16,'LIC PSU'!$H$1:$I$305,2,FALSE)</f>
        <v>10.9268</v>
      </c>
      <c r="D16">
        <f>VLOOKUP(A16,'Axis Money'!$H$1:$I$305,2,FALSE)</f>
        <v>1034.3955000000001</v>
      </c>
      <c r="E16">
        <f>VLOOKUP(A16,'LIC ETF'!$H$1:$I$311,2,FALSE)</f>
        <v>69.577399999999997</v>
      </c>
      <c r="F16">
        <f>VLOOKUP(A16,Gold!$F$1:$G$324,2,FALSE)</f>
        <v>110869</v>
      </c>
      <c r="G16">
        <f>VLOOKUP(A16,HDFC!$A$2:$B$312,2,FALSE)</f>
        <v>1224.74756</v>
      </c>
      <c r="H16">
        <f>VLOOKUP(A16,ICICI!$A$2:$B$312,2,FALSE)</f>
        <v>526.34106399999996</v>
      </c>
      <c r="I16">
        <f>VLOOKUP(A16,'IDFC '!$A$2:$B$312,2,FALSE)</f>
        <v>43.200001</v>
      </c>
      <c r="J16">
        <f>VLOOKUP(A16,'RBL Bank'!$A$2:$B$312,2,FALSE)</f>
        <v>338.32092299999999</v>
      </c>
      <c r="K16">
        <f>VLOOKUP(A16,Maruti!$A$2:$B$312,2,FALSE)</f>
        <v>7144.6547849999997</v>
      </c>
      <c r="L16">
        <f>VLOOKUP(A16,TVS!$A$2:$B$312,2,FALSE)</f>
        <v>452.17593399999998</v>
      </c>
      <c r="M16">
        <f>VLOOKUP(combined_data!A16,Apollo!$A$2:$B$312,2,FALSE)</f>
        <v>165.71281400000001</v>
      </c>
      <c r="N16">
        <f>VLOOKUP(combined_data!A16,'Pi Indus'!$A$2:$B$312,2,FALSE)</f>
        <v>1433.3851320000001</v>
      </c>
      <c r="O16">
        <f>VLOOKUP(A16,Chambal!$A$2:$B$312,2,FALSE)</f>
        <v>158.04818700000001</v>
      </c>
      <c r="P16">
        <f>VLOOKUP(A16,ITC!$A$2:$B$312,2,FALSE)</f>
        <v>205.846756</v>
      </c>
      <c r="Q16">
        <f>VLOOKUP(A16,'Godrej Cons'!$A$2:$B$312,2,FALSE)</f>
        <v>729.31469700000002</v>
      </c>
      <c r="R16">
        <f>VLOOKUP(A16,'Relaxo Footwear'!$A$2:$B$312,2,FALSE)</f>
        <v>686.55389400000001</v>
      </c>
      <c r="S16">
        <f>VLOOKUP(combined_data!A16,'Sunpharma '!$A$2:$B$312,2,FALSE)</f>
        <v>433.49658199999999</v>
      </c>
    </row>
    <row r="17" spans="1:19" x14ac:dyDescent="0.2">
      <c r="A17" s="5">
        <v>43852</v>
      </c>
      <c r="B17">
        <f>VLOOKUP(A17,'Axis PSU'!$H$2:$I$306,2,FALSE)</f>
        <v>1022.4958</v>
      </c>
      <c r="C17">
        <f>VLOOKUP(A17,'LIC PSU'!$H$1:$I$305,2,FALSE)</f>
        <v>10.935</v>
      </c>
      <c r="D17">
        <f>VLOOKUP(A17,'Axis Money'!$H$1:$I$305,2,FALSE)</f>
        <v>1034.5762</v>
      </c>
      <c r="E17">
        <f>VLOOKUP(A17,'LIC ETF'!$H$1:$I$311,2,FALSE)</f>
        <v>69.218299999999999</v>
      </c>
      <c r="F17">
        <f>VLOOKUP(A17,Gold!$F$1:$G$324,2,FALSE)</f>
        <v>110764</v>
      </c>
      <c r="G17">
        <f>VLOOKUP(A17,HDFC!$A$2:$B$312,2,FALSE)</f>
        <v>1221.30261</v>
      </c>
      <c r="H17">
        <f>VLOOKUP(A17,ICICI!$A$2:$B$312,2,FALSE)</f>
        <v>518.21374500000002</v>
      </c>
      <c r="I17">
        <f>VLOOKUP(A17,'IDFC '!$A$2:$B$312,2,FALSE)</f>
        <v>43.349997999999999</v>
      </c>
      <c r="J17">
        <f>VLOOKUP(A17,'RBL Bank'!$A$2:$B$312,2,FALSE)</f>
        <v>336.23928799999999</v>
      </c>
      <c r="K17">
        <f>VLOOKUP(A17,Maruti!$A$2:$B$312,2,FALSE)</f>
        <v>6981.21875</v>
      </c>
      <c r="L17">
        <f>VLOOKUP(A17,TVS!$A$2:$B$312,2,FALSE)</f>
        <v>455.26299999999998</v>
      </c>
      <c r="M17">
        <f>VLOOKUP(combined_data!A17,Apollo!$A$2:$B$312,2,FALSE)</f>
        <v>165.14415</v>
      </c>
      <c r="N17">
        <f>VLOOKUP(combined_data!A17,'Pi Indus'!$A$2:$B$312,2,FALSE)</f>
        <v>1434.427612</v>
      </c>
      <c r="O17">
        <f>VLOOKUP(A17,Chambal!$A$2:$B$312,2,FALSE)</f>
        <v>156.57238799999999</v>
      </c>
      <c r="P17">
        <f>VLOOKUP(A17,ITC!$A$2:$B$312,2,FALSE)</f>
        <v>205.50143399999999</v>
      </c>
      <c r="Q17">
        <f>VLOOKUP(A17,'Godrej Cons'!$A$2:$B$312,2,FALSE)</f>
        <v>723.881348</v>
      </c>
      <c r="R17">
        <f>VLOOKUP(A17,'Relaxo Footwear'!$A$2:$B$312,2,FALSE)</f>
        <v>676.816956</v>
      </c>
      <c r="S17">
        <f>VLOOKUP(combined_data!A17,'Sunpharma '!$A$2:$B$312,2,FALSE)</f>
        <v>432.430725</v>
      </c>
    </row>
    <row r="18" spans="1:19" x14ac:dyDescent="0.2">
      <c r="A18" s="5">
        <v>43853</v>
      </c>
      <c r="B18">
        <f>VLOOKUP(A18,'Axis PSU'!$H$2:$I$306,2,FALSE)</f>
        <v>1022.4958</v>
      </c>
      <c r="C18">
        <f>VLOOKUP(A18,'LIC PSU'!$H$1:$I$305,2,FALSE)</f>
        <v>10.940799999999999</v>
      </c>
      <c r="D18">
        <f>VLOOKUP(A18,'Axis Money'!$H$1:$I$305,2,FALSE)</f>
        <v>1034.7971</v>
      </c>
      <c r="E18">
        <f>VLOOKUP(A18,'LIC ETF'!$H$1:$I$311,2,FALSE)</f>
        <v>69.644300000000001</v>
      </c>
      <c r="F18">
        <f>VLOOKUP(A18,Gold!$F$1:$G$324,2,FALSE)</f>
        <v>111551</v>
      </c>
      <c r="G18">
        <f>VLOOKUP(A18,HDFC!$A$2:$B$312,2,FALSE)</f>
        <v>1225.2396200000001</v>
      </c>
      <c r="H18">
        <f>VLOOKUP(A18,ICICI!$A$2:$B$312,2,FALSE)</f>
        <v>523.02075200000002</v>
      </c>
      <c r="I18">
        <f>VLOOKUP(A18,'IDFC '!$A$2:$B$312,2,FALSE)</f>
        <v>43.599997999999999</v>
      </c>
      <c r="J18">
        <f>VLOOKUP(A18,'RBL Bank'!$A$2:$B$312,2,FALSE)</f>
        <v>336.48709100000002</v>
      </c>
      <c r="K18">
        <f>VLOOKUP(A18,Maruti!$A$2:$B$312,2,FALSE)</f>
        <v>6992.4697269999997</v>
      </c>
      <c r="L18">
        <f>VLOOKUP(A18,TVS!$A$2:$B$312,2,FALSE)</f>
        <v>455.11602800000003</v>
      </c>
      <c r="M18">
        <f>VLOOKUP(combined_data!A18,Apollo!$A$2:$B$312,2,FALSE)</f>
        <v>165.997131</v>
      </c>
      <c r="N18">
        <f>VLOOKUP(combined_data!A18,'Pi Indus'!$A$2:$B$312,2,FALSE)</f>
        <v>1466.552124</v>
      </c>
      <c r="O18">
        <f>VLOOKUP(A18,Chambal!$A$2:$B$312,2,FALSE)</f>
        <v>159.06277499999999</v>
      </c>
      <c r="P18">
        <f>VLOOKUP(A18,ITC!$A$2:$B$312,2,FALSE)</f>
        <v>205.371948</v>
      </c>
      <c r="Q18">
        <f>VLOOKUP(A18,'Godrej Cons'!$A$2:$B$312,2,FALSE)</f>
        <v>738.785706</v>
      </c>
      <c r="R18">
        <f>VLOOKUP(A18,'Relaxo Footwear'!$A$2:$B$312,2,FALSE)</f>
        <v>674.28338599999995</v>
      </c>
      <c r="S18">
        <f>VLOOKUP(combined_data!A18,'Sunpharma '!$A$2:$B$312,2,FALSE)</f>
        <v>435.87048299999998</v>
      </c>
    </row>
    <row r="19" spans="1:19" x14ac:dyDescent="0.2">
      <c r="A19" s="5">
        <v>43854</v>
      </c>
      <c r="B19">
        <f>VLOOKUP(A19,'Axis PSU'!$H$2:$I$306,2,FALSE)</f>
        <v>1022.4958</v>
      </c>
      <c r="C19">
        <f>VLOOKUP(A19,'LIC PSU'!$H$1:$I$305,2,FALSE)</f>
        <v>10.948700000000001</v>
      </c>
      <c r="D19">
        <f>VLOOKUP(A19,'Axis Money'!$H$1:$I$305,2,FALSE)</f>
        <v>1034.9716000000001</v>
      </c>
      <c r="E19">
        <f>VLOOKUP(A19,'LIC ETF'!$H$1:$I$311,2,FALSE)</f>
        <v>70.035899999999998</v>
      </c>
      <c r="F19">
        <f>VLOOKUP(A19,Gold!$F$1:$G$324,2,FALSE)</f>
        <v>111998</v>
      </c>
      <c r="G19">
        <f>VLOOKUP(A19,HDFC!$A$2:$B$312,2,FALSE)</f>
        <v>1224.9444599999999</v>
      </c>
      <c r="H19">
        <f>VLOOKUP(A19,ICICI!$A$2:$B$312,2,FALSE)</f>
        <v>529.11621100000002</v>
      </c>
      <c r="I19">
        <f>VLOOKUP(A19,'IDFC '!$A$2:$B$312,2,FALSE)</f>
        <v>44</v>
      </c>
      <c r="J19">
        <f>VLOOKUP(A19,'RBL Bank'!$A$2:$B$312,2,FALSE)</f>
        <v>326.822205</v>
      </c>
      <c r="K19">
        <f>VLOOKUP(A19,Maruti!$A$2:$B$312,2,FALSE)</f>
        <v>6974.2236329999996</v>
      </c>
      <c r="L19">
        <f>VLOOKUP(A19,TVS!$A$2:$B$312,2,FALSE)</f>
        <v>459.52600100000001</v>
      </c>
      <c r="M19">
        <f>VLOOKUP(combined_data!A19,Apollo!$A$2:$B$312,2,FALSE)</f>
        <v>168.224335</v>
      </c>
      <c r="N19">
        <f>VLOOKUP(combined_data!A19,'Pi Indus'!$A$2:$B$312,2,FALSE)</f>
        <v>1488.448486</v>
      </c>
      <c r="O19">
        <f>VLOOKUP(A19,Chambal!$A$2:$B$312,2,FALSE)</f>
        <v>157.033569</v>
      </c>
      <c r="P19">
        <f>VLOOKUP(A19,ITC!$A$2:$B$312,2,FALSE)</f>
        <v>205.58776900000001</v>
      </c>
      <c r="Q19">
        <f>VLOOKUP(A19,'Godrej Cons'!$A$2:$B$312,2,FALSE)</f>
        <v>747.06030299999998</v>
      </c>
      <c r="R19">
        <f>VLOOKUP(A19,'Relaxo Footwear'!$A$2:$B$312,2,FALSE)</f>
        <v>687.10034199999996</v>
      </c>
      <c r="S19">
        <f>VLOOKUP(combined_data!A19,'Sunpharma '!$A$2:$B$312,2,FALSE)</f>
        <v>433.88412499999998</v>
      </c>
    </row>
    <row r="20" spans="1:19" x14ac:dyDescent="0.2">
      <c r="A20" s="5">
        <v>43857</v>
      </c>
      <c r="B20">
        <f>VLOOKUP(A20,'Axis PSU'!$H$2:$I$306,2,FALSE)</f>
        <v>1022.4958</v>
      </c>
      <c r="C20">
        <f>VLOOKUP(A20,'LIC PSU'!$H$1:$I$305,2,FALSE)</f>
        <v>10.957000000000001</v>
      </c>
      <c r="D20">
        <f>VLOOKUP(A20,'Axis Money'!$H$1:$I$305,2,FALSE)</f>
        <v>1035.4251999999999</v>
      </c>
      <c r="E20">
        <f>VLOOKUP(A20,'LIC ETF'!$H$1:$I$311,2,FALSE)</f>
        <v>69.297600000000003</v>
      </c>
      <c r="F20">
        <f>VLOOKUP(A20,Gold!$F$1:$G$324,2,FALSE)</f>
        <v>112995</v>
      </c>
      <c r="G20">
        <f>VLOOKUP(A20,HDFC!$A$2:$B$312,2,FALSE)</f>
        <v>1194.08826</v>
      </c>
      <c r="H20">
        <f>VLOOKUP(A20,ICICI!$A$2:$B$312,2,FALSE)</f>
        <v>532.48608400000001</v>
      </c>
      <c r="I20">
        <f>VLOOKUP(A20,'IDFC '!$A$2:$B$312,2,FALSE)</f>
        <v>43.75</v>
      </c>
      <c r="J20">
        <f>VLOOKUP(A20,'RBL Bank'!$A$2:$B$312,2,FALSE)</f>
        <v>333.26547199999999</v>
      </c>
      <c r="K20">
        <f>VLOOKUP(A20,Maruti!$A$2:$B$312,2,FALSE)</f>
        <v>6994.1328130000002</v>
      </c>
      <c r="L20">
        <f>VLOOKUP(A20,TVS!$A$2:$B$312,2,FALSE)</f>
        <v>455.80200200000002</v>
      </c>
      <c r="M20">
        <f>VLOOKUP(combined_data!A20,Apollo!$A$2:$B$312,2,FALSE)</f>
        <v>165.618042</v>
      </c>
      <c r="N20">
        <f>VLOOKUP(combined_data!A20,'Pi Indus'!$A$2:$B$312,2,FALSE)</f>
        <v>1525.4884030000001</v>
      </c>
      <c r="O20">
        <f>VLOOKUP(A20,Chambal!$A$2:$B$312,2,FALSE)</f>
        <v>164.68926999999999</v>
      </c>
      <c r="P20">
        <f>VLOOKUP(A20,ITC!$A$2:$B$312,2,FALSE)</f>
        <v>202.52316300000001</v>
      </c>
      <c r="Q20">
        <f>VLOOKUP(A20,'Godrej Cons'!$A$2:$B$312,2,FALSE)</f>
        <v>735.49578899999995</v>
      </c>
      <c r="R20">
        <f>VLOOKUP(A20,'Relaxo Footwear'!$A$2:$B$312,2,FALSE)</f>
        <v>703.24572799999999</v>
      </c>
      <c r="S20">
        <f>VLOOKUP(combined_data!A20,'Sunpharma '!$A$2:$B$312,2,FALSE)</f>
        <v>434.46551499999998</v>
      </c>
    </row>
    <row r="21" spans="1:19" x14ac:dyDescent="0.2">
      <c r="A21" s="5">
        <v>43858</v>
      </c>
      <c r="B21">
        <f>VLOOKUP(A21,'Axis PSU'!$H$2:$I$306,2,FALSE)</f>
        <v>1022.4958</v>
      </c>
      <c r="C21">
        <f>VLOOKUP(A21,'LIC PSU'!$H$1:$I$305,2,FALSE)</f>
        <v>10.9603</v>
      </c>
      <c r="D21">
        <f>VLOOKUP(A21,'Axis Money'!$H$1:$I$305,2,FALSE)</f>
        <v>1035.5544</v>
      </c>
      <c r="E21">
        <f>VLOOKUP(A21,'LIC ETF'!$H$1:$I$311,2,FALSE)</f>
        <v>68.949100000000001</v>
      </c>
      <c r="F21">
        <f>VLOOKUP(A21,Gold!$F$1:$G$324,2,FALSE)</f>
        <v>111566</v>
      </c>
      <c r="G21">
        <f>VLOOKUP(A21,HDFC!$A$2:$B$312,2,FALSE)</f>
        <v>1203.93066</v>
      </c>
      <c r="H21">
        <f>VLOOKUP(A21,ICICI!$A$2:$B$312,2,FALSE)</f>
        <v>523.51629600000001</v>
      </c>
      <c r="I21">
        <f>VLOOKUP(A21,'IDFC '!$A$2:$B$312,2,FALSE)</f>
        <v>43.299999</v>
      </c>
      <c r="J21">
        <f>VLOOKUP(A21,'RBL Bank'!$A$2:$B$312,2,FALSE)</f>
        <v>336.536652</v>
      </c>
      <c r="K21">
        <f>VLOOKUP(A21,Maruti!$A$2:$B$312,2,FALSE)</f>
        <v>6845.6660160000001</v>
      </c>
      <c r="L21">
        <f>VLOOKUP(A21,TVS!$A$2:$B$312,2,FALSE)</f>
        <v>452.51898199999999</v>
      </c>
      <c r="M21">
        <f>VLOOKUP(combined_data!A21,Apollo!$A$2:$B$312,2,FALSE)</f>
        <v>164.812454</v>
      </c>
      <c r="N21">
        <f>VLOOKUP(combined_data!A21,'Pi Indus'!$A$2:$B$312,2,FALSE)</f>
        <v>1561.2373050000001</v>
      </c>
      <c r="O21">
        <f>VLOOKUP(A21,Chambal!$A$2:$B$312,2,FALSE)</f>
        <v>164.965958</v>
      </c>
      <c r="P21">
        <f>VLOOKUP(A21,ITC!$A$2:$B$312,2,FALSE)</f>
        <v>199.19956999999999</v>
      </c>
      <c r="Q21">
        <f>VLOOKUP(A21,'Godrej Cons'!$A$2:$B$312,2,FALSE)</f>
        <v>734.14996299999996</v>
      </c>
      <c r="R21">
        <f>VLOOKUP(A21,'Relaxo Footwear'!$A$2:$B$312,2,FALSE)</f>
        <v>710.00201400000003</v>
      </c>
      <c r="S21">
        <f>VLOOKUP(combined_data!A21,'Sunpharma '!$A$2:$B$312,2,FALSE)</f>
        <v>438.82565299999999</v>
      </c>
    </row>
    <row r="22" spans="1:19" x14ac:dyDescent="0.2">
      <c r="A22" s="5">
        <v>43859</v>
      </c>
      <c r="B22">
        <f>VLOOKUP(A22,'Axis PSU'!$H$2:$I$306,2,FALSE)</f>
        <v>1022.0553</v>
      </c>
      <c r="C22">
        <f>VLOOKUP(A22,'LIC PSU'!$H$1:$I$305,2,FALSE)</f>
        <v>10.959300000000001</v>
      </c>
      <c r="D22">
        <f>VLOOKUP(A22,'Axis Money'!$H$1:$I$305,2,FALSE)</f>
        <v>1035.7094</v>
      </c>
      <c r="E22">
        <f>VLOOKUP(A22,'LIC ETF'!$H$1:$I$311,2,FALSE)</f>
        <v>69.362200000000001</v>
      </c>
      <c r="F22">
        <f>VLOOKUP(A22,Gold!$F$1:$G$324,2,FALSE)</f>
        <v>112404</v>
      </c>
      <c r="G22">
        <f>VLOOKUP(A22,HDFC!$A$2:$B$312,2,FALSE)</f>
        <v>1216.3813500000001</v>
      </c>
      <c r="H22">
        <f>VLOOKUP(A22,ICICI!$A$2:$B$312,2,FALSE)</f>
        <v>521.93048099999999</v>
      </c>
      <c r="I22">
        <f>VLOOKUP(A22,'IDFC '!$A$2:$B$312,2,FALSE)</f>
        <v>44.049999</v>
      </c>
      <c r="J22">
        <f>VLOOKUP(A22,'RBL Bank'!$A$2:$B$312,2,FALSE)</f>
        <v>332.42288200000002</v>
      </c>
      <c r="K22">
        <f>VLOOKUP(A22,Maruti!$A$2:$B$312,2,FALSE)</f>
        <v>6858.6293949999999</v>
      </c>
      <c r="L22">
        <f>VLOOKUP(A22,TVS!$A$2:$B$312,2,FALSE)</f>
        <v>460.45703099999997</v>
      </c>
      <c r="M22">
        <f>VLOOKUP(combined_data!A22,Apollo!$A$2:$B$312,2,FALSE)</f>
        <v>165.096756</v>
      </c>
      <c r="N22">
        <f>VLOOKUP(combined_data!A22,'Pi Indus'!$A$2:$B$312,2,FALSE)</f>
        <v>1527.871582</v>
      </c>
      <c r="O22">
        <f>VLOOKUP(A22,Chambal!$A$2:$B$312,2,FALSE)</f>
        <v>163.53630100000001</v>
      </c>
      <c r="P22">
        <f>VLOOKUP(A22,ITC!$A$2:$B$312,2,FALSE)</f>
        <v>204.29284699999999</v>
      </c>
      <c r="Q22">
        <f>VLOOKUP(A22,'Godrej Cons'!$A$2:$B$312,2,FALSE)</f>
        <v>738.58630400000004</v>
      </c>
      <c r="R22">
        <f>VLOOKUP(A22,'Relaxo Footwear'!$A$2:$B$312,2,FALSE)</f>
        <v>716.26153599999998</v>
      </c>
      <c r="S22">
        <f>VLOOKUP(combined_data!A22,'Sunpharma '!$A$2:$B$312,2,FALSE)</f>
        <v>436.11267099999998</v>
      </c>
    </row>
    <row r="23" spans="1:19" x14ac:dyDescent="0.2">
      <c r="A23" s="5">
        <v>43860</v>
      </c>
      <c r="B23">
        <f>VLOOKUP(A23,'Axis PSU'!$H$2:$I$306,2,FALSE)</f>
        <v>1022.4117</v>
      </c>
      <c r="C23">
        <f>VLOOKUP(A23,'LIC PSU'!$H$1:$I$305,2,FALSE)</f>
        <v>10.963200000000001</v>
      </c>
      <c r="D23">
        <f>VLOOKUP(A23,'Axis Money'!$H$1:$I$305,2,FALSE)</f>
        <v>1035.8630000000001</v>
      </c>
      <c r="E23">
        <f>VLOOKUP(A23,'LIC ETF'!$H$1:$I$311,2,FALSE)</f>
        <v>68.830500000000001</v>
      </c>
      <c r="F23">
        <f>VLOOKUP(A23,Gold!$F$1:$G$324,2,FALSE)</f>
        <v>112605</v>
      </c>
      <c r="G23">
        <f>VLOOKUP(A23,HDFC!$A$2:$B$312,2,FALSE)</f>
        <v>1206.7358400000001</v>
      </c>
      <c r="H23">
        <f>VLOOKUP(A23,ICICI!$A$2:$B$312,2,FALSE)</f>
        <v>527.48083499999996</v>
      </c>
      <c r="I23">
        <f>VLOOKUP(A23,'IDFC '!$A$2:$B$312,2,FALSE)</f>
        <v>40.75</v>
      </c>
      <c r="J23">
        <f>VLOOKUP(A23,'RBL Bank'!$A$2:$B$312,2,FALSE)</f>
        <v>319.53634599999998</v>
      </c>
      <c r="K23">
        <f>VLOOKUP(A23,Maruti!$A$2:$B$312,2,FALSE)</f>
        <v>6868.5600590000004</v>
      </c>
      <c r="L23">
        <f>VLOOKUP(A23,TVS!$A$2:$B$312,2,FALSE)</f>
        <v>460.114014</v>
      </c>
      <c r="M23">
        <f>VLOOKUP(combined_data!A23,Apollo!$A$2:$B$312,2,FALSE)</f>
        <v>162.49047899999999</v>
      </c>
      <c r="N23">
        <f>VLOOKUP(combined_data!A23,'Pi Indus'!$A$2:$B$312,2,FALSE)</f>
        <v>1515.0615230000001</v>
      </c>
      <c r="O23">
        <f>VLOOKUP(A23,Chambal!$A$2:$B$312,2,FALSE)</f>
        <v>166.62622099999999</v>
      </c>
      <c r="P23">
        <f>VLOOKUP(A23,ITC!$A$2:$B$312,2,FALSE)</f>
        <v>202.04837000000001</v>
      </c>
      <c r="Q23">
        <f>VLOOKUP(A23,'Godrej Cons'!$A$2:$B$312,2,FALSE)</f>
        <v>681.41156000000001</v>
      </c>
      <c r="R23">
        <f>VLOOKUP(A23,'Relaxo Footwear'!$A$2:$B$312,2,FALSE)</f>
        <v>719.04345699999999</v>
      </c>
      <c r="S23">
        <f>VLOOKUP(combined_data!A23,'Sunpharma '!$A$2:$B$312,2,FALSE)</f>
        <v>428.361267</v>
      </c>
    </row>
    <row r="24" spans="1:19" x14ac:dyDescent="0.2">
      <c r="A24" s="5">
        <v>43861</v>
      </c>
      <c r="B24">
        <f>VLOOKUP(A24,'Axis PSU'!$H$2:$I$306,2,FALSE)</f>
        <v>1022.4958</v>
      </c>
      <c r="C24">
        <f>VLOOKUP(A24,'LIC PSU'!$H$1:$I$305,2,FALSE)</f>
        <v>10.963100000000001</v>
      </c>
      <c r="D24">
        <f>VLOOKUP(A24,'Axis Money'!$H$1:$I$305,2,FALSE)</f>
        <v>1036.0265999999999</v>
      </c>
      <c r="E24">
        <f>VLOOKUP(A24,'LIC ETF'!$H$1:$I$311,2,FALSE)</f>
        <v>68.414699999999996</v>
      </c>
      <c r="F24">
        <f>VLOOKUP(A24,Gold!$F$1:$G$324,2,FALSE)</f>
        <v>113735</v>
      </c>
      <c r="G24">
        <f>VLOOKUP(A24,HDFC!$A$2:$B$312,2,FALSE)</f>
        <v>1206.98181</v>
      </c>
      <c r="H24">
        <f>VLOOKUP(A24,ICICI!$A$2:$B$312,2,FALSE)</f>
        <v>520.98895300000004</v>
      </c>
      <c r="I24">
        <f>VLOOKUP(A24,'IDFC '!$A$2:$B$312,2,FALSE)</f>
        <v>40.700001</v>
      </c>
      <c r="J24">
        <f>VLOOKUP(A24,'RBL Bank'!$A$2:$B$312,2,FALSE)</f>
        <v>315.52169800000001</v>
      </c>
      <c r="K24">
        <f>VLOOKUP(A24,Maruti!$A$2:$B$312,2,FALSE)</f>
        <v>6763.923828</v>
      </c>
      <c r="L24">
        <f>VLOOKUP(A24,TVS!$A$2:$B$312,2,FALSE)</f>
        <v>457.71301299999999</v>
      </c>
      <c r="M24">
        <f>VLOOKUP(combined_data!A24,Apollo!$A$2:$B$312,2,FALSE)</f>
        <v>157.79916399999999</v>
      </c>
      <c r="N24">
        <f>VLOOKUP(combined_data!A24,'Pi Indus'!$A$2:$B$312,2,FALSE)</f>
        <v>1545.994385</v>
      </c>
      <c r="O24">
        <f>VLOOKUP(A24,Chambal!$A$2:$B$312,2,FALSE)</f>
        <v>166.90292400000001</v>
      </c>
      <c r="P24">
        <f>VLOOKUP(A24,ITC!$A$2:$B$312,2,FALSE)</f>
        <v>202.99794</v>
      </c>
      <c r="Q24">
        <f>VLOOKUP(A24,'Godrej Cons'!$A$2:$B$312,2,FALSE)</f>
        <v>670.59472700000003</v>
      </c>
      <c r="R24">
        <f>VLOOKUP(A24,'Relaxo Footwear'!$A$2:$B$312,2,FALSE)</f>
        <v>732.40698199999997</v>
      </c>
      <c r="S24">
        <f>VLOOKUP(combined_data!A24,'Sunpharma '!$A$2:$B$312,2,FALSE)</f>
        <v>420.80367999999999</v>
      </c>
    </row>
    <row r="25" spans="1:19" x14ac:dyDescent="0.2">
      <c r="A25" s="5">
        <v>43864</v>
      </c>
      <c r="B25">
        <f>VLOOKUP(A25,'Axis PSU'!$H$2:$I$306,2,FALSE)</f>
        <v>1022.4958</v>
      </c>
      <c r="C25">
        <f>VLOOKUP(A25,'LIC PSU'!$H$1:$I$305,2,FALSE)</f>
        <v>10.984400000000001</v>
      </c>
      <c r="D25">
        <f>VLOOKUP(A25,'Axis Money'!$H$1:$I$305,2,FALSE)</f>
        <v>1036.4916000000001</v>
      </c>
      <c r="E25">
        <f>VLOOKUP(A25,'LIC ETF'!$H$1:$I$311,2,FALSE)</f>
        <v>66.969399999999993</v>
      </c>
      <c r="F25">
        <f>VLOOKUP(A25,Gold!$F$1:$G$324,2,FALSE)</f>
        <v>112437</v>
      </c>
      <c r="G25">
        <f>VLOOKUP(A25,HDFC!$A$2:$B$312,2,FALSE)</f>
        <v>1174.0095200000001</v>
      </c>
      <c r="H25">
        <f>VLOOKUP(A25,ICICI!$A$2:$B$312,2,FALSE)</f>
        <v>510.97851600000001</v>
      </c>
      <c r="I25">
        <f>VLOOKUP(A25,'IDFC '!$A$2:$B$312,2,FALSE)</f>
        <v>39.200001</v>
      </c>
      <c r="J25">
        <f>VLOOKUP(A25,'RBL Bank'!$A$2:$B$312,2,FALSE)</f>
        <v>309.77233899999999</v>
      </c>
      <c r="K25">
        <f>VLOOKUP(A25,Maruti!$A$2:$B$312,2,FALSE)</f>
        <v>6859.607422</v>
      </c>
      <c r="L25">
        <f>VLOOKUP(A25,TVS!$A$2:$B$312,2,FALSE)</f>
        <v>461.87805200000003</v>
      </c>
      <c r="M25">
        <f>VLOOKUP(combined_data!A25,Apollo!$A$2:$B$312,2,FALSE)</f>
        <v>152.633972</v>
      </c>
      <c r="N25">
        <f>VLOOKUP(combined_data!A25,'Pi Indus'!$A$2:$B$312,2,FALSE)</f>
        <v>1538.2982179999999</v>
      </c>
      <c r="O25">
        <f>VLOOKUP(A25,Chambal!$A$2:$B$312,2,FALSE)</f>
        <v>156.341812</v>
      </c>
      <c r="P25">
        <f>VLOOKUP(A25,ITC!$A$2:$B$312,2,FALSE)</f>
        <v>179.21485899999999</v>
      </c>
      <c r="Q25">
        <f>VLOOKUP(A25,'Godrej Cons'!$A$2:$B$312,2,FALSE)</f>
        <v>665.26104699999996</v>
      </c>
      <c r="R25">
        <f>VLOOKUP(A25,'Relaxo Footwear'!$A$2:$B$312,2,FALSE)</f>
        <v>715.96343999999999</v>
      </c>
      <c r="S25">
        <f>VLOOKUP(combined_data!A25,'Sunpharma '!$A$2:$B$312,2,FALSE)</f>
        <v>404.57418799999999</v>
      </c>
    </row>
    <row r="26" spans="1:19" x14ac:dyDescent="0.2">
      <c r="A26" s="5">
        <v>43865</v>
      </c>
      <c r="B26">
        <f>VLOOKUP(A26,'Axis PSU'!$H$2:$I$306,2,FALSE)</f>
        <v>1022.4958</v>
      </c>
      <c r="C26">
        <f>VLOOKUP(A26,'LIC PSU'!$H$1:$I$305,2,FALSE)</f>
        <v>10.9893</v>
      </c>
      <c r="D26">
        <f>VLOOKUP(A26,'Axis Money'!$H$1:$I$305,2,FALSE)</f>
        <v>1036.6669999999999</v>
      </c>
      <c r="E26">
        <f>VLOOKUP(A26,'LIC ETF'!$H$1:$I$311,2,FALSE)</f>
        <v>68.517899999999997</v>
      </c>
      <c r="F26">
        <f>VLOOKUP(A26,Gold!$F$1:$G$324,2,FALSE)</f>
        <v>110403</v>
      </c>
      <c r="G26">
        <f>VLOOKUP(A26,HDFC!$A$2:$B$312,2,FALSE)</f>
        <v>1210.4267600000001</v>
      </c>
      <c r="H26">
        <f>VLOOKUP(A26,ICICI!$A$2:$B$312,2,FALSE)</f>
        <v>526.09326199999998</v>
      </c>
      <c r="I26">
        <f>VLOOKUP(A26,'IDFC '!$A$2:$B$312,2,FALSE)</f>
        <v>40.549999</v>
      </c>
      <c r="J26">
        <f>VLOOKUP(A26,'RBL Bank'!$A$2:$B$312,2,FALSE)</f>
        <v>316.06689499999999</v>
      </c>
      <c r="K26">
        <f>VLOOKUP(A26,Maruti!$A$2:$B$312,2,FALSE)</f>
        <v>7043.8344729999999</v>
      </c>
      <c r="L26">
        <f>VLOOKUP(A26,TVS!$A$2:$B$312,2,FALSE)</f>
        <v>446.14889499999998</v>
      </c>
      <c r="M26">
        <f>VLOOKUP(combined_data!A26,Apollo!$A$2:$B$312,2,FALSE)</f>
        <v>153.107834</v>
      </c>
      <c r="N26">
        <f>VLOOKUP(combined_data!A26,'Pi Indus'!$A$2:$B$312,2,FALSE)</f>
        <v>1538.0500489999999</v>
      </c>
      <c r="O26">
        <f>VLOOKUP(A26,Chambal!$A$2:$B$312,2,FALSE)</f>
        <v>159.985153</v>
      </c>
      <c r="P26">
        <f>VLOOKUP(A26,ITC!$A$2:$B$312,2,FALSE)</f>
        <v>186.16419999999999</v>
      </c>
      <c r="Q26">
        <f>VLOOKUP(A26,'Godrej Cons'!$A$2:$B$312,2,FALSE)</f>
        <v>652.54998799999998</v>
      </c>
      <c r="R26">
        <f>VLOOKUP(A26,'Relaxo Footwear'!$A$2:$B$312,2,FALSE)</f>
        <v>733.74823000000004</v>
      </c>
      <c r="S26">
        <f>VLOOKUP(combined_data!A26,'Sunpharma '!$A$2:$B$312,2,FALSE)</f>
        <v>412.42251599999997</v>
      </c>
    </row>
    <row r="27" spans="1:19" x14ac:dyDescent="0.2">
      <c r="A27" s="5">
        <v>43866</v>
      </c>
      <c r="B27">
        <f>VLOOKUP(A27,'Axis PSU'!$H$2:$I$306,2,FALSE)</f>
        <v>1022.4958</v>
      </c>
      <c r="C27">
        <f>VLOOKUP(A27,'LIC PSU'!$H$1:$I$305,2,FALSE)</f>
        <v>10.991</v>
      </c>
      <c r="D27">
        <f>VLOOKUP(A27,'Axis Money'!$H$1:$I$305,2,FALSE)</f>
        <v>1036.8197</v>
      </c>
      <c r="E27">
        <f>VLOOKUP(A27,'LIC ETF'!$H$1:$I$311,2,FALSE)</f>
        <v>69.1387</v>
      </c>
      <c r="F27">
        <f>VLOOKUP(A27,Gold!$F$1:$G$324,2,FALSE)</f>
        <v>110736</v>
      </c>
      <c r="G27">
        <f>VLOOKUP(A27,HDFC!$A$2:$B$312,2,FALSE)</f>
        <v>1225.0427299999999</v>
      </c>
      <c r="H27">
        <f>VLOOKUP(A27,ICICI!$A$2:$B$312,2,FALSE)</f>
        <v>534.31964100000005</v>
      </c>
      <c r="I27">
        <f>VLOOKUP(A27,'IDFC '!$A$2:$B$312,2,FALSE)</f>
        <v>41.049999</v>
      </c>
      <c r="J27">
        <f>VLOOKUP(A27,'RBL Bank'!$A$2:$B$312,2,FALSE)</f>
        <v>314.97650099999998</v>
      </c>
      <c r="K27">
        <f>VLOOKUP(A27,Maruti!$A$2:$B$312,2,FALSE)</f>
        <v>6888.5673829999996</v>
      </c>
      <c r="L27">
        <f>VLOOKUP(A27,TVS!$A$2:$B$312,2,FALSE)</f>
        <v>453.79293799999999</v>
      </c>
      <c r="M27">
        <f>VLOOKUP(combined_data!A27,Apollo!$A$2:$B$312,2,FALSE)</f>
        <v>159.599884</v>
      </c>
      <c r="N27">
        <f>VLOOKUP(combined_data!A27,'Pi Indus'!$A$2:$B$312,2,FALSE)</f>
        <v>1521.9632570000001</v>
      </c>
      <c r="O27">
        <f>VLOOKUP(A27,Chambal!$A$2:$B$312,2,FALSE)</f>
        <v>156.71073899999999</v>
      </c>
      <c r="P27">
        <f>VLOOKUP(A27,ITC!$A$2:$B$312,2,FALSE)</f>
        <v>186.85481300000001</v>
      </c>
      <c r="Q27">
        <f>VLOOKUP(A27,'Godrej Cons'!$A$2:$B$312,2,FALSE)</f>
        <v>661.34997599999997</v>
      </c>
      <c r="R27">
        <f>VLOOKUP(A27,'Relaxo Footwear'!$A$2:$B$312,2,FALSE)</f>
        <v>734.49340800000004</v>
      </c>
      <c r="S27">
        <f>VLOOKUP(combined_data!A27,'Sunpharma '!$A$2:$B$312,2,FALSE)</f>
        <v>413.00384500000001</v>
      </c>
    </row>
    <row r="28" spans="1:19" x14ac:dyDescent="0.2">
      <c r="A28" s="5">
        <v>43867</v>
      </c>
      <c r="B28">
        <f>VLOOKUP(A28,'Axis PSU'!$H$2:$I$306,2,FALSE)</f>
        <v>1022.4958</v>
      </c>
      <c r="C28">
        <f>VLOOKUP(A28,'LIC PSU'!$H$1:$I$305,2,FALSE)</f>
        <v>11.0251</v>
      </c>
      <c r="D28">
        <f>VLOOKUP(A28,'Axis Money'!$H$1:$I$305,2,FALSE)</f>
        <v>1037.1849</v>
      </c>
      <c r="E28">
        <f>VLOOKUP(A28,'LIC ETF'!$H$1:$I$311,2,FALSE)</f>
        <v>69.422899999999998</v>
      </c>
      <c r="F28">
        <f>VLOOKUP(A28,Gold!$F$1:$G$324,2,FALSE)</f>
        <v>111564</v>
      </c>
      <c r="G28">
        <f>VLOOKUP(A28,HDFC!$A$2:$B$312,2,FALSE)</f>
        <v>1220.26917</v>
      </c>
      <c r="H28">
        <f>VLOOKUP(A28,ICICI!$A$2:$B$312,2,FALSE)</f>
        <v>536.79748500000005</v>
      </c>
      <c r="I28">
        <f>VLOOKUP(A28,'IDFC '!$A$2:$B$312,2,FALSE)</f>
        <v>42.049999</v>
      </c>
      <c r="J28">
        <f>VLOOKUP(A28,'RBL Bank'!$A$2:$B$312,2,FALSE)</f>
        <v>329.20126299999998</v>
      </c>
      <c r="K28">
        <f>VLOOKUP(A28,Maruti!$A$2:$B$312,2,FALSE)</f>
        <v>6869.6850590000004</v>
      </c>
      <c r="L28">
        <f>VLOOKUP(A28,TVS!$A$2:$B$312,2,FALSE)</f>
        <v>464.37707499999999</v>
      </c>
      <c r="M28">
        <f>VLOOKUP(combined_data!A28,Apollo!$A$2:$B$312,2,FALSE)</f>
        <v>156.47232099999999</v>
      </c>
      <c r="N28">
        <f>VLOOKUP(combined_data!A28,'Pi Indus'!$A$2:$B$312,2,FALSE)</f>
        <v>1534.922241</v>
      </c>
      <c r="O28">
        <f>VLOOKUP(A28,Chambal!$A$2:$B$312,2,FALSE)</f>
        <v>153.66691599999999</v>
      </c>
      <c r="P28">
        <f>VLOOKUP(A28,ITC!$A$2:$B$312,2,FALSE)</f>
        <v>184.35131799999999</v>
      </c>
      <c r="Q28">
        <f>VLOOKUP(A28,'Godrej Cons'!$A$2:$B$312,2,FALSE)</f>
        <v>651.95001200000002</v>
      </c>
      <c r="R28">
        <f>VLOOKUP(A28,'Relaxo Footwear'!$A$2:$B$312,2,FALSE)</f>
        <v>734.79150400000003</v>
      </c>
      <c r="S28">
        <f>VLOOKUP(combined_data!A28,'Sunpharma '!$A$2:$B$312,2,FALSE)</f>
        <v>417.26709</v>
      </c>
    </row>
    <row r="29" spans="1:19" x14ac:dyDescent="0.2">
      <c r="A29" s="5">
        <v>43868</v>
      </c>
      <c r="B29">
        <f>VLOOKUP(A29,'Axis PSU'!$H$2:$I$306,2,FALSE)</f>
        <v>1022.4958</v>
      </c>
      <c r="C29">
        <f>VLOOKUP(A29,'LIC PSU'!$H$1:$I$305,2,FALSE)</f>
        <v>11.0471</v>
      </c>
      <c r="D29">
        <f>VLOOKUP(A29,'Axis Money'!$H$1:$I$305,2,FALSE)</f>
        <v>1037.422</v>
      </c>
      <c r="E29">
        <f>VLOOKUP(A29,'LIC ETF'!$H$1:$I$311,2,FALSE)</f>
        <v>69.194400000000002</v>
      </c>
      <c r="F29">
        <f>VLOOKUP(A29,Gold!$F$1:$G$324,2,FALSE)</f>
        <v>112248</v>
      </c>
      <c r="G29">
        <f>VLOOKUP(A29,HDFC!$A$2:$B$312,2,FALSE)</f>
        <v>1222.6313500000001</v>
      </c>
      <c r="H29">
        <f>VLOOKUP(A29,ICICI!$A$2:$B$312,2,FALSE)</f>
        <v>531.69317599999999</v>
      </c>
      <c r="I29">
        <f>VLOOKUP(A29,'IDFC '!$A$2:$B$312,2,FALSE)</f>
        <v>42</v>
      </c>
      <c r="J29">
        <f>VLOOKUP(A29,'RBL Bank'!$A$2:$B$312,2,FALSE)</f>
        <v>336.83401500000002</v>
      </c>
      <c r="K29">
        <f>VLOOKUP(A29,Maruti!$A$2:$B$312,2,FALSE)</f>
        <v>6820.9140630000002</v>
      </c>
      <c r="L29">
        <f>VLOOKUP(A29,TVS!$A$2:$B$312,2,FALSE)</f>
        <v>456.88003500000002</v>
      </c>
      <c r="M29">
        <f>VLOOKUP(combined_data!A29,Apollo!$A$2:$B$312,2,FALSE)</f>
        <v>155.42979399999999</v>
      </c>
      <c r="N29">
        <f>VLOOKUP(combined_data!A29,'Pi Indus'!$A$2:$B$312,2,FALSE)</f>
        <v>1587.35376</v>
      </c>
      <c r="O29">
        <f>VLOOKUP(A29,Chambal!$A$2:$B$312,2,FALSE)</f>
        <v>150.76144400000001</v>
      </c>
      <c r="P29">
        <f>VLOOKUP(A29,ITC!$A$2:$B$312,2,FALSE)</f>
        <v>184.22183200000001</v>
      </c>
      <c r="Q29">
        <f>VLOOKUP(A29,'Godrej Cons'!$A$2:$B$312,2,FALSE)</f>
        <v>646.79998799999998</v>
      </c>
      <c r="R29">
        <f>VLOOKUP(A29,'Relaxo Footwear'!$A$2:$B$312,2,FALSE)</f>
        <v>735.93408199999999</v>
      </c>
      <c r="S29">
        <f>VLOOKUP(combined_data!A29,'Sunpharma '!$A$2:$B$312,2,FALSE)</f>
        <v>417.41241500000001</v>
      </c>
    </row>
    <row r="30" spans="1:19" x14ac:dyDescent="0.2">
      <c r="A30" s="5">
        <v>43871</v>
      </c>
      <c r="B30">
        <f>VLOOKUP(A30,'Axis PSU'!$H$2:$I$306,2,FALSE)</f>
        <v>1022.4958</v>
      </c>
      <c r="C30">
        <f>VLOOKUP(A30,'LIC PSU'!$H$1:$I$305,2,FALSE)</f>
        <v>11.0588</v>
      </c>
      <c r="D30">
        <f>VLOOKUP(A30,'Axis Money'!$H$1:$I$305,2,FALSE)</f>
        <v>1038.0890999999999</v>
      </c>
      <c r="E30">
        <f>VLOOKUP(A30,'LIC ETF'!$H$1:$I$311,2,FALSE)</f>
        <v>68.813800000000001</v>
      </c>
      <c r="F30">
        <f>VLOOKUP(A30,Gold!$F$1:$G$324,2,FALSE)</f>
        <v>112035</v>
      </c>
      <c r="G30">
        <f>VLOOKUP(A30,HDFC!$A$2:$B$312,2,FALSE)</f>
        <v>1220.76135</v>
      </c>
      <c r="H30">
        <f>VLOOKUP(A30,ICICI!$A$2:$B$312,2,FALSE)</f>
        <v>529.21533199999999</v>
      </c>
      <c r="I30">
        <f>VLOOKUP(A30,'IDFC '!$A$2:$B$312,2,FALSE)</f>
        <v>41.25</v>
      </c>
      <c r="J30">
        <f>VLOOKUP(A30,'RBL Bank'!$A$2:$B$312,2,FALSE)</f>
        <v>328.854309</v>
      </c>
      <c r="K30">
        <f>VLOOKUP(A30,Maruti!$A$2:$B$312,2,FALSE)</f>
        <v>6743.7695309999999</v>
      </c>
      <c r="L30">
        <f>VLOOKUP(A30,TVS!$A$2:$B$312,2,FALSE)</f>
        <v>447.07995599999998</v>
      </c>
      <c r="M30">
        <f>VLOOKUP(combined_data!A30,Apollo!$A$2:$B$312,2,FALSE)</f>
        <v>153.62908899999999</v>
      </c>
      <c r="N30">
        <f>VLOOKUP(combined_data!A30,'Pi Indus'!$A$2:$B$312,2,FALSE)</f>
        <v>1555.576904</v>
      </c>
      <c r="O30">
        <f>VLOOKUP(A30,Chambal!$A$2:$B$312,2,FALSE)</f>
        <v>150.16194200000001</v>
      </c>
      <c r="P30">
        <f>VLOOKUP(A30,ITC!$A$2:$B$312,2,FALSE)</f>
        <v>181.76151999999999</v>
      </c>
      <c r="Q30">
        <f>VLOOKUP(A30,'Godrej Cons'!$A$2:$B$312,2,FALSE)</f>
        <v>630.84997599999997</v>
      </c>
      <c r="R30">
        <f>VLOOKUP(A30,'Relaxo Footwear'!$A$2:$B$312,2,FALSE)</f>
        <v>747.31042500000001</v>
      </c>
      <c r="S30">
        <f>VLOOKUP(combined_data!A30,'Sunpharma '!$A$2:$B$312,2,FALSE)</f>
        <v>407.23873900000001</v>
      </c>
    </row>
    <row r="31" spans="1:19" x14ac:dyDescent="0.2">
      <c r="A31" s="5">
        <v>43872</v>
      </c>
      <c r="B31">
        <f>VLOOKUP(A31,'Axis PSU'!$H$2:$I$306,2,FALSE)</f>
        <v>1022.3865</v>
      </c>
      <c r="C31">
        <f>VLOOKUP(A31,'LIC PSU'!$H$1:$I$305,2,FALSE)</f>
        <v>11.060499999999999</v>
      </c>
      <c r="D31">
        <f>VLOOKUP(A31,'Axis Money'!$H$1:$I$305,2,FALSE)</f>
        <v>1038.3244</v>
      </c>
      <c r="E31">
        <f>VLOOKUP(A31,'LIC ETF'!$H$1:$I$311,2,FALSE)</f>
        <v>69.247799999999998</v>
      </c>
      <c r="F31">
        <f>VLOOKUP(A31,Gold!$F$1:$G$324,2,FALSE)</f>
        <v>111736</v>
      </c>
      <c r="G31">
        <f>VLOOKUP(A31,HDFC!$A$2:$B$312,2,FALSE)</f>
        <v>1221.0565200000001</v>
      </c>
      <c r="H31">
        <f>VLOOKUP(A31,ICICI!$A$2:$B$312,2,FALSE)</f>
        <v>534.96386700000005</v>
      </c>
      <c r="I31">
        <f>VLOOKUP(A31,'IDFC '!$A$2:$B$312,2,FALSE)</f>
        <v>41.5</v>
      </c>
      <c r="J31">
        <f>VLOOKUP(A31,'RBL Bank'!$A$2:$B$312,2,FALSE)</f>
        <v>337.180969</v>
      </c>
      <c r="K31">
        <f>VLOOKUP(A31,Maruti!$A$2:$B$312,2,FALSE)</f>
        <v>6881.5722660000001</v>
      </c>
      <c r="L31">
        <f>VLOOKUP(A31,TVS!$A$2:$B$312,2,FALSE)</f>
        <v>444.02786300000002</v>
      </c>
      <c r="M31">
        <f>VLOOKUP(combined_data!A31,Apollo!$A$2:$B$312,2,FALSE)</f>
        <v>152.96566799999999</v>
      </c>
      <c r="N31">
        <f>VLOOKUP(combined_data!A31,'Pi Indus'!$A$2:$B$312,2,FALSE)</f>
        <v>1541.1285399999999</v>
      </c>
      <c r="O31">
        <f>VLOOKUP(A31,Chambal!$A$2:$B$312,2,FALSE)</f>
        <v>151.40708900000001</v>
      </c>
      <c r="P31">
        <f>VLOOKUP(A31,ITC!$A$2:$B$312,2,FALSE)</f>
        <v>183.53121899999999</v>
      </c>
      <c r="Q31">
        <f>VLOOKUP(A31,'Godrej Cons'!$A$2:$B$312,2,FALSE)</f>
        <v>615.70001200000002</v>
      </c>
      <c r="R31">
        <f>VLOOKUP(A31,'Relaxo Footwear'!$A$2:$B$312,2,FALSE)</f>
        <v>777.01800500000002</v>
      </c>
      <c r="S31">
        <f>VLOOKUP(combined_data!A31,'Sunpharma '!$A$2:$B$312,2,FALSE)</f>
        <v>405.543091</v>
      </c>
    </row>
    <row r="32" spans="1:19" x14ac:dyDescent="0.2">
      <c r="A32" s="5">
        <v>43873</v>
      </c>
      <c r="B32">
        <f>VLOOKUP(A32,'Axis PSU'!$H$2:$I$306,2,FALSE)</f>
        <v>1022.4335</v>
      </c>
      <c r="C32">
        <f>VLOOKUP(A32,'LIC PSU'!$H$1:$I$305,2,FALSE)</f>
        <v>11.0603</v>
      </c>
      <c r="D32">
        <f>VLOOKUP(A32,'Axis Money'!$H$1:$I$305,2,FALSE)</f>
        <v>1038.5136</v>
      </c>
      <c r="E32">
        <f>VLOOKUP(A32,'LIC ETF'!$H$1:$I$311,2,FALSE)</f>
        <v>69.785700000000006</v>
      </c>
      <c r="F32">
        <f>VLOOKUP(A32,Gold!$F$1:$G$324,2,FALSE)</f>
        <v>111617</v>
      </c>
      <c r="G32">
        <f>VLOOKUP(A32,HDFC!$A$2:$B$312,2,FALSE)</f>
        <v>1229.32422</v>
      </c>
      <c r="H32">
        <f>VLOOKUP(A32,ICICI!$A$2:$B$312,2,FALSE)</f>
        <v>544.42919900000004</v>
      </c>
      <c r="I32">
        <f>VLOOKUP(A32,'IDFC '!$A$2:$B$312,2,FALSE)</f>
        <v>40.950001</v>
      </c>
      <c r="J32">
        <f>VLOOKUP(A32,'RBL Bank'!$A$2:$B$312,2,FALSE)</f>
        <v>329.44906600000002</v>
      </c>
      <c r="K32">
        <f>VLOOKUP(A32,Maruti!$A$2:$B$312,2,FALSE)</f>
        <v>6890.9155270000001</v>
      </c>
      <c r="L32">
        <f>VLOOKUP(A32,TVS!$A$2:$B$312,2,FALSE)</f>
        <v>441.12344400000001</v>
      </c>
      <c r="M32">
        <f>VLOOKUP(combined_data!A32,Apollo!$A$2:$B$312,2,FALSE)</f>
        <v>153.48693800000001</v>
      </c>
      <c r="N32">
        <f>VLOOKUP(combined_data!A32,'Pi Indus'!$A$2:$B$312,2,FALSE)</f>
        <v>1546.2423100000001</v>
      </c>
      <c r="O32">
        <f>VLOOKUP(A32,Chambal!$A$2:$B$312,2,FALSE)</f>
        <v>149.88519299999999</v>
      </c>
      <c r="P32">
        <f>VLOOKUP(A32,ITC!$A$2:$B$312,2,FALSE)</f>
        <v>183.919678</v>
      </c>
      <c r="Q32">
        <f>VLOOKUP(A32,'Godrej Cons'!$A$2:$B$312,2,FALSE)</f>
        <v>642.15002400000003</v>
      </c>
      <c r="R32">
        <f>VLOOKUP(A32,'Relaxo Footwear'!$A$2:$B$312,2,FALSE)</f>
        <v>787.40081799999996</v>
      </c>
      <c r="S32">
        <f>VLOOKUP(combined_data!A32,'Sunpharma '!$A$2:$B$312,2,FALSE)</f>
        <v>401.71588100000002</v>
      </c>
    </row>
    <row r="33" spans="1:19" x14ac:dyDescent="0.2">
      <c r="A33" s="5">
        <v>43874</v>
      </c>
      <c r="B33">
        <f>VLOOKUP(A33,'Axis PSU'!$H$2:$I$306,2,FALSE)</f>
        <v>1022.4958</v>
      </c>
      <c r="C33">
        <f>VLOOKUP(A33,'LIC PSU'!$H$1:$I$305,2,FALSE)</f>
        <v>11.0665</v>
      </c>
      <c r="D33">
        <f>VLOOKUP(A33,'Axis Money'!$H$1:$I$305,2,FALSE)</f>
        <v>1038.7926</v>
      </c>
      <c r="E33">
        <f>VLOOKUP(A33,'LIC ETF'!$H$1:$I$311,2,FALSE)</f>
        <v>69.631799999999998</v>
      </c>
      <c r="F33">
        <f>VLOOKUP(A33,Gold!$F$1:$G$324,2,FALSE)</f>
        <v>112395</v>
      </c>
      <c r="G33">
        <f>VLOOKUP(A33,HDFC!$A$2:$B$312,2,FALSE)</f>
        <v>1221.8438699999999</v>
      </c>
      <c r="H33">
        <f>VLOOKUP(A33,ICICI!$A$2:$B$312,2,FALSE)</f>
        <v>536.20281999999997</v>
      </c>
      <c r="I33">
        <f>VLOOKUP(A33,'IDFC '!$A$2:$B$312,2,FALSE)</f>
        <v>40.900002000000001</v>
      </c>
      <c r="J33">
        <f>VLOOKUP(A33,'RBL Bank'!$A$2:$B$312,2,FALSE)</f>
        <v>322.906677</v>
      </c>
      <c r="K33">
        <f>VLOOKUP(A33,Maruti!$A$2:$B$312,2,FALSE)</f>
        <v>6853.4931640000004</v>
      </c>
      <c r="L33">
        <f>VLOOKUP(A33,TVS!$A$2:$B$312,2,FALSE)</f>
        <v>437.92370599999998</v>
      </c>
      <c r="M33">
        <f>VLOOKUP(combined_data!A33,Apollo!$A$2:$B$312,2,FALSE)</f>
        <v>152.82350199999999</v>
      </c>
      <c r="N33">
        <f>VLOOKUP(combined_data!A33,'Pi Indus'!$A$2:$B$312,2,FALSE)</f>
        <v>1534.2768550000001</v>
      </c>
      <c r="O33">
        <f>VLOOKUP(A33,Chambal!$A$2:$B$312,2,FALSE)</f>
        <v>147.62539699999999</v>
      </c>
      <c r="P33">
        <f>VLOOKUP(A33,ITC!$A$2:$B$312,2,FALSE)</f>
        <v>182.92692600000001</v>
      </c>
      <c r="Q33">
        <f>VLOOKUP(A33,'Godrej Cons'!$A$2:$B$312,2,FALSE)</f>
        <v>636.34997599999997</v>
      </c>
      <c r="R33">
        <f>VLOOKUP(A33,'Relaxo Footwear'!$A$2:$B$312,2,FALSE)</f>
        <v>784.46972700000003</v>
      </c>
      <c r="S33">
        <f>VLOOKUP(combined_data!A33,'Sunpharma '!$A$2:$B$312,2,FALSE)</f>
        <v>405.93066399999998</v>
      </c>
    </row>
    <row r="34" spans="1:19" x14ac:dyDescent="0.2">
      <c r="A34" s="5">
        <v>43875</v>
      </c>
      <c r="B34">
        <f>VLOOKUP(A34,'Axis PSU'!$H$2:$I$306,2,FALSE)</f>
        <v>1022.4958</v>
      </c>
      <c r="C34">
        <f>VLOOKUP(A34,'LIC PSU'!$H$1:$I$305,2,FALSE)</f>
        <v>11.071099999999999</v>
      </c>
      <c r="D34">
        <f>VLOOKUP(A34,'Axis Money'!$H$1:$I$305,2,FALSE)</f>
        <v>1038.9481000000001</v>
      </c>
      <c r="E34">
        <f>VLOOKUP(A34,'LIC ETF'!$H$1:$I$311,2,FALSE)</f>
        <v>69.284099999999995</v>
      </c>
      <c r="F34">
        <f>VLOOKUP(A34,Gold!$F$1:$G$324,2,FALSE)</f>
        <v>113322</v>
      </c>
      <c r="G34">
        <f>VLOOKUP(A34,HDFC!$A$2:$B$312,2,FALSE)</f>
        <v>1200.1413600000001</v>
      </c>
      <c r="H34">
        <f>VLOOKUP(A34,ICICI!$A$2:$B$312,2,FALSE)</f>
        <v>540.96020499999997</v>
      </c>
      <c r="I34">
        <f>VLOOKUP(A34,'IDFC '!$A$2:$B$312,2,FALSE)</f>
        <v>39.599997999999999</v>
      </c>
      <c r="J34">
        <f>VLOOKUP(A34,'RBL Bank'!$A$2:$B$312,2,FALSE)</f>
        <v>313.78695699999997</v>
      </c>
      <c r="K34">
        <f>VLOOKUP(A34,Maruti!$A$2:$B$312,2,FALSE)</f>
        <v>6764.2172849999997</v>
      </c>
      <c r="L34">
        <f>VLOOKUP(A34,TVS!$A$2:$B$312,2,FALSE)</f>
        <v>432.41027800000001</v>
      </c>
      <c r="M34">
        <f>VLOOKUP(combined_data!A34,Apollo!$A$2:$B$312,2,FALSE)</f>
        <v>150.738495</v>
      </c>
      <c r="N34">
        <f>VLOOKUP(combined_data!A34,'Pi Indus'!$A$2:$B$312,2,FALSE)</f>
        <v>1538.844482</v>
      </c>
      <c r="O34">
        <f>VLOOKUP(A34,Chambal!$A$2:$B$312,2,FALSE)</f>
        <v>150.25415000000001</v>
      </c>
      <c r="P34">
        <f>VLOOKUP(A34,ITC!$A$2:$B$312,2,FALSE)</f>
        <v>179.301208</v>
      </c>
      <c r="Q34">
        <f>VLOOKUP(A34,'Godrej Cons'!$A$2:$B$312,2,FALSE)</f>
        <v>626.09997599999997</v>
      </c>
      <c r="R34">
        <f>VLOOKUP(A34,'Relaxo Footwear'!$A$2:$B$312,2,FALSE)</f>
        <v>789.88464399999998</v>
      </c>
      <c r="S34">
        <f>VLOOKUP(combined_data!A34,'Sunpharma '!$A$2:$B$312,2,FALSE)</f>
        <v>405.543091</v>
      </c>
    </row>
    <row r="35" spans="1:19" x14ac:dyDescent="0.2">
      <c r="A35" s="5">
        <v>43878</v>
      </c>
      <c r="B35">
        <f>VLOOKUP(A35,'Axis PSU'!$H$2:$I$306,2,FALSE)</f>
        <v>1022.4958</v>
      </c>
      <c r="C35">
        <f>VLOOKUP(A35,'LIC PSU'!$H$1:$I$305,2,FALSE)</f>
        <v>11.0778</v>
      </c>
      <c r="D35">
        <f>VLOOKUP(A35,'Axis Money'!$H$1:$I$305,2,FALSE)</f>
        <v>1039.4291000000001</v>
      </c>
      <c r="E35">
        <f>VLOOKUP(A35,'LIC ETF'!$H$1:$I$311,2,FALSE)</f>
        <v>68.915199999999999</v>
      </c>
      <c r="F35">
        <f>VLOOKUP(A35,Gold!$F$1:$G$324,2,FALSE)</f>
        <v>112743</v>
      </c>
      <c r="G35">
        <f>VLOOKUP(A35,HDFC!$A$2:$B$312,2,FALSE)</f>
        <v>1197.9760699999999</v>
      </c>
      <c r="H35">
        <f>VLOOKUP(A35,ICICI!$A$2:$B$312,2,FALSE)</f>
        <v>536.79748500000005</v>
      </c>
      <c r="I35">
        <f>VLOOKUP(A35,'IDFC '!$A$2:$B$312,2,FALSE)</f>
        <v>38.900002000000001</v>
      </c>
      <c r="J35">
        <f>VLOOKUP(A35,'RBL Bank'!$A$2:$B$312,2,FALSE)</f>
        <v>303.92382800000001</v>
      </c>
      <c r="K35">
        <f>VLOOKUP(A35,Maruti!$A$2:$B$312,2,FALSE)</f>
        <v>6757.3203130000002</v>
      </c>
      <c r="L35">
        <f>VLOOKUP(A35,TVS!$A$2:$B$312,2,FALSE)</f>
        <v>423.79553199999998</v>
      </c>
      <c r="M35">
        <f>VLOOKUP(combined_data!A35,Apollo!$A$2:$B$312,2,FALSE)</f>
        <v>146.37884500000001</v>
      </c>
      <c r="N35">
        <f>VLOOKUP(combined_data!A35,'Pi Indus'!$A$2:$B$312,2,FALSE)</f>
        <v>1530.2548830000001</v>
      </c>
      <c r="O35">
        <f>VLOOKUP(A35,Chambal!$A$2:$B$312,2,FALSE)</f>
        <v>149.19342</v>
      </c>
      <c r="P35">
        <f>VLOOKUP(A35,ITC!$A$2:$B$312,2,FALSE)</f>
        <v>176.79771400000001</v>
      </c>
      <c r="Q35">
        <f>VLOOKUP(A35,'Godrej Cons'!$A$2:$B$312,2,FALSE)</f>
        <v>625.75</v>
      </c>
      <c r="R35">
        <f>VLOOKUP(A35,'Relaxo Footwear'!$A$2:$B$312,2,FALSE)</f>
        <v>810.60052499999995</v>
      </c>
      <c r="S35">
        <f>VLOOKUP(combined_data!A35,'Sunpharma '!$A$2:$B$312,2,FALSE)</f>
        <v>398.565247</v>
      </c>
    </row>
    <row r="36" spans="1:19" x14ac:dyDescent="0.2">
      <c r="A36" s="5">
        <v>43879</v>
      </c>
      <c r="B36">
        <f>VLOOKUP(A36,'Axis PSU'!$H$2:$I$306,2,FALSE)</f>
        <v>1021.9503</v>
      </c>
      <c r="C36">
        <f>VLOOKUP(A36,'LIC PSU'!$H$1:$I$305,2,FALSE)</f>
        <v>11.075200000000001</v>
      </c>
      <c r="D36">
        <f>VLOOKUP(A36,'Axis Money'!$H$1:$I$305,2,FALSE)</f>
        <v>1039.6092000000001</v>
      </c>
      <c r="E36">
        <f>VLOOKUP(A36,'LIC ETF'!$H$1:$I$311,2,FALSE)</f>
        <v>68.613100000000003</v>
      </c>
      <c r="F36">
        <f>VLOOKUP(A36,Gold!$F$1:$G$324,2,FALSE)</f>
        <v>114598</v>
      </c>
      <c r="G36">
        <f>VLOOKUP(A36,HDFC!$A$2:$B$312,2,FALSE)</f>
        <v>1194.1374499999999</v>
      </c>
      <c r="H36">
        <f>VLOOKUP(A36,ICICI!$A$2:$B$312,2,FALSE)</f>
        <v>536.40106200000002</v>
      </c>
      <c r="I36">
        <f>VLOOKUP(A36,'IDFC '!$A$2:$B$312,2,FALSE)</f>
        <v>38.450001</v>
      </c>
      <c r="J36">
        <f>VLOOKUP(A36,'RBL Bank'!$A$2:$B$312,2,FALSE)</f>
        <v>299.41351300000002</v>
      </c>
      <c r="K36">
        <f>VLOOKUP(A36,Maruti!$A$2:$B$312,2,FALSE)</f>
        <v>6634.388672</v>
      </c>
      <c r="L36">
        <f>VLOOKUP(A36,TVS!$A$2:$B$312,2,FALSE)</f>
        <v>431.62261999999998</v>
      </c>
      <c r="M36">
        <f>VLOOKUP(combined_data!A36,Apollo!$A$2:$B$312,2,FALSE)</f>
        <v>143.44085699999999</v>
      </c>
      <c r="N36">
        <f>VLOOKUP(combined_data!A36,'Pi Indus'!$A$2:$B$312,2,FALSE)</f>
        <v>1526.8785399999999</v>
      </c>
      <c r="O36">
        <f>VLOOKUP(A36,Chambal!$A$2:$B$312,2,FALSE)</f>
        <v>142.27565000000001</v>
      </c>
      <c r="P36">
        <f>VLOOKUP(A36,ITC!$A$2:$B$312,2,FALSE)</f>
        <v>175.97761499999999</v>
      </c>
      <c r="Q36">
        <f>VLOOKUP(A36,'Godrej Cons'!$A$2:$B$312,2,FALSE)</f>
        <v>620.75</v>
      </c>
      <c r="R36">
        <f>VLOOKUP(A36,'Relaxo Footwear'!$A$2:$B$312,2,FALSE)</f>
        <v>810.94830300000001</v>
      </c>
      <c r="S36">
        <f>VLOOKUP(combined_data!A36,'Sunpharma '!$A$2:$B$312,2,FALSE)</f>
        <v>398.80926499999998</v>
      </c>
    </row>
    <row r="37" spans="1:19" x14ac:dyDescent="0.2">
      <c r="A37" s="5">
        <v>43881</v>
      </c>
      <c r="B37">
        <f>VLOOKUP(A37,'Axis PSU'!$H$2:$I$306,2,FALSE)</f>
        <v>1021.7779</v>
      </c>
      <c r="C37">
        <f>VLOOKUP(A37,'LIC PSU'!$H$1:$I$305,2,FALSE)</f>
        <v>11.073399999999999</v>
      </c>
      <c r="D37">
        <f>VLOOKUP(A37,'Axis Money'!$H$1:$I$305,2,FALSE)</f>
        <v>1039.9078999999999</v>
      </c>
      <c r="E37">
        <f>VLOOKUP(A37,'LIC ETF'!$H$1:$I$311,2,FALSE)</f>
        <v>69.112399999999994</v>
      </c>
      <c r="F37">
        <f>VLOOKUP(A37,Gold!$F$1:$G$324,2,FALSE)</f>
        <v>116056</v>
      </c>
      <c r="G37">
        <f>VLOOKUP(A37,HDFC!$A$2:$B$312,2,FALSE)</f>
        <v>1197.9266399999999</v>
      </c>
      <c r="H37">
        <f>VLOOKUP(A37,ICICI!$A$2:$B$312,2,FALSE)</f>
        <v>542.14959699999997</v>
      </c>
      <c r="I37">
        <f>VLOOKUP(A37,'IDFC '!$A$2:$B$312,2,FALSE)</f>
        <v>40.299999</v>
      </c>
      <c r="J37">
        <f>VLOOKUP(A37,'RBL Bank'!$A$2:$B$312,2,FALSE)</f>
        <v>306.10461400000003</v>
      </c>
      <c r="K37">
        <f>VLOOKUP(A37,Maruti!$A$2:$B$312,2,FALSE)</f>
        <v>6611.3969729999999</v>
      </c>
      <c r="L37">
        <f>VLOOKUP(A37,TVS!$A$2:$B$312,2,FALSE)</f>
        <v>439.54821800000002</v>
      </c>
      <c r="M37">
        <f>VLOOKUP(combined_data!A37,Apollo!$A$2:$B$312,2,FALSE)</f>
        <v>149.743347</v>
      </c>
      <c r="N37">
        <f>VLOOKUP(combined_data!A37,'Pi Indus'!$A$2:$B$312,2,FALSE)</f>
        <v>1544.7531739999999</v>
      </c>
      <c r="O37">
        <f>VLOOKUP(A37,Chambal!$A$2:$B$312,2,FALSE)</f>
        <v>140.015839</v>
      </c>
      <c r="P37">
        <f>VLOOKUP(A37,ITC!$A$2:$B$312,2,FALSE)</f>
        <v>179.085373</v>
      </c>
      <c r="Q37">
        <f>VLOOKUP(A37,'Godrej Cons'!$A$2:$B$312,2,FALSE)</f>
        <v>631.04998799999998</v>
      </c>
      <c r="R37">
        <f>VLOOKUP(A37,'Relaxo Footwear'!$A$2:$B$312,2,FALSE)</f>
        <v>799.96942100000001</v>
      </c>
      <c r="S37">
        <f>VLOOKUP(combined_data!A37,'Sunpharma '!$A$2:$B$312,2,FALSE)</f>
        <v>395.198395</v>
      </c>
    </row>
    <row r="38" spans="1:19" x14ac:dyDescent="0.2">
      <c r="A38" s="5">
        <v>43885</v>
      </c>
      <c r="B38">
        <f>VLOOKUP(A38,'Axis PSU'!$H$2:$I$306,2,FALSE)</f>
        <v>1022.3137</v>
      </c>
      <c r="C38">
        <f>VLOOKUP(A38,'LIC PSU'!$H$1:$I$305,2,FALSE)</f>
        <v>11.085000000000001</v>
      </c>
      <c r="D38">
        <f>VLOOKUP(A38,'Axis Money'!$H$1:$I$305,2,FALSE)</f>
        <v>1040.5102999999999</v>
      </c>
      <c r="E38">
        <f>VLOOKUP(A38,'LIC ETF'!$H$1:$I$311,2,FALSE)</f>
        <v>67.680899999999994</v>
      </c>
      <c r="F38">
        <f>VLOOKUP(A38,Gold!$F$1:$G$324,2,FALSE)</f>
        <v>119313</v>
      </c>
      <c r="G38">
        <f>VLOOKUP(A38,HDFC!$A$2:$B$312,2,FALSE)</f>
        <v>1190.8894</v>
      </c>
      <c r="H38">
        <f>VLOOKUP(A38,ICICI!$A$2:$B$312,2,FALSE)</f>
        <v>525.15167199999996</v>
      </c>
      <c r="I38">
        <f>VLOOKUP(A38,'IDFC '!$A$2:$B$312,2,FALSE)</f>
        <v>39.299999</v>
      </c>
      <c r="J38">
        <f>VLOOKUP(A38,'RBL Bank'!$A$2:$B$312,2,FALSE)</f>
        <v>298.81878699999999</v>
      </c>
      <c r="K38">
        <f>VLOOKUP(A38,Maruti!$A$2:$B$312,2,FALSE)</f>
        <v>6330.4101559999999</v>
      </c>
      <c r="L38">
        <f>VLOOKUP(A38,TVS!$A$2:$B$312,2,FALSE)</f>
        <v>431.81954999999999</v>
      </c>
      <c r="M38">
        <f>VLOOKUP(combined_data!A38,Apollo!$A$2:$B$312,2,FALSE)</f>
        <v>144.00950599999999</v>
      </c>
      <c r="N38">
        <f>VLOOKUP(combined_data!A38,'Pi Indus'!$A$2:$B$312,2,FALSE)</f>
        <v>1535.2513429999999</v>
      </c>
      <c r="O38">
        <f>VLOOKUP(A38,Chambal!$A$2:$B$312,2,FALSE)</f>
        <v>137.617661</v>
      </c>
      <c r="P38">
        <f>VLOOKUP(A38,ITC!$A$2:$B$312,2,FALSE)</f>
        <v>175.24382</v>
      </c>
      <c r="Q38">
        <f>VLOOKUP(A38,'Godrej Cons'!$A$2:$B$312,2,FALSE)</f>
        <v>614.84997599999997</v>
      </c>
      <c r="R38">
        <f>VLOOKUP(A38,'Relaxo Footwear'!$A$2:$B$312,2,FALSE)</f>
        <v>794.10736099999997</v>
      </c>
      <c r="S38">
        <f>VLOOKUP(combined_data!A38,'Sunpharma '!$A$2:$B$312,2,FALSE)</f>
        <v>388.26934799999998</v>
      </c>
    </row>
    <row r="39" spans="1:19" x14ac:dyDescent="0.2">
      <c r="A39" s="5">
        <v>43886</v>
      </c>
      <c r="B39">
        <f>VLOOKUP(A39,'Axis PSU'!$H$2:$I$306,2,FALSE)</f>
        <v>1022.1529</v>
      </c>
      <c r="C39">
        <f>VLOOKUP(A39,'LIC PSU'!$H$1:$I$305,2,FALSE)</f>
        <v>11.0844</v>
      </c>
      <c r="D39">
        <f>VLOOKUP(A39,'Axis Money'!$H$1:$I$305,2,FALSE)</f>
        <v>1040.6712</v>
      </c>
      <c r="E39">
        <f>VLOOKUP(A39,'LIC ETF'!$H$1:$I$311,2,FALSE)</f>
        <v>67.502899999999997</v>
      </c>
      <c r="F39">
        <f>VLOOKUP(A39,Gold!$F$1:$G$324,2,FALSE)</f>
        <v>117380</v>
      </c>
      <c r="G39">
        <f>VLOOKUP(A39,HDFC!$A$2:$B$312,2,FALSE)</f>
        <v>1181.39148</v>
      </c>
      <c r="H39">
        <f>VLOOKUP(A39,ICICI!$A$2:$B$312,2,FALSE)</f>
        <v>526.24194299999999</v>
      </c>
      <c r="I39">
        <f>VLOOKUP(A39,'IDFC '!$A$2:$B$312,2,FALSE)</f>
        <v>39.349997999999999</v>
      </c>
      <c r="J39">
        <f>VLOOKUP(A39,'RBL Bank'!$A$2:$B$312,2,FALSE)</f>
        <v>306.60025000000002</v>
      </c>
      <c r="K39">
        <f>VLOOKUP(A39,Maruti!$A$2:$B$312,2,FALSE)</f>
        <v>6275.7685549999997</v>
      </c>
      <c r="L39">
        <f>VLOOKUP(A39,TVS!$A$2:$B$312,2,FALSE)</f>
        <v>429.65353399999998</v>
      </c>
      <c r="M39">
        <f>VLOOKUP(combined_data!A39,Apollo!$A$2:$B$312,2,FALSE)</f>
        <v>146.33148199999999</v>
      </c>
      <c r="N39">
        <f>VLOOKUP(combined_data!A39,'Pi Indus'!$A$2:$B$312,2,FALSE)</f>
        <v>1534.1568600000001</v>
      </c>
      <c r="O39">
        <f>VLOOKUP(A39,Chambal!$A$2:$B$312,2,FALSE)</f>
        <v>143.15188599999999</v>
      </c>
      <c r="P39">
        <f>VLOOKUP(A39,ITC!$A$2:$B$312,2,FALSE)</f>
        <v>174.207886</v>
      </c>
      <c r="Q39">
        <f>VLOOKUP(A39,'Godrej Cons'!$A$2:$B$312,2,FALSE)</f>
        <v>615.75</v>
      </c>
      <c r="R39">
        <f>VLOOKUP(A39,'Relaxo Footwear'!$A$2:$B$312,2,FALSE)</f>
        <v>786.80468800000006</v>
      </c>
      <c r="S39">
        <f>VLOOKUP(combined_data!A39,'Sunpharma '!$A$2:$B$312,2,FALSE)</f>
        <v>379.53491200000002</v>
      </c>
    </row>
    <row r="40" spans="1:19" x14ac:dyDescent="0.2">
      <c r="A40" s="5">
        <v>43887</v>
      </c>
      <c r="B40">
        <f>VLOOKUP(A40,'Axis PSU'!$H$2:$I$306,2,FALSE)</f>
        <v>1022.4958</v>
      </c>
      <c r="C40">
        <f>VLOOKUP(A40,'LIC PSU'!$H$1:$I$305,2,FALSE)</f>
        <v>11.088200000000001</v>
      </c>
      <c r="D40">
        <f>VLOOKUP(A40,'Axis Money'!$H$1:$I$305,2,FALSE)</f>
        <v>1040.8451</v>
      </c>
      <c r="E40">
        <f>VLOOKUP(A40,'LIC ETF'!$H$1:$I$311,2,FALSE)</f>
        <v>66.824700000000007</v>
      </c>
      <c r="F40">
        <f>VLOOKUP(A40,Gold!$F$1:$G$324,2,FALSE)</f>
        <v>117421</v>
      </c>
      <c r="G40">
        <f>VLOOKUP(A40,HDFC!$A$2:$B$312,2,FALSE)</f>
        <v>1180.3579099999999</v>
      </c>
      <c r="H40">
        <f>VLOOKUP(A40,ICICI!$A$2:$B$312,2,FALSE)</f>
        <v>519.05621299999996</v>
      </c>
      <c r="I40">
        <f>VLOOKUP(A40,'IDFC '!$A$2:$B$312,2,FALSE)</f>
        <v>38.950001</v>
      </c>
      <c r="J40">
        <f>VLOOKUP(A40,'RBL Bank'!$A$2:$B$312,2,FALSE)</f>
        <v>311.75485200000003</v>
      </c>
      <c r="K40">
        <f>VLOOKUP(A40,Maruti!$A$2:$B$312,2,FALSE)</f>
        <v>6099.9570309999999</v>
      </c>
      <c r="L40">
        <f>VLOOKUP(A40,TVS!$A$2:$B$312,2,FALSE)</f>
        <v>428.57055700000001</v>
      </c>
      <c r="M40">
        <f>VLOOKUP(combined_data!A40,Apollo!$A$2:$B$312,2,FALSE)</f>
        <v>140.92932099999999</v>
      </c>
      <c r="N40">
        <f>VLOOKUP(combined_data!A40,'Pi Indus'!$A$2:$B$312,2,FALSE)</f>
        <v>1534.6046140000001</v>
      </c>
      <c r="O40">
        <f>VLOOKUP(A40,Chambal!$A$2:$B$312,2,FALSE)</f>
        <v>138.540054</v>
      </c>
      <c r="P40">
        <f>VLOOKUP(A40,ITC!$A$2:$B$312,2,FALSE)</f>
        <v>171.44544999999999</v>
      </c>
      <c r="Q40">
        <f>VLOOKUP(A40,'Godrej Cons'!$A$2:$B$312,2,FALSE)</f>
        <v>601.25</v>
      </c>
      <c r="R40">
        <f>VLOOKUP(A40,'Relaxo Footwear'!$A$2:$B$312,2,FALSE)</f>
        <v>757.09704599999998</v>
      </c>
      <c r="S40">
        <f>VLOOKUP(combined_data!A40,'Sunpharma '!$A$2:$B$312,2,FALSE)</f>
        <v>365.676849</v>
      </c>
    </row>
    <row r="41" spans="1:19" x14ac:dyDescent="0.2">
      <c r="A41" s="5">
        <v>43888</v>
      </c>
      <c r="B41">
        <f>VLOOKUP(A41,'Axis PSU'!$H$2:$I$306,2,FALSE)</f>
        <v>1022.1255</v>
      </c>
      <c r="C41">
        <f>VLOOKUP(A41,'LIC PSU'!$H$1:$I$305,2,FALSE)</f>
        <v>11.081899999999999</v>
      </c>
      <c r="D41">
        <f>VLOOKUP(A41,'Axis Money'!$H$1:$I$305,2,FALSE)</f>
        <v>1040.9331</v>
      </c>
      <c r="E41">
        <f>VLOOKUP(A41,'LIC ETF'!$H$1:$I$311,2,FALSE)</f>
        <v>66.568600000000004</v>
      </c>
      <c r="F41">
        <f>VLOOKUP(A41,Gold!$F$1:$G$324,2,FALSE)</f>
        <v>117818</v>
      </c>
      <c r="G41">
        <f>VLOOKUP(A41,HDFC!$A$2:$B$312,2,FALSE)</f>
        <v>1180.5546899999999</v>
      </c>
      <c r="H41">
        <f>VLOOKUP(A41,ICICI!$A$2:$B$312,2,FALSE)</f>
        <v>510.78024299999998</v>
      </c>
      <c r="I41">
        <f>VLOOKUP(A41,'IDFC '!$A$2:$B$312,2,FALSE)</f>
        <v>38.599997999999999</v>
      </c>
      <c r="J41">
        <f>VLOOKUP(A41,'RBL Bank'!$A$2:$B$312,2,FALSE)</f>
        <v>306.89764400000001</v>
      </c>
      <c r="K41">
        <f>VLOOKUP(A41,Maruti!$A$2:$B$312,2,FALSE)</f>
        <v>6153.7177730000003</v>
      </c>
      <c r="L41">
        <f>VLOOKUP(A41,TVS!$A$2:$B$312,2,FALSE)</f>
        <v>432.80407700000001</v>
      </c>
      <c r="M41">
        <f>VLOOKUP(combined_data!A41,Apollo!$A$2:$B$312,2,FALSE)</f>
        <v>142.44572400000001</v>
      </c>
      <c r="N41">
        <f>VLOOKUP(combined_data!A41,'Pi Indus'!$A$2:$B$312,2,FALSE)</f>
        <v>1518.1881100000001</v>
      </c>
      <c r="O41">
        <f>VLOOKUP(A41,Chambal!$A$2:$B$312,2,FALSE)</f>
        <v>137.709915</v>
      </c>
      <c r="P41">
        <f>VLOOKUP(A41,ITC!$A$2:$B$312,2,FALSE)</f>
        <v>170.53900100000001</v>
      </c>
      <c r="Q41">
        <f>VLOOKUP(A41,'Godrej Cons'!$A$2:$B$312,2,FALSE)</f>
        <v>594.70001200000002</v>
      </c>
      <c r="R41">
        <f>VLOOKUP(A41,'Relaxo Footwear'!$A$2:$B$312,2,FALSE)</f>
        <v>716.16210899999999</v>
      </c>
      <c r="S41">
        <f>VLOOKUP(combined_data!A41,'Sunpharma '!$A$2:$B$312,2,FALSE)</f>
        <v>379.14450099999999</v>
      </c>
    </row>
    <row r="42" spans="1:19" x14ac:dyDescent="0.2">
      <c r="A42" s="5">
        <v>43889</v>
      </c>
      <c r="B42">
        <f>VLOOKUP(A42,'Axis PSU'!$H$2:$I$306,2,FALSE)</f>
        <v>1021.1535</v>
      </c>
      <c r="C42">
        <f>VLOOKUP(A42,'LIC PSU'!$H$1:$I$305,2,FALSE)</f>
        <v>11.0732</v>
      </c>
      <c r="D42">
        <f>VLOOKUP(A42,'Axis Money'!$H$1:$I$305,2,FALSE)</f>
        <v>1040.9571000000001</v>
      </c>
      <c r="E42">
        <f>VLOOKUP(A42,'LIC ETF'!$H$1:$I$311,2,FALSE)</f>
        <v>64.133200000000002</v>
      </c>
      <c r="F42">
        <f>VLOOKUP(A42,Gold!$F$1:$G$324,2,FALSE)</f>
        <v>114948</v>
      </c>
      <c r="G42">
        <f>VLOOKUP(A42,HDFC!$A$2:$B$312,2,FALSE)</f>
        <v>1159.09827</v>
      </c>
      <c r="H42">
        <f>VLOOKUP(A42,ICICI!$A$2:$B$312,2,FALSE)</f>
        <v>492.84075899999999</v>
      </c>
      <c r="I42">
        <f>VLOOKUP(A42,'IDFC '!$A$2:$B$312,2,FALSE)</f>
        <v>36.799999</v>
      </c>
      <c r="J42">
        <f>VLOOKUP(A42,'RBL Bank'!$A$2:$B$312,2,FALSE)</f>
        <v>288.36084</v>
      </c>
      <c r="K42">
        <f>VLOOKUP(A42,Maruti!$A$2:$B$312,2,FALSE)</f>
        <v>6147.1625979999999</v>
      </c>
      <c r="L42">
        <f>VLOOKUP(A42,TVS!$A$2:$B$312,2,FALSE)</f>
        <v>428.96438599999999</v>
      </c>
      <c r="M42">
        <f>VLOOKUP(combined_data!A42,Apollo!$A$2:$B$312,2,FALSE)</f>
        <v>135.33766199999999</v>
      </c>
      <c r="N42">
        <f>VLOOKUP(combined_data!A42,'Pi Indus'!$A$2:$B$312,2,FALSE)</f>
        <v>1523.510986</v>
      </c>
      <c r="O42">
        <f>VLOOKUP(A42,Chambal!$A$2:$B$312,2,FALSE)</f>
        <v>129.96198999999999</v>
      </c>
      <c r="P42">
        <f>VLOOKUP(A42,ITC!$A$2:$B$312,2,FALSE)</f>
        <v>170.53900100000001</v>
      </c>
      <c r="Q42">
        <f>VLOOKUP(A42,'Godrej Cons'!$A$2:$B$312,2,FALSE)</f>
        <v>560.5</v>
      </c>
      <c r="R42">
        <f>VLOOKUP(A42,'Relaxo Footwear'!$A$2:$B$312,2,FALSE)</f>
        <v>692.01849400000003</v>
      </c>
      <c r="S42">
        <f>VLOOKUP(combined_data!A42,'Sunpharma '!$A$2:$B$312,2,FALSE)</f>
        <v>363.92016599999999</v>
      </c>
    </row>
    <row r="43" spans="1:19" x14ac:dyDescent="0.2">
      <c r="A43" s="5">
        <v>43892</v>
      </c>
      <c r="B43">
        <f>VLOOKUP(A43,'Axis PSU'!$H$2:$I$306,2,FALSE)</f>
        <v>1021.5469000000001</v>
      </c>
      <c r="C43">
        <f>VLOOKUP(A43,'LIC PSU'!$H$1:$I$305,2,FALSE)</f>
        <v>11.080500000000001</v>
      </c>
      <c r="D43">
        <f>VLOOKUP(A43,'Axis Money'!$H$1:$I$305,2,FALSE)</f>
        <v>1041.4508000000001</v>
      </c>
      <c r="E43">
        <f>VLOOKUP(A43,'LIC ETF'!$H$1:$I$311,2,FALSE)</f>
        <v>63.755000000000003</v>
      </c>
      <c r="F43">
        <f>VLOOKUP(A43,Gold!$F$1:$G$324,2,FALSE)</f>
        <v>115826</v>
      </c>
      <c r="G43">
        <f>VLOOKUP(A43,HDFC!$A$2:$B$312,2,FALSE)</f>
        <v>1161.01746</v>
      </c>
      <c r="H43">
        <f>VLOOKUP(A43,ICICI!$A$2:$B$312,2,FALSE)</f>
        <v>501.61227400000001</v>
      </c>
      <c r="I43">
        <f>VLOOKUP(A43,'IDFC '!$A$2:$B$312,2,FALSE)</f>
        <v>37.450001</v>
      </c>
      <c r="J43">
        <f>VLOOKUP(A43,'RBL Bank'!$A$2:$B$312,2,FALSE)</f>
        <v>280.72808800000001</v>
      </c>
      <c r="K43">
        <f>VLOOKUP(A43,Maruti!$A$2:$B$312,2,FALSE)</f>
        <v>6149.1684569999998</v>
      </c>
      <c r="L43">
        <f>VLOOKUP(A43,TVS!$A$2:$B$312,2,FALSE)</f>
        <v>412.86715700000002</v>
      </c>
      <c r="M43">
        <f>VLOOKUP(combined_data!A43,Apollo!$A$2:$B$312,2,FALSE)</f>
        <v>129.17733799999999</v>
      </c>
      <c r="N43">
        <f>VLOOKUP(combined_data!A43,'Pi Indus'!$A$2:$B$312,2,FALSE)</f>
        <v>1514.258057</v>
      </c>
      <c r="O43">
        <f>VLOOKUP(A43,Chambal!$A$2:$B$312,2,FALSE)</f>
        <v>127.656059</v>
      </c>
      <c r="P43">
        <f>VLOOKUP(A43,ITC!$A$2:$B$312,2,FALSE)</f>
        <v>168.59664900000001</v>
      </c>
      <c r="Q43">
        <f>VLOOKUP(A43,'Godrej Cons'!$A$2:$B$312,2,FALSE)</f>
        <v>587.15002400000003</v>
      </c>
      <c r="R43">
        <f>VLOOKUP(A43,'Relaxo Footwear'!$A$2:$B$312,2,FALSE)</f>
        <v>687.944885</v>
      </c>
      <c r="S43">
        <f>VLOOKUP(combined_data!A43,'Sunpharma '!$A$2:$B$312,2,FALSE)</f>
        <v>360.60205100000002</v>
      </c>
    </row>
    <row r="44" spans="1:19" x14ac:dyDescent="0.2">
      <c r="A44" s="5">
        <v>43893</v>
      </c>
      <c r="B44">
        <f>VLOOKUP(A44,'Axis PSU'!$H$2:$I$306,2,FALSE)</f>
        <v>1022.1557</v>
      </c>
      <c r="C44">
        <f>VLOOKUP(A44,'LIC PSU'!$H$1:$I$305,2,FALSE)</f>
        <v>11.086600000000001</v>
      </c>
      <c r="D44">
        <f>VLOOKUP(A44,'Axis Money'!$H$1:$I$305,2,FALSE)</f>
        <v>1041.4603</v>
      </c>
      <c r="E44">
        <f>VLOOKUP(A44,'LIC ETF'!$H$1:$I$311,2,FALSE)</f>
        <v>64.743399999999994</v>
      </c>
      <c r="F44">
        <f>VLOOKUP(A44,Gold!$F$1:$G$324,2,FALSE)</f>
        <v>119794</v>
      </c>
      <c r="G44">
        <f>VLOOKUP(A44,HDFC!$A$2:$B$312,2,FALSE)</f>
        <v>1163.1828599999999</v>
      </c>
      <c r="H44">
        <f>VLOOKUP(A44,ICICI!$A$2:$B$312,2,FALSE)</f>
        <v>510.18557700000002</v>
      </c>
      <c r="I44">
        <f>VLOOKUP(A44,'IDFC '!$A$2:$B$312,2,FALSE)</f>
        <v>37.799999</v>
      </c>
      <c r="J44">
        <f>VLOOKUP(A44,'RBL Bank'!$A$2:$B$312,2,FALSE)</f>
        <v>289.55038500000001</v>
      </c>
      <c r="K44">
        <f>VLOOKUP(A44,Maruti!$A$2:$B$312,2,FALSE)</f>
        <v>6247.8852539999998</v>
      </c>
      <c r="L44">
        <f>VLOOKUP(A44,TVS!$A$2:$B$312,2,FALSE)</f>
        <v>415.62387100000001</v>
      </c>
      <c r="M44">
        <f>VLOOKUP(combined_data!A44,Apollo!$A$2:$B$312,2,FALSE)</f>
        <v>134.342545</v>
      </c>
      <c r="N44">
        <f>VLOOKUP(combined_data!A44,'Pi Indus'!$A$2:$B$312,2,FALSE)</f>
        <v>1540.2757570000001</v>
      </c>
      <c r="O44">
        <f>VLOOKUP(A44,Chambal!$A$2:$B$312,2,FALSE)</f>
        <v>128.90126000000001</v>
      </c>
      <c r="P44">
        <f>VLOOKUP(A44,ITC!$A$2:$B$312,2,FALSE)</f>
        <v>167.34491</v>
      </c>
      <c r="Q44">
        <f>VLOOKUP(A44,'Godrej Cons'!$A$2:$B$312,2,FALSE)</f>
        <v>618.70001200000002</v>
      </c>
      <c r="R44">
        <f>VLOOKUP(A44,'Relaxo Footwear'!$A$2:$B$312,2,FALSE)</f>
        <v>692.91272000000004</v>
      </c>
      <c r="S44">
        <f>VLOOKUP(combined_data!A44,'Sunpharma '!$A$2:$B$312,2,FALSE)</f>
        <v>384.07290599999999</v>
      </c>
    </row>
    <row r="45" spans="1:19" x14ac:dyDescent="0.2">
      <c r="A45" s="5">
        <v>43894</v>
      </c>
      <c r="B45">
        <f>VLOOKUP(A45,'Axis PSU'!$H$2:$I$306,2,FALSE)</f>
        <v>1022.4958</v>
      </c>
      <c r="C45">
        <f>VLOOKUP(A45,'LIC PSU'!$H$1:$I$305,2,FALSE)</f>
        <v>11.112399999999999</v>
      </c>
      <c r="D45">
        <f>VLOOKUP(A45,'Axis Money'!$H$1:$I$305,2,FALSE)</f>
        <v>1042.4206999999999</v>
      </c>
      <c r="E45">
        <f>VLOOKUP(A45,'LIC ETF'!$H$1:$I$311,2,FALSE)</f>
        <v>64.443899999999999</v>
      </c>
      <c r="F45">
        <f>VLOOKUP(A45,Gold!$F$1:$G$324,2,FALSE)</f>
        <v>120327</v>
      </c>
      <c r="G45">
        <f>VLOOKUP(A45,HDFC!$A$2:$B$312,2,FALSE)</f>
        <v>1130.7518299999999</v>
      </c>
      <c r="H45">
        <f>VLOOKUP(A45,ICICI!$A$2:$B$312,2,FALSE)</f>
        <v>503.84231599999998</v>
      </c>
      <c r="I45">
        <f>VLOOKUP(A45,'IDFC '!$A$2:$B$312,2,FALSE)</f>
        <v>37.400002000000001</v>
      </c>
      <c r="J45">
        <f>VLOOKUP(A45,'RBL Bank'!$A$2:$B$312,2,FALSE)</f>
        <v>293.26767000000001</v>
      </c>
      <c r="K45">
        <f>VLOOKUP(A45,Maruti!$A$2:$B$312,2,FALSE)</f>
        <v>6246.2226559999999</v>
      </c>
      <c r="L45">
        <f>VLOOKUP(A45,TVS!$A$2:$B$312,2,FALSE)</f>
        <v>403.51400799999999</v>
      </c>
      <c r="M45">
        <f>VLOOKUP(combined_data!A45,Apollo!$A$2:$B$312,2,FALSE)</f>
        <v>135.50441000000001</v>
      </c>
      <c r="N45">
        <f>VLOOKUP(combined_data!A45,'Pi Indus'!$A$2:$B$312,2,FALSE)</f>
        <v>1567.6866460000001</v>
      </c>
      <c r="O45">
        <f>VLOOKUP(A45,Chambal!$A$2:$B$312,2,FALSE)</f>
        <v>124.47389200000001</v>
      </c>
      <c r="P45">
        <f>VLOOKUP(A45,ITC!$A$2:$B$312,2,FALSE)</f>
        <v>161.86314400000001</v>
      </c>
      <c r="Q45">
        <f>VLOOKUP(A45,'Godrej Cons'!$A$2:$B$312,2,FALSE)</f>
        <v>631.75</v>
      </c>
      <c r="R45">
        <f>VLOOKUP(A45,'Relaxo Footwear'!$A$2:$B$312,2,FALSE)</f>
        <v>687.49780299999998</v>
      </c>
      <c r="S45">
        <f>VLOOKUP(combined_data!A45,'Sunpharma '!$A$2:$B$312,2,FALSE)</f>
        <v>395.68633999999997</v>
      </c>
    </row>
    <row r="46" spans="1:19" x14ac:dyDescent="0.2">
      <c r="A46" s="5">
        <v>43895</v>
      </c>
      <c r="B46">
        <f>VLOOKUP(A46,'Axis PSU'!$H$2:$I$306,2,FALSE)</f>
        <v>1022.1781</v>
      </c>
      <c r="C46">
        <f>VLOOKUP(A46,'LIC PSU'!$H$1:$I$305,2,FALSE)</f>
        <v>11.1111</v>
      </c>
      <c r="D46">
        <f>VLOOKUP(A46,'Axis Money'!$H$1:$I$305,2,FALSE)</f>
        <v>1042.8226999999999</v>
      </c>
      <c r="E46">
        <f>VLOOKUP(A46,'LIC ETF'!$H$1:$I$311,2,FALSE)</f>
        <v>64.551199999999994</v>
      </c>
      <c r="F46">
        <f>VLOOKUP(A46,Gold!$F$1:$G$324,2,FALSE)</f>
        <v>122895</v>
      </c>
      <c r="G46">
        <f>VLOOKUP(A46,HDFC!$A$2:$B$312,2,FALSE)</f>
        <v>1133.21252</v>
      </c>
      <c r="H46">
        <f>VLOOKUP(A46,ICICI!$A$2:$B$312,2,FALSE)</f>
        <v>500.02645899999999</v>
      </c>
      <c r="I46">
        <f>VLOOKUP(A46,'IDFC '!$A$2:$B$312,2,FALSE)</f>
        <v>37.75</v>
      </c>
      <c r="J46">
        <f>VLOOKUP(A46,'RBL Bank'!$A$2:$B$312,2,FALSE)</f>
        <v>298.76919600000002</v>
      </c>
      <c r="K46">
        <f>VLOOKUP(A46,Maruti!$A$2:$B$312,2,FALSE)</f>
        <v>6228.220703</v>
      </c>
      <c r="L46">
        <f>VLOOKUP(A46,TVS!$A$2:$B$312,2,FALSE)</f>
        <v>407.55062900000001</v>
      </c>
      <c r="M46">
        <f>VLOOKUP(combined_data!A46,Apollo!$A$2:$B$312,2,FALSE)</f>
        <v>134.82664500000001</v>
      </c>
      <c r="N46">
        <f>VLOOKUP(combined_data!A46,'Pi Indus'!$A$2:$B$312,2,FALSE)</f>
        <v>1554.3046879999999</v>
      </c>
      <c r="O46">
        <f>VLOOKUP(A46,Chambal!$A$2:$B$312,2,FALSE)</f>
        <v>124.151077</v>
      </c>
      <c r="P46">
        <f>VLOOKUP(A46,ITC!$A$2:$B$312,2,FALSE)</f>
        <v>162.337952</v>
      </c>
      <c r="Q46">
        <f>VLOOKUP(A46,'Godrej Cons'!$A$2:$B$312,2,FALSE)</f>
        <v>650.65002400000003</v>
      </c>
      <c r="R46">
        <f>VLOOKUP(A46,'Relaxo Footwear'!$A$2:$B$312,2,FALSE)</f>
        <v>698.97344999999996</v>
      </c>
      <c r="S46">
        <f>VLOOKUP(combined_data!A46,'Sunpharma '!$A$2:$B$312,2,FALSE)</f>
        <v>395.14956699999999</v>
      </c>
    </row>
    <row r="47" spans="1:19" x14ac:dyDescent="0.2">
      <c r="A47" s="5">
        <v>43896</v>
      </c>
      <c r="B47">
        <f>VLOOKUP(A47,'Axis PSU'!$H$2:$I$306,2,FALSE)</f>
        <v>1022.2269</v>
      </c>
      <c r="C47">
        <f>VLOOKUP(A47,'LIC PSU'!$H$1:$I$305,2,FALSE)</f>
        <v>11.119400000000001</v>
      </c>
      <c r="D47">
        <f>VLOOKUP(A47,'Axis Money'!$H$1:$I$305,2,FALSE)</f>
        <v>1043.1771000000001</v>
      </c>
      <c r="E47">
        <f>VLOOKUP(A47,'LIC ETF'!$H$1:$I$311,2,FALSE)</f>
        <v>62.970999999999997</v>
      </c>
      <c r="F47">
        <f>VLOOKUP(A47,Gold!$F$1:$G$324,2,FALSE)</f>
        <v>123867</v>
      </c>
      <c r="G47">
        <f>VLOOKUP(A47,HDFC!$A$2:$B$312,2,FALSE)</f>
        <v>1117.0217299999999</v>
      </c>
      <c r="H47">
        <f>VLOOKUP(A47,ICICI!$A$2:$B$312,2,FALSE)</f>
        <v>482.03741500000001</v>
      </c>
      <c r="I47">
        <f>VLOOKUP(A47,'IDFC '!$A$2:$B$312,2,FALSE)</f>
        <v>36.25</v>
      </c>
      <c r="J47">
        <f>VLOOKUP(A47,'RBL Bank'!$A$2:$B$312,2,FALSE)</f>
        <v>256.64016700000002</v>
      </c>
      <c r="K47">
        <f>VLOOKUP(A47,Maruti!$A$2:$B$312,2,FALSE)</f>
        <v>6306.4902339999999</v>
      </c>
      <c r="L47">
        <f>VLOOKUP(A47,TVS!$A$2:$B$312,2,FALSE)</f>
        <v>407.69833399999999</v>
      </c>
      <c r="M47">
        <f>VLOOKUP(combined_data!A47,Apollo!$A$2:$B$312,2,FALSE)</f>
        <v>131.00212099999999</v>
      </c>
      <c r="N47">
        <f>VLOOKUP(combined_data!A47,'Pi Indus'!$A$2:$B$312,2,FALSE)</f>
        <v>1566.3435059999999</v>
      </c>
      <c r="O47">
        <f>VLOOKUP(A47,Chambal!$A$2:$B$312,2,FALSE)</f>
        <v>119.908157</v>
      </c>
      <c r="P47">
        <f>VLOOKUP(A47,ITC!$A$2:$B$312,2,FALSE)</f>
        <v>156.899338</v>
      </c>
      <c r="Q47">
        <f>VLOOKUP(A47,'Godrej Cons'!$A$2:$B$312,2,FALSE)</f>
        <v>638.90002400000003</v>
      </c>
      <c r="R47">
        <f>VLOOKUP(A47,'Relaxo Footwear'!$A$2:$B$312,2,FALSE)</f>
        <v>698.42700200000002</v>
      </c>
      <c r="S47">
        <f>VLOOKUP(combined_data!A47,'Sunpharma '!$A$2:$B$312,2,FALSE)</f>
        <v>391.24591099999998</v>
      </c>
    </row>
    <row r="48" spans="1:19" x14ac:dyDescent="0.2">
      <c r="A48" s="5">
        <v>43899</v>
      </c>
      <c r="B48">
        <f>VLOOKUP(A48,'Axis PSU'!$H$2:$I$306,2,FALSE)</f>
        <v>1021.6963</v>
      </c>
      <c r="C48">
        <f>VLOOKUP(A48,'LIC PSU'!$H$1:$I$305,2,FALSE)</f>
        <v>11.093</v>
      </c>
      <c r="D48">
        <f>VLOOKUP(A48,'Axis Money'!$H$1:$I$305,2,FALSE)</f>
        <v>1043.7552000000001</v>
      </c>
      <c r="E48">
        <f>VLOOKUP(A48,'LIC ETF'!$H$1:$I$311,2,FALSE)</f>
        <v>59.898299999999999</v>
      </c>
      <c r="F48">
        <f>VLOOKUP(A48,Gold!$F$1:$G$324,2,FALSE)</f>
        <v>124632</v>
      </c>
      <c r="G48">
        <f>VLOOKUP(A48,HDFC!$A$2:$B$312,2,FALSE)</f>
        <v>1089.85645</v>
      </c>
      <c r="H48">
        <f>VLOOKUP(A48,ICICI!$A$2:$B$312,2,FALSE)</f>
        <v>453.69101000000001</v>
      </c>
      <c r="I48">
        <f>VLOOKUP(A48,'IDFC '!$A$2:$B$312,2,FALSE)</f>
        <v>33.049999</v>
      </c>
      <c r="J48">
        <f>VLOOKUP(A48,'RBL Bank'!$A$2:$B$312,2,FALSE)</f>
        <v>206.38270600000001</v>
      </c>
      <c r="K48">
        <f>VLOOKUP(A48,Maruti!$A$2:$B$312,2,FALSE)</f>
        <v>6066.9375</v>
      </c>
      <c r="L48">
        <f>VLOOKUP(A48,TVS!$A$2:$B$312,2,FALSE)</f>
        <v>393.52093500000001</v>
      </c>
      <c r="M48">
        <f>VLOOKUP(combined_data!A48,Apollo!$A$2:$B$312,2,FALSE)</f>
        <v>122.723709</v>
      </c>
      <c r="N48">
        <f>VLOOKUP(combined_data!A48,'Pi Indus'!$A$2:$B$312,2,FALSE)</f>
        <v>1513.7604980000001</v>
      </c>
      <c r="O48">
        <f>VLOOKUP(A48,Chambal!$A$2:$B$312,2,FALSE)</f>
        <v>119.862038</v>
      </c>
      <c r="P48">
        <f>VLOOKUP(A48,ITC!$A$2:$B$312,2,FALSE)</f>
        <v>152.97146599999999</v>
      </c>
      <c r="Q48">
        <f>VLOOKUP(A48,'Godrej Cons'!$A$2:$B$312,2,FALSE)</f>
        <v>613.79998799999998</v>
      </c>
      <c r="R48">
        <f>VLOOKUP(A48,'Relaxo Footwear'!$A$2:$B$312,2,FALSE)</f>
        <v>657.39276099999995</v>
      </c>
      <c r="S48">
        <f>VLOOKUP(combined_data!A48,'Sunpharma '!$A$2:$B$312,2,FALSE)</f>
        <v>383.87771600000002</v>
      </c>
    </row>
    <row r="49" spans="1:19" x14ac:dyDescent="0.2">
      <c r="A49" s="5">
        <v>43901</v>
      </c>
      <c r="B49">
        <f>VLOOKUP(A49,'Axis PSU'!$H$2:$I$306,2,FALSE)</f>
        <v>1020.5449</v>
      </c>
      <c r="C49">
        <f>VLOOKUP(A49,'LIC PSU'!$H$1:$I$305,2,FALSE)</f>
        <v>11.0816</v>
      </c>
      <c r="D49">
        <f>VLOOKUP(A49,'Axis Money'!$H$1:$I$305,2,FALSE)</f>
        <v>1043.9736</v>
      </c>
      <c r="E49">
        <f>VLOOKUP(A49,'LIC ETF'!$H$1:$I$311,2,FALSE)</f>
        <v>59.9373</v>
      </c>
      <c r="F49">
        <f>VLOOKUP(A49,Gold!$F$1:$G$324,2,FALSE)</f>
        <v>120430</v>
      </c>
      <c r="G49">
        <f>VLOOKUP(A49,HDFC!$A$2:$B$312,2,FALSE)</f>
        <v>1096.2540300000001</v>
      </c>
      <c r="H49">
        <f>VLOOKUP(A49,ICICI!$A$2:$B$312,2,FALSE)</f>
        <v>461.52096599999999</v>
      </c>
      <c r="I49">
        <f>VLOOKUP(A49,'IDFC '!$A$2:$B$312,2,FALSE)</f>
        <v>33.299999</v>
      </c>
      <c r="J49">
        <f>VLOOKUP(A49,'RBL Bank'!$A$2:$B$312,2,FALSE)</f>
        <v>224.57254</v>
      </c>
      <c r="K49">
        <f>VLOOKUP(A49,Maruti!$A$2:$B$312,2,FALSE)</f>
        <v>6013.3227539999998</v>
      </c>
      <c r="L49">
        <f>VLOOKUP(A49,TVS!$A$2:$B$312,2,FALSE)</f>
        <v>397.557526</v>
      </c>
      <c r="M49">
        <f>VLOOKUP(combined_data!A49,Apollo!$A$2:$B$312,2,FALSE)</f>
        <v>111.346954</v>
      </c>
      <c r="N49">
        <f>VLOOKUP(combined_data!A49,'Pi Indus'!$A$2:$B$312,2,FALSE)</f>
        <v>1501.8210449999999</v>
      </c>
      <c r="O49">
        <f>VLOOKUP(A49,Chambal!$A$2:$B$312,2,FALSE)</f>
        <v>127.14877300000001</v>
      </c>
      <c r="P49">
        <f>VLOOKUP(A49,ITC!$A$2:$B$312,2,FALSE)</f>
        <v>151.633377</v>
      </c>
      <c r="Q49">
        <f>VLOOKUP(A49,'Godrej Cons'!$A$2:$B$312,2,FALSE)</f>
        <v>607.40002400000003</v>
      </c>
      <c r="R49">
        <f>VLOOKUP(A49,'Relaxo Footwear'!$A$2:$B$312,2,FALSE)</f>
        <v>670.48284899999999</v>
      </c>
      <c r="S49">
        <f>VLOOKUP(combined_data!A49,'Sunpharma '!$A$2:$B$312,2,FALSE)</f>
        <v>376.655914</v>
      </c>
    </row>
    <row r="50" spans="1:19" x14ac:dyDescent="0.2">
      <c r="A50" s="5">
        <v>43902</v>
      </c>
      <c r="B50">
        <f>VLOOKUP(A50,'Axis PSU'!$H$2:$I$306,2,FALSE)</f>
        <v>1016.3747</v>
      </c>
      <c r="C50">
        <f>VLOOKUP(A50,'LIC PSU'!$H$1:$I$305,2,FALSE)</f>
        <v>11.033200000000001</v>
      </c>
      <c r="D50">
        <f>VLOOKUP(A50,'Axis Money'!$H$1:$I$305,2,FALSE)</f>
        <v>1043.1364000000001</v>
      </c>
      <c r="E50">
        <f>VLOOKUP(A50,'LIC ETF'!$H$1:$I$311,2,FALSE)</f>
        <v>55.045900000000003</v>
      </c>
      <c r="F50">
        <f>VLOOKUP(A50,Gold!$F$1:$G$324,2,FALSE)</f>
        <v>117586</v>
      </c>
      <c r="G50">
        <f>VLOOKUP(A50,HDFC!$A$2:$B$312,2,FALSE)</f>
        <v>1005.21118</v>
      </c>
      <c r="H50">
        <f>VLOOKUP(A50,ICICI!$A$2:$B$312,2,FALSE)</f>
        <v>421.87567100000001</v>
      </c>
      <c r="I50">
        <f>VLOOKUP(A50,'IDFC '!$A$2:$B$312,2,FALSE)</f>
        <v>27.549999</v>
      </c>
      <c r="J50">
        <f>VLOOKUP(A50,'RBL Bank'!$A$2:$B$312,2,FALSE)</f>
        <v>205.34187299999999</v>
      </c>
      <c r="K50">
        <f>VLOOKUP(A50,Maruti!$A$2:$B$312,2,FALSE)</f>
        <v>5521.0585940000001</v>
      </c>
      <c r="L50">
        <f>VLOOKUP(A50,TVS!$A$2:$B$312,2,FALSE)</f>
        <v>382.19869999999997</v>
      </c>
      <c r="M50">
        <f>VLOOKUP(combined_data!A50,Apollo!$A$2:$B$312,2,FALSE)</f>
        <v>96.968681000000004</v>
      </c>
      <c r="N50">
        <f>VLOOKUP(combined_data!A50,'Pi Indus'!$A$2:$B$312,2,FALSE)</f>
        <v>1341.784302</v>
      </c>
      <c r="O50">
        <f>VLOOKUP(A50,Chambal!$A$2:$B$312,2,FALSE)</f>
        <v>118.979332</v>
      </c>
      <c r="P50">
        <f>VLOOKUP(A50,ITC!$A$2:$B$312,2,FALSE)</f>
        <v>134.497467</v>
      </c>
      <c r="Q50">
        <f>VLOOKUP(A50,'Godrej Cons'!$A$2:$B$312,2,FALSE)</f>
        <v>560.20001200000002</v>
      </c>
      <c r="R50">
        <f>VLOOKUP(A50,'Relaxo Footwear'!$A$2:$B$312,2,FALSE)</f>
        <v>653.56024200000002</v>
      </c>
      <c r="S50">
        <f>VLOOKUP(combined_data!A50,'Sunpharma '!$A$2:$B$312,2,FALSE)</f>
        <v>346.256012</v>
      </c>
    </row>
    <row r="51" spans="1:19" x14ac:dyDescent="0.2">
      <c r="A51" s="5">
        <v>43903</v>
      </c>
      <c r="B51">
        <f>VLOOKUP(A51,'Axis PSU'!$H$2:$I$306,2,FALSE)</f>
        <v>1013.1156999999999</v>
      </c>
      <c r="C51">
        <f>VLOOKUP(A51,'LIC PSU'!$H$1:$I$305,2,FALSE)</f>
        <v>10.9916</v>
      </c>
      <c r="D51">
        <f>VLOOKUP(A51,'Axis Money'!$H$1:$I$305,2,FALSE)</f>
        <v>1042.4101000000001</v>
      </c>
      <c r="E51">
        <f>VLOOKUP(A51,'LIC ETF'!$H$1:$I$311,2,FALSE)</f>
        <v>57.107399999999998</v>
      </c>
      <c r="F51">
        <f>VLOOKUP(A51,Gold!$F$1:$G$324,2,FALSE)</f>
        <v>112923</v>
      </c>
      <c r="G51">
        <f>VLOOKUP(A51,HDFC!$A$2:$B$312,2,FALSE)</f>
        <v>1052.9472699999999</v>
      </c>
      <c r="H51">
        <f>VLOOKUP(A51,ICICI!$A$2:$B$312,2,FALSE)</f>
        <v>443.23455799999999</v>
      </c>
      <c r="I51">
        <f>VLOOKUP(A51,'IDFC '!$A$2:$B$312,2,FALSE)</f>
        <v>29.75</v>
      </c>
      <c r="J51">
        <f>VLOOKUP(A51,'RBL Bank'!$A$2:$B$312,2,FALSE)</f>
        <v>204.79669200000001</v>
      </c>
      <c r="K51">
        <f>VLOOKUP(A51,Maruti!$A$2:$B$312,2,FALSE)</f>
        <v>5712.2802730000003</v>
      </c>
      <c r="L51">
        <f>VLOOKUP(A51,TVS!$A$2:$B$312,2,FALSE)</f>
        <v>396.86834700000003</v>
      </c>
      <c r="M51">
        <f>VLOOKUP(combined_data!A51,Apollo!$A$2:$B$312,2,FALSE)</f>
        <v>100.84161400000001</v>
      </c>
      <c r="N51">
        <f>VLOOKUP(combined_data!A51,'Pi Indus'!$A$2:$B$312,2,FALSE)</f>
        <v>1343.1770019999999</v>
      </c>
      <c r="O51">
        <f>VLOOKUP(A51,Chambal!$A$2:$B$312,2,FALSE)</f>
        <v>122.11412</v>
      </c>
      <c r="P51">
        <f>VLOOKUP(A51,ITC!$A$2:$B$312,2,FALSE)</f>
        <v>140.06558200000001</v>
      </c>
      <c r="Q51">
        <f>VLOOKUP(A51,'Godrej Cons'!$A$2:$B$312,2,FALSE)</f>
        <v>548.25</v>
      </c>
      <c r="R51">
        <f>VLOOKUP(A51,'Relaxo Footwear'!$A$2:$B$312,2,FALSE)</f>
        <v>645.84558100000004</v>
      </c>
      <c r="S51">
        <f>VLOOKUP(combined_data!A51,'Sunpharma '!$A$2:$B$312,2,FALSE)</f>
        <v>374.948059</v>
      </c>
    </row>
    <row r="52" spans="1:19" x14ac:dyDescent="0.2">
      <c r="A52" s="5">
        <v>43906</v>
      </c>
      <c r="B52">
        <f>VLOOKUP(A52,'Axis PSU'!$H$2:$I$306,2,FALSE)</f>
        <v>1011.7138</v>
      </c>
      <c r="C52">
        <f>VLOOKUP(A52,'LIC PSU'!$H$1:$I$305,2,FALSE)</f>
        <v>10.988300000000001</v>
      </c>
      <c r="D52">
        <f>VLOOKUP(A52,'Axis Money'!$H$1:$I$305,2,FALSE)</f>
        <v>1042.6749</v>
      </c>
      <c r="E52">
        <f>VLOOKUP(A52,'LIC ETF'!$H$1:$I$311,2,FALSE)</f>
        <v>52.810699999999997</v>
      </c>
      <c r="F52">
        <f>VLOOKUP(A52,Gold!$F$1:$G$324,2,FALSE)</f>
        <v>112032</v>
      </c>
      <c r="G52">
        <f>VLOOKUP(A52,HDFC!$A$2:$B$312,2,FALSE)</f>
        <v>983.75469999999996</v>
      </c>
      <c r="H52">
        <f>VLOOKUP(A52,ICICI!$A$2:$B$312,2,FALSE)</f>
        <v>399.32736199999999</v>
      </c>
      <c r="I52">
        <f>VLOOKUP(A52,'IDFC '!$A$2:$B$312,2,FALSE)</f>
        <v>26.6</v>
      </c>
      <c r="J52">
        <f>VLOOKUP(A52,'RBL Bank'!$A$2:$B$312,2,FALSE)</f>
        <v>161.42855800000001</v>
      </c>
      <c r="K52">
        <f>VLOOKUP(A52,Maruti!$A$2:$B$312,2,FALSE)</f>
        <v>5361.6831050000001</v>
      </c>
      <c r="L52">
        <f>VLOOKUP(A52,TVS!$A$2:$B$312,2,FALSE)</f>
        <v>374.76541099999997</v>
      </c>
      <c r="M52">
        <f>VLOOKUP(combined_data!A52,Apollo!$A$2:$B$312,2,FALSE)</f>
        <v>94.499679999999998</v>
      </c>
      <c r="N52">
        <f>VLOOKUP(combined_data!A52,'Pi Indus'!$A$2:$B$312,2,FALSE)</f>
        <v>1296.0664059999999</v>
      </c>
      <c r="O52">
        <f>VLOOKUP(A52,Chambal!$A$2:$B$312,2,FALSE)</f>
        <v>117.079453</v>
      </c>
      <c r="P52">
        <f>VLOOKUP(A52,ITC!$A$2:$B$312,2,FALSE)</f>
        <v>127.116508</v>
      </c>
      <c r="Q52">
        <f>VLOOKUP(A52,'Godrej Cons'!$A$2:$B$312,2,FALSE)</f>
        <v>509.04998799999998</v>
      </c>
      <c r="R52">
        <f>VLOOKUP(A52,'Relaxo Footwear'!$A$2:$B$312,2,FALSE)</f>
        <v>636.53808600000002</v>
      </c>
      <c r="S52">
        <f>VLOOKUP(combined_data!A52,'Sunpharma '!$A$2:$B$312,2,FALSE)</f>
        <v>359.67492700000003</v>
      </c>
    </row>
    <row r="53" spans="1:19" x14ac:dyDescent="0.2">
      <c r="A53" s="5">
        <v>43907</v>
      </c>
      <c r="B53">
        <f>VLOOKUP(A53,'Axis PSU'!$H$2:$I$306,2,FALSE)</f>
        <v>1007.4792</v>
      </c>
      <c r="C53">
        <f>VLOOKUP(A53,'LIC PSU'!$H$1:$I$305,2,FALSE)</f>
        <v>10.948600000000001</v>
      </c>
      <c r="D53">
        <f>VLOOKUP(A53,'Axis Money'!$H$1:$I$305,2,FALSE)</f>
        <v>1042.328</v>
      </c>
      <c r="E53">
        <f>VLOOKUP(A53,'LIC ETF'!$H$1:$I$311,2,FALSE)</f>
        <v>51.480600000000003</v>
      </c>
      <c r="F53">
        <f>VLOOKUP(A53,Gold!$F$1:$G$324,2,FALSE)</f>
        <v>113194</v>
      </c>
      <c r="G53">
        <f>VLOOKUP(A53,HDFC!$A$2:$B$312,2,FALSE)</f>
        <v>959.739014</v>
      </c>
      <c r="H53">
        <f>VLOOKUP(A53,ICICI!$A$2:$B$312,2,FALSE)</f>
        <v>363.99349999999998</v>
      </c>
      <c r="I53">
        <f>VLOOKUP(A53,'IDFC '!$A$2:$B$312,2,FALSE)</f>
        <v>25.25</v>
      </c>
      <c r="J53">
        <f>VLOOKUP(A53,'RBL Bank'!$A$2:$B$312,2,FALSE)</f>
        <v>163.11372399999999</v>
      </c>
      <c r="K53">
        <f>VLOOKUP(A53,Maruti!$A$2:$B$312,2,FALSE)</f>
        <v>5482.7065430000002</v>
      </c>
      <c r="L53">
        <f>VLOOKUP(A53,TVS!$A$2:$B$312,2,FALSE)</f>
        <v>380.595642</v>
      </c>
      <c r="M53">
        <f>VLOOKUP(combined_data!A53,Apollo!$A$2:$B$312,2,FALSE)</f>
        <v>90.626739999999998</v>
      </c>
      <c r="N53">
        <f>VLOOKUP(combined_data!A53,'Pi Indus'!$A$2:$B$312,2,FALSE)</f>
        <v>1267.76001</v>
      </c>
      <c r="O53">
        <f>VLOOKUP(A53,Chambal!$A$2:$B$312,2,FALSE)</f>
        <v>113.27971599999999</v>
      </c>
      <c r="P53">
        <f>VLOOKUP(A53,ITC!$A$2:$B$312,2,FALSE)</f>
        <v>128.75672900000001</v>
      </c>
      <c r="Q53">
        <f>VLOOKUP(A53,'Godrej Cons'!$A$2:$B$312,2,FALSE)</f>
        <v>523.75</v>
      </c>
      <c r="R53">
        <f>VLOOKUP(A53,'Relaxo Footwear'!$A$2:$B$312,2,FALSE)</f>
        <v>619.51599099999999</v>
      </c>
      <c r="S53">
        <f>VLOOKUP(combined_data!A53,'Sunpharma '!$A$2:$B$312,2,FALSE)</f>
        <v>361.23638899999997</v>
      </c>
    </row>
    <row r="54" spans="1:19" x14ac:dyDescent="0.2">
      <c r="A54" s="5">
        <v>43908</v>
      </c>
      <c r="B54">
        <f>VLOOKUP(A54,'Axis PSU'!$H$2:$I$306,2,FALSE)</f>
        <v>1003.5625</v>
      </c>
      <c r="C54">
        <f>VLOOKUP(A54,'LIC PSU'!$H$1:$I$305,2,FALSE)</f>
        <v>10.904999999999999</v>
      </c>
      <c r="D54">
        <f>VLOOKUP(A54,'Axis Money'!$H$1:$I$305,2,FALSE)</f>
        <v>1041.0468000000001</v>
      </c>
      <c r="E54">
        <f>VLOOKUP(A54,'LIC ETF'!$H$1:$I$311,2,FALSE)</f>
        <v>48.517899999999997</v>
      </c>
      <c r="F54">
        <f>VLOOKUP(A54,Gold!$F$1:$G$324,2,FALSE)</f>
        <v>110776</v>
      </c>
      <c r="G54">
        <f>VLOOKUP(A54,HDFC!$A$2:$B$312,2,FALSE)</f>
        <v>863.08605999999997</v>
      </c>
      <c r="H54">
        <f>VLOOKUP(A54,ICICI!$A$2:$B$312,2,FALSE)</f>
        <v>351.90167200000002</v>
      </c>
      <c r="I54">
        <f>VLOOKUP(A54,'IDFC '!$A$2:$B$312,2,FALSE)</f>
        <v>23.85</v>
      </c>
      <c r="J54">
        <f>VLOOKUP(A54,'RBL Bank'!$A$2:$B$312,2,FALSE)</f>
        <v>165.49276699999999</v>
      </c>
      <c r="K54">
        <f>VLOOKUP(A54,Maruti!$A$2:$B$312,2,FALSE)</f>
        <v>5236.8432620000003</v>
      </c>
      <c r="L54">
        <f>VLOOKUP(A54,TVS!$A$2:$B$312,2,FALSE)</f>
        <v>359.05343599999998</v>
      </c>
      <c r="M54">
        <f>VLOOKUP(combined_data!A54,Apollo!$A$2:$B$312,2,FALSE)</f>
        <v>86.560158000000001</v>
      </c>
      <c r="N54">
        <f>VLOOKUP(combined_data!A54,'Pi Indus'!$A$2:$B$312,2,FALSE)</f>
        <v>1254.776001</v>
      </c>
      <c r="O54">
        <f>VLOOKUP(A54,Chambal!$A$2:$B$312,2,FALSE)</f>
        <v>106.725174</v>
      </c>
      <c r="P54">
        <f>VLOOKUP(A54,ITC!$A$2:$B$312,2,FALSE)</f>
        <v>130.09478799999999</v>
      </c>
      <c r="Q54">
        <f>VLOOKUP(A54,'Godrej Cons'!$A$2:$B$312,2,FALSE)</f>
        <v>521.59997599999997</v>
      </c>
      <c r="R54">
        <f>VLOOKUP(A54,'Relaxo Footwear'!$A$2:$B$312,2,FALSE)</f>
        <v>597.118469</v>
      </c>
      <c r="S54">
        <f>VLOOKUP(combined_data!A54,'Sunpharma '!$A$2:$B$312,2,FALSE)</f>
        <v>354.01461799999998</v>
      </c>
    </row>
    <row r="55" spans="1:19" x14ac:dyDescent="0.2">
      <c r="A55" s="5">
        <v>43909</v>
      </c>
      <c r="B55">
        <f>VLOOKUP(A55,'Axis PSU'!$H$2:$I$306,2,FALSE)</f>
        <v>994.86680000000001</v>
      </c>
      <c r="C55">
        <f>VLOOKUP(A55,'LIC PSU'!$H$1:$I$305,2,FALSE)</f>
        <v>10.820399999999999</v>
      </c>
      <c r="D55">
        <f>VLOOKUP(A55,'Axis Money'!$H$1:$I$305,2,FALSE)</f>
        <v>1036.0644</v>
      </c>
      <c r="E55">
        <f>VLOOKUP(A55,'LIC ETF'!$H$1:$I$311,2,FALSE)</f>
        <v>47.412399999999998</v>
      </c>
      <c r="F55">
        <f>VLOOKUP(A55,Gold!$F$1:$G$324,2,FALSE)</f>
        <v>110039</v>
      </c>
      <c r="G55">
        <f>VLOOKUP(A55,HDFC!$A$2:$B$312,2,FALSE)</f>
        <v>881.44219999999996</v>
      </c>
      <c r="H55">
        <f>VLOOKUP(A55,ICICI!$A$2:$B$312,2,FALSE)</f>
        <v>335.54797400000001</v>
      </c>
      <c r="I55">
        <f>VLOOKUP(A55,'IDFC '!$A$2:$B$312,2,FALSE)</f>
        <v>20.6</v>
      </c>
      <c r="J55">
        <f>VLOOKUP(A55,'RBL Bank'!$A$2:$B$312,2,FALSE)</f>
        <v>175.306366</v>
      </c>
      <c r="K55">
        <f>VLOOKUP(A55,Maruti!$A$2:$B$312,2,FALSE)</f>
        <v>4715.2773440000001</v>
      </c>
      <c r="L55">
        <f>VLOOKUP(A55,TVS!$A$2:$B$312,2,FALSE)</f>
        <v>358.90521200000001</v>
      </c>
      <c r="M55">
        <f>VLOOKUP(combined_data!A55,Apollo!$A$2:$B$312,2,FALSE)</f>
        <v>83.461806999999993</v>
      </c>
      <c r="N55">
        <f>VLOOKUP(combined_data!A55,'Pi Indus'!$A$2:$B$312,2,FALSE)</f>
        <v>1186.3236079999999</v>
      </c>
      <c r="O55">
        <f>VLOOKUP(A55,Chambal!$A$2:$B$312,2,FALSE)</f>
        <v>100.645584</v>
      </c>
      <c r="P55">
        <f>VLOOKUP(A55,ITC!$A$2:$B$312,2,FALSE)</f>
        <v>139.72024500000001</v>
      </c>
      <c r="Q55">
        <f>VLOOKUP(A55,'Godrej Cons'!$A$2:$B$312,2,FALSE)</f>
        <v>483.04998799999998</v>
      </c>
      <c r="R55">
        <f>VLOOKUP(A55,'Relaxo Footwear'!$A$2:$B$312,2,FALSE)</f>
        <v>562.67596400000002</v>
      </c>
      <c r="S55">
        <f>VLOOKUP(combined_data!A55,'Sunpharma '!$A$2:$B$312,2,FALSE)</f>
        <v>351.72119099999998</v>
      </c>
    </row>
    <row r="56" spans="1:19" x14ac:dyDescent="0.2">
      <c r="A56" s="5">
        <v>43910</v>
      </c>
      <c r="B56">
        <f>VLOOKUP(A56,'Axis PSU'!$H$2:$I$306,2,FALSE)</f>
        <v>998.73820000000001</v>
      </c>
      <c r="C56">
        <f>VLOOKUP(A56,'LIC PSU'!$H$1:$I$305,2,FALSE)</f>
        <v>10.8674</v>
      </c>
      <c r="D56">
        <f>VLOOKUP(A56,'Axis Money'!$H$1:$I$305,2,FALSE)</f>
        <v>1035.9503</v>
      </c>
      <c r="E56">
        <f>VLOOKUP(A56,'LIC ETF'!$H$1:$I$311,2,FALSE)</f>
        <v>50.128999999999998</v>
      </c>
      <c r="F56">
        <f>VLOOKUP(A56,Gold!$F$1:$G$324,2,FALSE)</f>
        <v>112937</v>
      </c>
      <c r="G56">
        <f>VLOOKUP(A56,HDFC!$A$2:$B$312,2,FALSE)</f>
        <v>868.94226100000003</v>
      </c>
      <c r="H56">
        <f>VLOOKUP(A56,ICICI!$A$2:$B$312,2,FALSE)</f>
        <v>342.634613</v>
      </c>
      <c r="I56">
        <f>VLOOKUP(A56,'IDFC '!$A$2:$B$312,2,FALSE)</f>
        <v>20.6</v>
      </c>
      <c r="J56">
        <f>VLOOKUP(A56,'RBL Bank'!$A$2:$B$312,2,FALSE)</f>
        <v>170.35000600000001</v>
      </c>
      <c r="K56">
        <f>VLOOKUP(A56,Maruti!$A$2:$B$312,2,FALSE)</f>
        <v>4969.3095700000003</v>
      </c>
      <c r="L56">
        <f>VLOOKUP(A56,TVS!$A$2:$B$312,2,FALSE)</f>
        <v>375.30892899999998</v>
      </c>
      <c r="M56">
        <f>VLOOKUP(combined_data!A56,Apollo!$A$2:$B$312,2,FALSE)</f>
        <v>86.027625999999998</v>
      </c>
      <c r="N56">
        <f>VLOOKUP(combined_data!A56,'Pi Indus'!$A$2:$B$312,2,FALSE)</f>
        <v>1194.880249</v>
      </c>
      <c r="O56">
        <f>VLOOKUP(A56,Chambal!$A$2:$B$312,2,FALSE)</f>
        <v>102.402969</v>
      </c>
      <c r="P56">
        <f>VLOOKUP(A56,ITC!$A$2:$B$312,2,FALSE)</f>
        <v>151.50389100000001</v>
      </c>
      <c r="Q56">
        <f>VLOOKUP(A56,'Godrej Cons'!$A$2:$B$312,2,FALSE)</f>
        <v>499.10000600000001</v>
      </c>
      <c r="R56">
        <f>VLOOKUP(A56,'Relaxo Footwear'!$A$2:$B$312,2,FALSE)</f>
        <v>591.34484899999995</v>
      </c>
      <c r="S56">
        <f>VLOOKUP(combined_data!A56,'Sunpharma '!$A$2:$B$312,2,FALSE)</f>
        <v>356.45437600000002</v>
      </c>
    </row>
    <row r="57" spans="1:19" x14ac:dyDescent="0.2">
      <c r="A57" s="5">
        <v>43913</v>
      </c>
      <c r="B57">
        <f>VLOOKUP(A57,'Axis PSU'!$H$2:$I$306,2,FALSE)</f>
        <v>993.54340000000002</v>
      </c>
      <c r="C57">
        <f>VLOOKUP(A57,'LIC PSU'!$H$1:$I$305,2,FALSE)</f>
        <v>10.8118</v>
      </c>
      <c r="D57">
        <f>VLOOKUP(A57,'Axis Money'!$H$1:$I$305,2,FALSE)</f>
        <v>1033.7684999999999</v>
      </c>
      <c r="E57">
        <f>VLOOKUP(A57,'LIC ETF'!$H$1:$I$311,2,FALSE)</f>
        <v>43.739199999999997</v>
      </c>
      <c r="F57">
        <f>VLOOKUP(A57,Gold!$F$1:$G$324,2,FALSE)</f>
        <v>118550</v>
      </c>
      <c r="G57">
        <f>VLOOKUP(A57,HDFC!$A$2:$B$312,2,FALSE)</f>
        <v>759.39556900000002</v>
      </c>
      <c r="H57">
        <f>VLOOKUP(A57,ICICI!$A$2:$B$312,2,FALSE)</f>
        <v>281.48168900000002</v>
      </c>
      <c r="I57">
        <f>VLOOKUP(A57,'IDFC '!$A$2:$B$312,2,FALSE)</f>
        <v>18.149999999999999</v>
      </c>
      <c r="J57">
        <f>VLOOKUP(A57,'RBL Bank'!$A$2:$B$312,2,FALSE)</f>
        <v>141.10000600000001</v>
      </c>
      <c r="K57">
        <f>VLOOKUP(A57,Maruti!$A$2:$B$312,2,FALSE)</f>
        <v>4129.0410160000001</v>
      </c>
      <c r="L57">
        <f>VLOOKUP(A57,TVS!$A$2:$B$312,2,FALSE)</f>
        <v>327.43182400000001</v>
      </c>
      <c r="M57">
        <f>VLOOKUP(combined_data!A57,Apollo!$A$2:$B$312,2,FALSE)</f>
        <v>74.021514999999994</v>
      </c>
      <c r="N57">
        <f>VLOOKUP(combined_data!A57,'Pi Indus'!$A$2:$B$312,2,FALSE)</f>
        <v>1058.075073</v>
      </c>
      <c r="O57">
        <f>VLOOKUP(A57,Chambal!$A$2:$B$312,2,FALSE)</f>
        <v>93.758560000000003</v>
      </c>
      <c r="P57">
        <f>VLOOKUP(A57,ITC!$A$2:$B$312,2,FALSE)</f>
        <v>133.20259100000001</v>
      </c>
      <c r="Q57">
        <f>VLOOKUP(A57,'Godrej Cons'!$A$2:$B$312,2,FALSE)</f>
        <v>434.04998799999998</v>
      </c>
      <c r="R57">
        <f>VLOOKUP(A57,'Relaxo Footwear'!$A$2:$B$312,2,FALSE)</f>
        <v>504.44241299999999</v>
      </c>
      <c r="S57">
        <f>VLOOKUP(combined_data!A57,'Sunpharma '!$A$2:$B$312,2,FALSE)</f>
        <v>316.685699</v>
      </c>
    </row>
    <row r="58" spans="1:19" x14ac:dyDescent="0.2">
      <c r="A58" s="5">
        <v>43914</v>
      </c>
      <c r="B58">
        <f>VLOOKUP(A58,'Axis PSU'!$H$2:$I$306,2,FALSE)</f>
        <v>993.3904</v>
      </c>
      <c r="C58">
        <f>VLOOKUP(A58,'LIC PSU'!$H$1:$I$305,2,FALSE)</f>
        <v>10.8141</v>
      </c>
      <c r="D58">
        <f>VLOOKUP(A58,'Axis Money'!$H$1:$I$305,2,FALSE)</f>
        <v>1031.6469</v>
      </c>
      <c r="E58">
        <f>VLOOKUP(A58,'LIC ETF'!$H$1:$I$311,2,FALSE)</f>
        <v>44.839199999999998</v>
      </c>
      <c r="F58">
        <f>VLOOKUP(A58,Gold!$F$1:$G$324,2,FALSE)</f>
        <v>124328</v>
      </c>
      <c r="G58">
        <f>VLOOKUP(A58,HDFC!$A$2:$B$312,2,FALSE)</f>
        <v>755.60626200000002</v>
      </c>
      <c r="H58">
        <f>VLOOKUP(A58,ICICI!$A$2:$B$312,2,FALSE)</f>
        <v>293.87085000000002</v>
      </c>
      <c r="I58">
        <f>VLOOKUP(A58,'IDFC '!$A$2:$B$312,2,FALSE)</f>
        <v>19.100000000000001</v>
      </c>
      <c r="J58">
        <f>VLOOKUP(A58,'RBL Bank'!$A$2:$B$312,2,FALSE)</f>
        <v>154.89999399999999</v>
      </c>
      <c r="K58">
        <f>VLOOKUP(A58,Maruti!$A$2:$B$312,2,FALSE)</f>
        <v>4389.3847660000001</v>
      </c>
      <c r="L58">
        <f>VLOOKUP(A58,TVS!$A$2:$B$312,2,FALSE)</f>
        <v>335.38659699999999</v>
      </c>
      <c r="M58">
        <f>VLOOKUP(combined_data!A58,Apollo!$A$2:$B$312,2,FALSE)</f>
        <v>76.054810000000003</v>
      </c>
      <c r="N58">
        <f>VLOOKUP(combined_data!A58,'Pi Indus'!$A$2:$B$312,2,FALSE)</f>
        <v>1004.945129</v>
      </c>
      <c r="O58">
        <f>VLOOKUP(A58,Chambal!$A$2:$B$312,2,FALSE)</f>
        <v>93.948547000000005</v>
      </c>
      <c r="P58">
        <f>VLOOKUP(A58,ITC!$A$2:$B$312,2,FALSE)</f>
        <v>129.231537</v>
      </c>
      <c r="Q58">
        <f>VLOOKUP(A58,'Godrej Cons'!$A$2:$B$312,2,FALSE)</f>
        <v>444.45001200000002</v>
      </c>
      <c r="R58">
        <f>VLOOKUP(A58,'Relaxo Footwear'!$A$2:$B$312,2,FALSE)</f>
        <v>514.39685099999997</v>
      </c>
      <c r="S58">
        <f>VLOOKUP(combined_data!A58,'Sunpharma '!$A$2:$B$312,2,FALSE)</f>
        <v>327.07922400000001</v>
      </c>
    </row>
    <row r="59" spans="1:19" x14ac:dyDescent="0.2">
      <c r="A59" s="5">
        <v>43916</v>
      </c>
      <c r="B59">
        <f>VLOOKUP(A59,'Axis PSU'!$H$2:$I$306,2,FALSE)</f>
        <v>995.53959999999995</v>
      </c>
      <c r="C59">
        <f>VLOOKUP(A59,'LIC PSU'!$H$1:$I$305,2,FALSE)</f>
        <v>10.8431</v>
      </c>
      <c r="D59">
        <f>VLOOKUP(A59,'Axis Money'!$H$1:$I$305,2,FALSE)</f>
        <v>1033.8561999999999</v>
      </c>
      <c r="E59">
        <f>VLOOKUP(A59,'LIC ETF'!$H$1:$I$311,2,FALSE)</f>
        <v>49.558</v>
      </c>
      <c r="F59">
        <f>VLOOKUP(A59,Gold!$F$1:$G$324,2,FALSE)</f>
        <v>121987</v>
      </c>
      <c r="G59">
        <f>VLOOKUP(A59,HDFC!$A$2:$B$312,2,FALSE)</f>
        <v>886.90478499999995</v>
      </c>
      <c r="H59">
        <f>VLOOKUP(A59,ICICI!$A$2:$B$312,2,FALSE)</f>
        <v>327.321594</v>
      </c>
      <c r="I59">
        <f>VLOOKUP(A59,'IDFC '!$A$2:$B$312,2,FALSE)</f>
        <v>21.75</v>
      </c>
      <c r="J59">
        <f>VLOOKUP(A59,'RBL Bank'!$A$2:$B$312,2,FALSE)</f>
        <v>165.10000600000001</v>
      </c>
      <c r="K59">
        <f>VLOOKUP(A59,Maruti!$A$2:$B$312,2,FALSE)</f>
        <v>4772.4633789999998</v>
      </c>
      <c r="L59">
        <f>VLOOKUP(A59,TVS!$A$2:$B$312,2,FALSE)</f>
        <v>318.53823899999998</v>
      </c>
      <c r="M59">
        <f>VLOOKUP(combined_data!A59,Apollo!$A$2:$B$312,2,FALSE)</f>
        <v>79.782516000000001</v>
      </c>
      <c r="N59">
        <f>VLOOKUP(combined_data!A59,'Pi Indus'!$A$2:$B$312,2,FALSE)</f>
        <v>1127.820923</v>
      </c>
      <c r="O59">
        <f>VLOOKUP(A59,Chambal!$A$2:$B$312,2,FALSE)</f>
        <v>102.830437</v>
      </c>
      <c r="P59">
        <f>VLOOKUP(A59,ITC!$A$2:$B$312,2,FALSE)</f>
        <v>135.01542699999999</v>
      </c>
      <c r="Q59">
        <f>VLOOKUP(A59,'Godrej Cons'!$A$2:$B$312,2,FALSE)</f>
        <v>500.54998799999998</v>
      </c>
      <c r="R59">
        <f>VLOOKUP(A59,'Relaxo Footwear'!$A$2:$B$312,2,FALSE)</f>
        <v>572.48113999999998</v>
      </c>
      <c r="S59">
        <f>VLOOKUP(combined_data!A59,'Sunpharma '!$A$2:$B$312,2,FALSE)</f>
        <v>330.15338100000002</v>
      </c>
    </row>
    <row r="60" spans="1:19" x14ac:dyDescent="0.2">
      <c r="A60" s="5">
        <v>43917</v>
      </c>
      <c r="B60">
        <f>VLOOKUP(A60,'Axis PSU'!$H$2:$I$306,2,FALSE)</f>
        <v>1022.4958</v>
      </c>
      <c r="C60">
        <f>VLOOKUP(A60,'LIC PSU'!$H$1:$I$305,2,FALSE)</f>
        <v>11.069699999999999</v>
      </c>
      <c r="D60">
        <f>VLOOKUP(A60,'Axis Money'!$H$1:$I$305,2,FALSE)</f>
        <v>1045.3661999999999</v>
      </c>
      <c r="E60">
        <f>VLOOKUP(A60,'LIC ETF'!$H$1:$I$311,2,FALSE)</f>
        <v>49.659799999999997</v>
      </c>
      <c r="F60">
        <f>VLOOKUP(A60,Gold!$F$1:$G$324,2,FALSE)</f>
        <v>122655</v>
      </c>
      <c r="G60">
        <f>VLOOKUP(A60,HDFC!$A$2:$B$312,2,FALSE)</f>
        <v>890.20202600000005</v>
      </c>
      <c r="H60">
        <f>VLOOKUP(A60,ICICI!$A$2:$B$312,2,FALSE)</f>
        <v>336.83648699999998</v>
      </c>
      <c r="I60">
        <f>VLOOKUP(A60,'IDFC '!$A$2:$B$312,2,FALSE)</f>
        <v>22.4</v>
      </c>
      <c r="J60">
        <f>VLOOKUP(A60,'RBL Bank'!$A$2:$B$312,2,FALSE)</f>
        <v>160.25</v>
      </c>
      <c r="K60">
        <f>VLOOKUP(A60,Maruti!$A$2:$B$312,2,FALSE)</f>
        <v>4545.580078</v>
      </c>
      <c r="L60">
        <f>VLOOKUP(A60,TVS!$A$2:$B$312,2,FALSE)</f>
        <v>300.35583500000001</v>
      </c>
      <c r="M60">
        <f>VLOOKUP(combined_data!A60,Apollo!$A$2:$B$312,2,FALSE)</f>
        <v>79.976157999999998</v>
      </c>
      <c r="N60">
        <f>VLOOKUP(combined_data!A60,'Pi Indus'!$A$2:$B$312,2,FALSE)</f>
        <v>1076.432129</v>
      </c>
      <c r="O60">
        <f>VLOOKUP(A60,Chambal!$A$2:$B$312,2,FALSE)</f>
        <v>104.92029599999999</v>
      </c>
      <c r="P60">
        <f>VLOOKUP(A60,ITC!$A$2:$B$312,2,FALSE)</f>
        <v>140.88566599999999</v>
      </c>
      <c r="Q60">
        <f>VLOOKUP(A60,'Godrej Cons'!$A$2:$B$312,2,FALSE)</f>
        <v>499.45001200000002</v>
      </c>
      <c r="R60">
        <f>VLOOKUP(A60,'Relaxo Footwear'!$A$2:$B$312,2,FALSE)</f>
        <v>597.06872599999997</v>
      </c>
      <c r="S60">
        <f>VLOOKUP(combined_data!A60,'Sunpharma '!$A$2:$B$312,2,FALSE)</f>
        <v>330.10458399999999</v>
      </c>
    </row>
    <row r="61" spans="1:19" x14ac:dyDescent="0.2">
      <c r="A61" s="5">
        <v>43920</v>
      </c>
      <c r="B61">
        <f>VLOOKUP(A61,'Axis PSU'!$H$2:$I$306,2,FALSE)</f>
        <v>1021.9545000000001</v>
      </c>
      <c r="C61">
        <f>VLOOKUP(A61,'LIC PSU'!$H$1:$I$305,2,FALSE)</f>
        <v>11.0647</v>
      </c>
      <c r="D61">
        <f>VLOOKUP(A61,'Axis Money'!$H$1:$I$305,2,FALSE)</f>
        <v>1047.2902999999999</v>
      </c>
      <c r="E61">
        <f>VLOOKUP(A61,'LIC ETF'!$H$1:$I$311,2,FALSE)</f>
        <v>47.524000000000001</v>
      </c>
      <c r="F61">
        <f>VLOOKUP(A61,Gold!$F$1:$G$324,2,FALSE)</f>
        <v>122261</v>
      </c>
      <c r="G61">
        <f>VLOOKUP(A61,HDFC!$A$2:$B$312,2,FALSE)</f>
        <v>818.54888900000003</v>
      </c>
      <c r="H61">
        <f>VLOOKUP(A61,ICICI!$A$2:$B$312,2,FALSE)</f>
        <v>310.62100199999998</v>
      </c>
      <c r="I61">
        <f>VLOOKUP(A61,'IDFC '!$A$2:$B$312,2,FALSE)</f>
        <v>21</v>
      </c>
      <c r="J61">
        <f>VLOOKUP(A61,'RBL Bank'!$A$2:$B$312,2,FALSE)</f>
        <v>150.10000600000001</v>
      </c>
      <c r="K61">
        <f>VLOOKUP(A61,Maruti!$A$2:$B$312,2,FALSE)</f>
        <v>4234.8022460000002</v>
      </c>
      <c r="L61">
        <f>VLOOKUP(A61,TVS!$A$2:$B$312,2,FALSE)</f>
        <v>289.33767699999999</v>
      </c>
      <c r="M61">
        <f>VLOOKUP(combined_data!A61,Apollo!$A$2:$B$312,2,FALSE)</f>
        <v>79.007926999999995</v>
      </c>
      <c r="N61">
        <f>VLOOKUP(combined_data!A61,'Pi Indus'!$A$2:$B$312,2,FALSE)</f>
        <v>1073.6461179999999</v>
      </c>
      <c r="O61">
        <f>VLOOKUP(A61,Chambal!$A$2:$B$312,2,FALSE)</f>
        <v>99.268173000000004</v>
      </c>
      <c r="P61">
        <f>VLOOKUP(A61,ITC!$A$2:$B$312,2,FALSE)</f>
        <v>137.43258700000001</v>
      </c>
      <c r="Q61">
        <f>VLOOKUP(A61,'Godrej Cons'!$A$2:$B$312,2,FALSE)</f>
        <v>493.10000600000001</v>
      </c>
      <c r="R61">
        <f>VLOOKUP(A61,'Relaxo Footwear'!$A$2:$B$312,2,FALSE)</f>
        <v>593.38549799999998</v>
      </c>
      <c r="S61">
        <f>VLOOKUP(combined_data!A61,'Sunpharma '!$A$2:$B$312,2,FALSE)</f>
        <v>324.68826300000001</v>
      </c>
    </row>
    <row r="62" spans="1:19" x14ac:dyDescent="0.2">
      <c r="A62" s="5">
        <v>43921</v>
      </c>
      <c r="B62">
        <f>VLOOKUP(A62,'Axis PSU'!$H$2:$I$306,2,FALSE)</f>
        <v>1022.4958</v>
      </c>
      <c r="C62">
        <f>VLOOKUP(A62,'LIC PSU'!$H$1:$I$305,2,FALSE)</f>
        <v>11.0938</v>
      </c>
      <c r="D62">
        <f>VLOOKUP(A62,'Axis Money'!$H$1:$I$305,2,FALSE)</f>
        <v>1047.5728999999999</v>
      </c>
      <c r="E62">
        <f>VLOOKUP(A62,'LIC ETF'!$H$1:$I$311,2,FALSE)</f>
        <v>49.2821</v>
      </c>
      <c r="F62">
        <f>VLOOKUP(A62,Gold!$F$1:$G$324,2,FALSE)</f>
        <v>118375</v>
      </c>
      <c r="G62">
        <f>VLOOKUP(A62,HDFC!$A$2:$B$312,2,FALSE)</f>
        <v>848.32232699999997</v>
      </c>
      <c r="H62">
        <f>VLOOKUP(A62,ICICI!$A$2:$B$312,2,FALSE)</f>
        <v>320.87924199999998</v>
      </c>
      <c r="I62">
        <f>VLOOKUP(A62,'IDFC '!$A$2:$B$312,2,FALSE)</f>
        <v>21.1</v>
      </c>
      <c r="J62">
        <f>VLOOKUP(A62,'RBL Bank'!$A$2:$B$312,2,FALSE)</f>
        <v>135.5</v>
      </c>
      <c r="K62">
        <f>VLOOKUP(A62,Maruti!$A$2:$B$312,2,FALSE)</f>
        <v>4195.5209960000002</v>
      </c>
      <c r="L62">
        <f>VLOOKUP(A62,TVS!$A$2:$B$312,2,FALSE)</f>
        <v>294.03149400000001</v>
      </c>
      <c r="M62">
        <f>VLOOKUP(combined_data!A62,Apollo!$A$2:$B$312,2,FALSE)</f>
        <v>76.877814999999998</v>
      </c>
      <c r="N62">
        <f>VLOOKUP(combined_data!A62,'Pi Indus'!$A$2:$B$312,2,FALSE)</f>
        <v>1164.1363530000001</v>
      </c>
      <c r="O62">
        <f>VLOOKUP(A62,Chambal!$A$2:$B$312,2,FALSE)</f>
        <v>103.02042400000001</v>
      </c>
      <c r="P62">
        <f>VLOOKUP(A62,ITC!$A$2:$B$312,2,FALSE)</f>
        <v>148.22348</v>
      </c>
      <c r="Q62">
        <f>VLOOKUP(A62,'Godrej Cons'!$A$2:$B$312,2,FALSE)</f>
        <v>520.84997599999997</v>
      </c>
      <c r="R62">
        <f>VLOOKUP(A62,'Relaxo Footwear'!$A$2:$B$312,2,FALSE)</f>
        <v>596.222534</v>
      </c>
      <c r="S62">
        <f>VLOOKUP(combined_data!A62,'Sunpharma '!$A$2:$B$312,2,FALSE)</f>
        <v>343.81622299999998</v>
      </c>
    </row>
    <row r="63" spans="1:19" x14ac:dyDescent="0.2">
      <c r="A63" s="5">
        <v>43924</v>
      </c>
      <c r="B63">
        <f>VLOOKUP(A63,'Axis PSU'!$H$2:$I$306,2,FALSE)</f>
        <v>1021.7404</v>
      </c>
      <c r="C63">
        <f>VLOOKUP(A63,'LIC PSU'!$H$1:$I$305,2,FALSE)</f>
        <v>11.070600000000001</v>
      </c>
      <c r="D63">
        <f>VLOOKUP(A63,'Axis Money'!$H$1:$I$305,2,FALSE)</f>
        <v>1048.4201</v>
      </c>
      <c r="E63">
        <f>VLOOKUP(A63,'LIC ETF'!$H$1:$I$311,2,FALSE)</f>
        <v>46.373600000000003</v>
      </c>
      <c r="F63">
        <f>VLOOKUP(A63,Gold!$F$1:$G$324,2,FALSE)</f>
        <v>123305</v>
      </c>
      <c r="G63">
        <f>VLOOKUP(A63,HDFC!$A$2:$B$312,2,FALSE)</f>
        <v>801.02923599999997</v>
      </c>
      <c r="H63">
        <f>VLOOKUP(A63,ICICI!$A$2:$B$312,2,FALSE)</f>
        <v>284.10818499999999</v>
      </c>
      <c r="I63">
        <f>VLOOKUP(A63,'IDFC '!$A$2:$B$312,2,FALSE)</f>
        <v>19.649999999999999</v>
      </c>
      <c r="J63">
        <f>VLOOKUP(A63,'RBL Bank'!$A$2:$B$312,2,FALSE)</f>
        <v>110.949997</v>
      </c>
      <c r="K63">
        <f>VLOOKUP(A63,Maruti!$A$2:$B$312,2,FALSE)</f>
        <v>3924.709961</v>
      </c>
      <c r="L63">
        <f>VLOOKUP(A63,TVS!$A$2:$B$312,2,FALSE)</f>
        <v>249.958878</v>
      </c>
      <c r="M63">
        <f>VLOOKUP(combined_data!A63,Apollo!$A$2:$B$312,2,FALSE)</f>
        <v>75.957984999999994</v>
      </c>
      <c r="N63">
        <f>VLOOKUP(combined_data!A63,'Pi Indus'!$A$2:$B$312,2,FALSE)</f>
        <v>1171.8474120000001</v>
      </c>
      <c r="O63">
        <f>VLOOKUP(A63,Chambal!$A$2:$B$312,2,FALSE)</f>
        <v>99.410674999999998</v>
      </c>
      <c r="P63">
        <f>VLOOKUP(A63,ITC!$A$2:$B$312,2,FALSE)</f>
        <v>153.57574500000001</v>
      </c>
      <c r="Q63">
        <f>VLOOKUP(A63,'Godrej Cons'!$A$2:$B$312,2,FALSE)</f>
        <v>531.45001200000002</v>
      </c>
      <c r="R63">
        <f>VLOOKUP(A63,'Relaxo Footwear'!$A$2:$B$312,2,FALSE)</f>
        <v>597.815247</v>
      </c>
      <c r="S63">
        <f>VLOOKUP(combined_data!A63,'Sunpharma '!$A$2:$B$312,2,FALSE)</f>
        <v>366.89672899999999</v>
      </c>
    </row>
    <row r="64" spans="1:19" x14ac:dyDescent="0.2">
      <c r="A64" s="5">
        <v>43928</v>
      </c>
      <c r="B64">
        <f>VLOOKUP(A64,'Axis PSU'!$H$2:$I$306,2,FALSE)</f>
        <v>1018.6741</v>
      </c>
      <c r="C64">
        <f>VLOOKUP(A64,'LIC PSU'!$H$1:$I$305,2,FALSE)</f>
        <v>11.030900000000001</v>
      </c>
      <c r="D64">
        <f>VLOOKUP(A64,'Axis Money'!$H$1:$I$305,2,FALSE)</f>
        <v>1049.8251</v>
      </c>
      <c r="E64">
        <f>VLOOKUP(A64,'LIC ETF'!$H$1:$I$311,2,FALSE)</f>
        <v>50.403199999999998</v>
      </c>
      <c r="F64">
        <f>VLOOKUP(A64,Gold!$F$1:$G$324,2,FALSE)</f>
        <v>124518</v>
      </c>
      <c r="G64">
        <f>VLOOKUP(A64,HDFC!$A$2:$B$312,2,FALSE)</f>
        <v>881.983521</v>
      </c>
      <c r="H64">
        <f>VLOOKUP(A64,ICICI!$A$2:$B$312,2,FALSE)</f>
        <v>323.20837399999999</v>
      </c>
      <c r="I64">
        <f>VLOOKUP(A64,'IDFC '!$A$2:$B$312,2,FALSE)</f>
        <v>20.450001</v>
      </c>
      <c r="J64">
        <f>VLOOKUP(A64,'RBL Bank'!$A$2:$B$312,2,FALSE)</f>
        <v>116.199997</v>
      </c>
      <c r="K64">
        <f>VLOOKUP(A64,Maruti!$A$2:$B$312,2,FALSE)</f>
        <v>4455.1298829999996</v>
      </c>
      <c r="L64">
        <f>VLOOKUP(A64,TVS!$A$2:$B$312,2,FALSE)</f>
        <v>261.27349900000002</v>
      </c>
      <c r="M64">
        <f>VLOOKUP(combined_data!A64,Apollo!$A$2:$B$312,2,FALSE)</f>
        <v>80.847572</v>
      </c>
      <c r="N64">
        <f>VLOOKUP(combined_data!A64,'Pi Indus'!$A$2:$B$312,2,FALSE)</f>
        <v>1305.91626</v>
      </c>
      <c r="O64">
        <f>VLOOKUP(A64,Chambal!$A$2:$B$312,2,FALSE)</f>
        <v>107.200142</v>
      </c>
      <c r="P64">
        <f>VLOOKUP(A64,ITC!$A$2:$B$312,2,FALSE)</f>
        <v>156.726685</v>
      </c>
      <c r="Q64">
        <f>VLOOKUP(A64,'Godrej Cons'!$A$2:$B$312,2,FALSE)</f>
        <v>558.84997599999997</v>
      </c>
      <c r="R64">
        <f>VLOOKUP(A64,'Relaxo Footwear'!$A$2:$B$312,2,FALSE)</f>
        <v>618.76934800000004</v>
      </c>
      <c r="S64">
        <f>VLOOKUP(combined_data!A64,'Sunpharma '!$A$2:$B$312,2,FALSE)</f>
        <v>407.29980499999999</v>
      </c>
    </row>
    <row r="65" spans="1:19" x14ac:dyDescent="0.2">
      <c r="A65" s="5">
        <v>43929</v>
      </c>
      <c r="B65">
        <f>VLOOKUP(A65,'Axis PSU'!$H$2:$I$306,2,FALSE)</f>
        <v>1015.9896</v>
      </c>
      <c r="C65">
        <f>VLOOKUP(A65,'LIC PSU'!$H$1:$I$305,2,FALSE)</f>
        <v>10.9871</v>
      </c>
      <c r="D65">
        <f>VLOOKUP(A65,'Axis Money'!$H$1:$I$305,2,FALSE)</f>
        <v>1049.5001</v>
      </c>
      <c r="E65">
        <f>VLOOKUP(A65,'LIC ETF'!$H$1:$I$311,2,FALSE)</f>
        <v>50.149799999999999</v>
      </c>
      <c r="F65">
        <f>VLOOKUP(A65,Gold!$F$1:$G$324,2,FALSE)</f>
        <v>124893</v>
      </c>
      <c r="G65">
        <f>VLOOKUP(A65,HDFC!$A$2:$B$312,2,FALSE)</f>
        <v>874.896973</v>
      </c>
      <c r="H65">
        <f>VLOOKUP(A65,ICICI!$A$2:$B$312,2,FALSE)</f>
        <v>316.12179600000002</v>
      </c>
      <c r="I65">
        <f>VLOOKUP(A65,'IDFC '!$A$2:$B$312,2,FALSE)</f>
        <v>20.549999</v>
      </c>
      <c r="J65">
        <f>VLOOKUP(A65,'RBL Bank'!$A$2:$B$312,2,FALSE)</f>
        <v>121.099998</v>
      </c>
      <c r="K65">
        <f>VLOOKUP(A65,Maruti!$A$2:$B$312,2,FALSE)</f>
        <v>4596.455078</v>
      </c>
      <c r="L65">
        <f>VLOOKUP(A65,TVS!$A$2:$B$312,2,FALSE)</f>
        <v>282.519226</v>
      </c>
      <c r="M65">
        <f>VLOOKUP(combined_data!A65,Apollo!$A$2:$B$312,2,FALSE)</f>
        <v>80.750754999999998</v>
      </c>
      <c r="N65">
        <f>VLOOKUP(combined_data!A65,'Pi Indus'!$A$2:$B$312,2,FALSE)</f>
        <v>1378.3979489999999</v>
      </c>
      <c r="O65">
        <f>VLOOKUP(A65,Chambal!$A$2:$B$312,2,FALSE)</f>
        <v>107.960075</v>
      </c>
      <c r="P65">
        <f>VLOOKUP(A65,ITC!$A$2:$B$312,2,FALSE)</f>
        <v>154.223206</v>
      </c>
      <c r="Q65">
        <f>VLOOKUP(A65,'Godrej Cons'!$A$2:$B$312,2,FALSE)</f>
        <v>600</v>
      </c>
      <c r="R65">
        <f>VLOOKUP(A65,'Relaxo Footwear'!$A$2:$B$312,2,FALSE)</f>
        <v>615.28527799999995</v>
      </c>
      <c r="S65">
        <f>VLOOKUP(combined_data!A65,'Sunpharma '!$A$2:$B$312,2,FALSE)</f>
        <v>426.183807</v>
      </c>
    </row>
    <row r="66" spans="1:19" x14ac:dyDescent="0.2">
      <c r="A66" s="5">
        <v>43930</v>
      </c>
      <c r="B66">
        <f>VLOOKUP(A66,'Axis PSU'!$H$2:$I$306,2,FALSE)</f>
        <v>1015.7683</v>
      </c>
      <c r="C66">
        <f>VLOOKUP(A66,'LIC PSU'!$H$1:$I$305,2,FALSE)</f>
        <v>10.983000000000001</v>
      </c>
      <c r="D66">
        <f>VLOOKUP(A66,'Axis Money'!$H$1:$I$305,2,FALSE)</f>
        <v>1048.8625</v>
      </c>
      <c r="E66">
        <f>VLOOKUP(A66,'LIC ETF'!$H$1:$I$311,2,FALSE)</f>
        <v>52.223799999999997</v>
      </c>
      <c r="F66">
        <f>VLOOKUP(A66,Gold!$F$1:$G$324,2,FALSE)</f>
        <v>128422</v>
      </c>
      <c r="G66">
        <f>VLOOKUP(A66,HDFC!$A$2:$B$312,2,FALSE)</f>
        <v>910.47747800000002</v>
      </c>
      <c r="H66">
        <f>VLOOKUP(A66,ICICI!$A$2:$B$312,2,FALSE)</f>
        <v>339.661224</v>
      </c>
      <c r="I66">
        <f>VLOOKUP(A66,'IDFC '!$A$2:$B$312,2,FALSE)</f>
        <v>22.049999</v>
      </c>
      <c r="J66">
        <f>VLOOKUP(A66,'RBL Bank'!$A$2:$B$312,2,FALSE)</f>
        <v>120.849998</v>
      </c>
      <c r="K66">
        <f>VLOOKUP(A66,Maruti!$A$2:$B$312,2,FALSE)</f>
        <v>5211.40625</v>
      </c>
      <c r="L66">
        <f>VLOOKUP(A66,TVS!$A$2:$B$312,2,FALSE)</f>
        <v>302.18396000000001</v>
      </c>
      <c r="M66">
        <f>VLOOKUP(combined_data!A66,Apollo!$A$2:$B$312,2,FALSE)</f>
        <v>86.947449000000006</v>
      </c>
      <c r="N66">
        <f>VLOOKUP(combined_data!A66,'Pi Indus'!$A$2:$B$312,2,FALSE)</f>
        <v>1399.5905760000001</v>
      </c>
      <c r="O66">
        <f>VLOOKUP(A66,Chambal!$A$2:$B$312,2,FALSE)</f>
        <v>113.754684</v>
      </c>
      <c r="P66">
        <f>VLOOKUP(A66,ITC!$A$2:$B$312,2,FALSE)</f>
        <v>159.92077599999999</v>
      </c>
      <c r="Q66">
        <f>VLOOKUP(A66,'Godrej Cons'!$A$2:$B$312,2,FALSE)</f>
        <v>595.09997599999997</v>
      </c>
      <c r="R66">
        <f>VLOOKUP(A66,'Relaxo Footwear'!$A$2:$B$312,2,FALSE)</f>
        <v>618.76934800000004</v>
      </c>
      <c r="S66">
        <f>VLOOKUP(combined_data!A66,'Sunpharma '!$A$2:$B$312,2,FALSE)</f>
        <v>443.50637799999998</v>
      </c>
    </row>
    <row r="67" spans="1:19" x14ac:dyDescent="0.2">
      <c r="A67" s="5">
        <v>43934</v>
      </c>
      <c r="B67">
        <f>VLOOKUP(A67,'Axis PSU'!$H$2:$I$306,2,FALSE)</f>
        <v>1016.1561</v>
      </c>
      <c r="C67">
        <f>VLOOKUP(A67,'LIC PSU'!$H$1:$I$305,2,FALSE)</f>
        <v>10.992699999999999</v>
      </c>
      <c r="D67">
        <f>VLOOKUP(A67,'Axis Money'!$H$1:$I$305,2,FALSE)</f>
        <v>1049.2751000000001</v>
      </c>
      <c r="E67">
        <f>VLOOKUP(A67,'LIC ETF'!$H$1:$I$311,2,FALSE)</f>
        <v>51.545299999999997</v>
      </c>
      <c r="F67">
        <f>VLOOKUP(A67,Gold!$F$1:$G$324,2,FALSE)</f>
        <v>130583</v>
      </c>
      <c r="G67">
        <f>VLOOKUP(A67,HDFC!$A$2:$B$312,2,FALSE)</f>
        <v>881.245361</v>
      </c>
      <c r="H67">
        <f>VLOOKUP(A67,ICICI!$A$2:$B$312,2,FALSE)</f>
        <v>327.71804800000001</v>
      </c>
      <c r="I67">
        <f>VLOOKUP(A67,'IDFC '!$A$2:$B$312,2,FALSE)</f>
        <v>22.200001</v>
      </c>
      <c r="J67">
        <f>VLOOKUP(A67,'RBL Bank'!$A$2:$B$312,2,FALSE)</f>
        <v>117.599998</v>
      </c>
      <c r="K67">
        <f>VLOOKUP(A67,Maruti!$A$2:$B$312,2,FALSE)</f>
        <v>5168.8471680000002</v>
      </c>
      <c r="L67">
        <f>VLOOKUP(A67,TVS!$A$2:$B$312,2,FALSE)</f>
        <v>286.37313799999998</v>
      </c>
      <c r="M67">
        <f>VLOOKUP(combined_data!A67,Apollo!$A$2:$B$312,2,FALSE)</f>
        <v>83.074516000000003</v>
      </c>
      <c r="N67">
        <f>VLOOKUP(combined_data!A67,'Pi Indus'!$A$2:$B$312,2,FALSE)</f>
        <v>1355.0169679999999</v>
      </c>
      <c r="O67">
        <f>VLOOKUP(A67,Chambal!$A$2:$B$312,2,FALSE)</f>
        <v>113.849678</v>
      </c>
      <c r="P67">
        <f>VLOOKUP(A67,ITC!$A$2:$B$312,2,FALSE)</f>
        <v>156.769867</v>
      </c>
      <c r="Q67">
        <f>VLOOKUP(A67,'Godrej Cons'!$A$2:$B$312,2,FALSE)</f>
        <v>556.95001200000002</v>
      </c>
      <c r="R67">
        <f>VLOOKUP(A67,'Relaxo Footwear'!$A$2:$B$312,2,FALSE)</f>
        <v>616.57946800000002</v>
      </c>
      <c r="S67">
        <f>VLOOKUP(combined_data!A67,'Sunpharma '!$A$2:$B$312,2,FALSE)</f>
        <v>451.21615600000001</v>
      </c>
    </row>
    <row r="68" spans="1:19" x14ac:dyDescent="0.2">
      <c r="A68" s="5">
        <v>43936</v>
      </c>
      <c r="B68">
        <f>VLOOKUP(A68,'Axis PSU'!$H$2:$I$306,2,FALSE)</f>
        <v>1016.9996</v>
      </c>
      <c r="C68">
        <f>VLOOKUP(A68,'LIC PSU'!$H$1:$I$305,2,FALSE)</f>
        <v>11.021000000000001</v>
      </c>
      <c r="D68">
        <f>VLOOKUP(A68,'Axis Money'!$H$1:$I$305,2,FALSE)</f>
        <v>1049.3612000000001</v>
      </c>
      <c r="E68">
        <f>VLOOKUP(A68,'LIC ETF'!$H$1:$I$311,2,FALSE)</f>
        <v>51.150799999999997</v>
      </c>
      <c r="F68">
        <f>VLOOKUP(A68,Gold!$F$1:$G$324,2,FALSE)</f>
        <v>131356</v>
      </c>
      <c r="G68">
        <f>VLOOKUP(A68,HDFC!$A$2:$B$312,2,FALSE)</f>
        <v>849.70025599999997</v>
      </c>
      <c r="H68">
        <f>VLOOKUP(A68,ICICI!$A$2:$B$312,2,FALSE)</f>
        <v>324.44732699999997</v>
      </c>
      <c r="I68">
        <f>VLOOKUP(A68,'IDFC '!$A$2:$B$312,2,FALSE)</f>
        <v>22.6</v>
      </c>
      <c r="J68">
        <f>VLOOKUP(A68,'RBL Bank'!$A$2:$B$312,2,FALSE)</f>
        <v>120.5</v>
      </c>
      <c r="K68">
        <f>VLOOKUP(A68,Maruti!$A$2:$B$312,2,FALSE)</f>
        <v>4984.0825199999999</v>
      </c>
      <c r="L68">
        <f>VLOOKUP(A68,TVS!$A$2:$B$312,2,FALSE)</f>
        <v>273.03277600000001</v>
      </c>
      <c r="M68">
        <f>VLOOKUP(combined_data!A68,Apollo!$A$2:$B$312,2,FALSE)</f>
        <v>85.349868999999998</v>
      </c>
      <c r="N68">
        <f>VLOOKUP(combined_data!A68,'Pi Indus'!$A$2:$B$312,2,FALSE)</f>
        <v>1393.919189</v>
      </c>
      <c r="O68">
        <f>VLOOKUP(A68,Chambal!$A$2:$B$312,2,FALSE)</f>
        <v>122.494095</v>
      </c>
      <c r="P68">
        <f>VLOOKUP(A68,ITC!$A$2:$B$312,2,FALSE)</f>
        <v>163.46017499999999</v>
      </c>
      <c r="Q68">
        <f>VLOOKUP(A68,'Godrej Cons'!$A$2:$B$312,2,FALSE)</f>
        <v>571.65002400000003</v>
      </c>
      <c r="R68">
        <f>VLOOKUP(A68,'Relaxo Footwear'!$A$2:$B$312,2,FALSE)</f>
        <v>611.20404099999996</v>
      </c>
      <c r="S68">
        <f>VLOOKUP(combined_data!A68,'Sunpharma '!$A$2:$B$312,2,FALSE)</f>
        <v>438.38278200000002</v>
      </c>
    </row>
    <row r="69" spans="1:19" x14ac:dyDescent="0.2">
      <c r="A69" s="5">
        <v>43937</v>
      </c>
      <c r="B69">
        <f>VLOOKUP(A69,'Axis PSU'!$H$2:$I$306,2,FALSE)</f>
        <v>1019.0436</v>
      </c>
      <c r="C69">
        <f>VLOOKUP(A69,'LIC PSU'!$H$1:$I$305,2,FALSE)</f>
        <v>11.0396</v>
      </c>
      <c r="D69">
        <f>VLOOKUP(A69,'Axis Money'!$H$1:$I$305,2,FALSE)</f>
        <v>1049.4150999999999</v>
      </c>
      <c r="E69">
        <f>VLOOKUP(A69,'LIC ETF'!$H$1:$I$311,2,FALSE)</f>
        <v>51.532400000000003</v>
      </c>
      <c r="F69">
        <f>VLOOKUP(A69,Gold!$F$1:$G$324,2,FALSE)</f>
        <v>131807</v>
      </c>
      <c r="G69">
        <f>VLOOKUP(A69,HDFC!$A$2:$B$312,2,FALSE)</f>
        <v>865.89111300000002</v>
      </c>
      <c r="H69">
        <f>VLOOKUP(A69,ICICI!$A$2:$B$312,2,FALSE)</f>
        <v>338.967377</v>
      </c>
      <c r="I69">
        <f>VLOOKUP(A69,'IDFC '!$A$2:$B$312,2,FALSE)</f>
        <v>24.15</v>
      </c>
      <c r="J69">
        <f>VLOOKUP(A69,'RBL Bank'!$A$2:$B$312,2,FALSE)</f>
        <v>124.050003</v>
      </c>
      <c r="K69">
        <f>VLOOKUP(A69,Maruti!$A$2:$B$312,2,FALSE)</f>
        <v>5019.7929690000001</v>
      </c>
      <c r="L69">
        <f>VLOOKUP(A69,TVS!$A$2:$B$312,2,FALSE)</f>
        <v>272.93398999999999</v>
      </c>
      <c r="M69">
        <f>VLOOKUP(combined_data!A69,Apollo!$A$2:$B$312,2,FALSE)</f>
        <v>91.014030000000005</v>
      </c>
      <c r="N69">
        <f>VLOOKUP(combined_data!A69,'Pi Indus'!$A$2:$B$312,2,FALSE)</f>
        <v>1446.7508539999999</v>
      </c>
      <c r="O69">
        <f>VLOOKUP(A69,Chambal!$A$2:$B$312,2,FALSE)</f>
        <v>128.478668</v>
      </c>
      <c r="P69">
        <f>VLOOKUP(A69,ITC!$A$2:$B$312,2,FALSE)</f>
        <v>160.87037699999999</v>
      </c>
      <c r="Q69">
        <f>VLOOKUP(A69,'Godrej Cons'!$A$2:$B$312,2,FALSE)</f>
        <v>564.40002400000003</v>
      </c>
      <c r="R69">
        <f>VLOOKUP(A69,'Relaxo Footwear'!$A$2:$B$312,2,FALSE)</f>
        <v>601.49841300000003</v>
      </c>
      <c r="S69">
        <f>VLOOKUP(combined_data!A69,'Sunpharma '!$A$2:$B$312,2,FALSE)</f>
        <v>452.533661</v>
      </c>
    </row>
    <row r="70" spans="1:19" x14ac:dyDescent="0.2">
      <c r="A70" s="5">
        <v>43938</v>
      </c>
      <c r="B70">
        <f>VLOOKUP(A70,'Axis PSU'!$H$2:$I$306,2,FALSE)</f>
        <v>1022.4958</v>
      </c>
      <c r="C70">
        <f>VLOOKUP(A70,'LIC PSU'!$H$1:$I$305,2,FALSE)</f>
        <v>11.105700000000001</v>
      </c>
      <c r="D70">
        <f>VLOOKUP(A70,'Axis Money'!$H$1:$I$305,2,FALSE)</f>
        <v>1051.0235</v>
      </c>
      <c r="E70">
        <f>VLOOKUP(A70,'LIC ETF'!$H$1:$I$311,2,FALSE)</f>
        <v>53.093600000000002</v>
      </c>
      <c r="F70">
        <f>VLOOKUP(A70,Gold!$F$1:$G$324,2,FALSE)</f>
        <v>128908</v>
      </c>
      <c r="G70">
        <f>VLOOKUP(A70,HDFC!$A$2:$B$312,2,FALSE)</f>
        <v>895.95983899999999</v>
      </c>
      <c r="H70">
        <f>VLOOKUP(A70,ICICI!$A$2:$B$312,2,FALSE)</f>
        <v>372.21987899999999</v>
      </c>
      <c r="I70">
        <f>VLOOKUP(A70,'IDFC '!$A$2:$B$312,2,FALSE)</f>
        <v>26.4</v>
      </c>
      <c r="J70">
        <f>VLOOKUP(A70,'RBL Bank'!$A$2:$B$312,2,FALSE)</f>
        <v>128</v>
      </c>
      <c r="K70">
        <f>VLOOKUP(A70,Maruti!$A$2:$B$312,2,FALSE)</f>
        <v>5385.8974609999996</v>
      </c>
      <c r="L70">
        <f>VLOOKUP(A70,TVS!$A$2:$B$312,2,FALSE)</f>
        <v>297.39129600000001</v>
      </c>
      <c r="M70">
        <f>VLOOKUP(combined_data!A70,Apollo!$A$2:$B$312,2,FALSE)</f>
        <v>95.080612000000002</v>
      </c>
      <c r="N70">
        <f>VLOOKUP(combined_data!A70,'Pi Indus'!$A$2:$B$312,2,FALSE)</f>
        <v>1410.8833010000001</v>
      </c>
      <c r="O70">
        <f>VLOOKUP(A70,Chambal!$A$2:$B$312,2,FALSE)</f>
        <v>122.87406900000001</v>
      </c>
      <c r="P70">
        <f>VLOOKUP(A70,ITC!$A$2:$B$312,2,FALSE)</f>
        <v>162.38111900000001</v>
      </c>
      <c r="Q70">
        <f>VLOOKUP(A70,'Godrej Cons'!$A$2:$B$312,2,FALSE)</f>
        <v>552.75</v>
      </c>
      <c r="R70">
        <f>VLOOKUP(A70,'Relaxo Footwear'!$A$2:$B$312,2,FALSE)</f>
        <v>606.32629399999996</v>
      </c>
      <c r="S70">
        <f>VLOOKUP(combined_data!A70,'Sunpharma '!$A$2:$B$312,2,FALSE)</f>
        <v>446.09255999999999</v>
      </c>
    </row>
    <row r="71" spans="1:19" x14ac:dyDescent="0.2">
      <c r="A71" s="5">
        <v>43941</v>
      </c>
      <c r="B71">
        <f>VLOOKUP(A71,'Axis PSU'!$H$2:$I$306,2,FALSE)</f>
        <v>1022.4958</v>
      </c>
      <c r="C71">
        <f>VLOOKUP(A71,'LIC PSU'!$H$1:$I$305,2,FALSE)</f>
        <v>11.149100000000001</v>
      </c>
      <c r="D71">
        <f>VLOOKUP(A71,'Axis Money'!$H$1:$I$305,2,FALSE)</f>
        <v>1051.9143999999999</v>
      </c>
      <c r="E71">
        <f>VLOOKUP(A71,'LIC ETF'!$H$1:$I$311,2,FALSE)</f>
        <v>53.066200000000002</v>
      </c>
      <c r="F71">
        <f>VLOOKUP(A71,Gold!$F$1:$G$324,2,FALSE)</f>
        <v>129774</v>
      </c>
      <c r="G71">
        <f>VLOOKUP(A71,HDFC!$A$2:$B$312,2,FALSE)</f>
        <v>929.96557600000006</v>
      </c>
      <c r="H71">
        <f>VLOOKUP(A71,ICICI!$A$2:$B$312,2,FALSE)</f>
        <v>358.09625199999999</v>
      </c>
      <c r="I71">
        <f>VLOOKUP(A71,'IDFC '!$A$2:$B$312,2,FALSE)</f>
        <v>24.85</v>
      </c>
      <c r="J71">
        <f>VLOOKUP(A71,'RBL Bank'!$A$2:$B$312,2,FALSE)</f>
        <v>119.599998</v>
      </c>
      <c r="K71">
        <f>VLOOKUP(A71,Maruti!$A$2:$B$312,2,FALSE)</f>
        <v>5216.0048829999996</v>
      </c>
      <c r="L71">
        <f>VLOOKUP(A71,TVS!$A$2:$B$312,2,FALSE)</f>
        <v>303.91326900000001</v>
      </c>
      <c r="M71">
        <f>VLOOKUP(combined_data!A71,Apollo!$A$2:$B$312,2,FALSE)</f>
        <v>94.257614000000004</v>
      </c>
      <c r="N71">
        <f>VLOOKUP(combined_data!A71,'Pi Indus'!$A$2:$B$312,2,FALSE)</f>
        <v>1434.1152340000001</v>
      </c>
      <c r="O71">
        <f>VLOOKUP(A71,Chambal!$A$2:$B$312,2,FALSE)</f>
        <v>125.961349</v>
      </c>
      <c r="P71">
        <f>VLOOKUP(A71,ITC!$A$2:$B$312,2,FALSE)</f>
        <v>155.99290500000001</v>
      </c>
      <c r="Q71">
        <f>VLOOKUP(A71,'Godrej Cons'!$A$2:$B$312,2,FALSE)</f>
        <v>537.65002400000003</v>
      </c>
      <c r="R71">
        <f>VLOOKUP(A71,'Relaxo Footwear'!$A$2:$B$312,2,FALSE)</f>
        <v>604.83312999999998</v>
      </c>
      <c r="S71">
        <f>VLOOKUP(combined_data!A71,'Sunpharma '!$A$2:$B$312,2,FALSE)</f>
        <v>462.00003099999998</v>
      </c>
    </row>
    <row r="72" spans="1:19" x14ac:dyDescent="0.2">
      <c r="A72" s="5">
        <v>43942</v>
      </c>
      <c r="B72">
        <f>VLOOKUP(A72,'Axis PSU'!$H$2:$I$306,2,FALSE)</f>
        <v>1022.4958</v>
      </c>
      <c r="C72">
        <f>VLOOKUP(A72,'LIC PSU'!$H$1:$I$305,2,FALSE)</f>
        <v>11.1571</v>
      </c>
      <c r="D72">
        <f>VLOOKUP(A72,'Axis Money'!$H$1:$I$305,2,FALSE)</f>
        <v>1052.5515</v>
      </c>
      <c r="E72">
        <f>VLOOKUP(A72,'LIC ETF'!$H$1:$I$311,2,FALSE)</f>
        <v>51.484299999999998</v>
      </c>
      <c r="F72">
        <f>VLOOKUP(A72,Gold!$F$1:$G$324,2,FALSE)</f>
        <v>129745</v>
      </c>
      <c r="G72">
        <f>VLOOKUP(A72,HDFC!$A$2:$B$312,2,FALSE)</f>
        <v>907.13104199999998</v>
      </c>
      <c r="H72">
        <f>VLOOKUP(A72,ICICI!$A$2:$B$312,2,FALSE)</f>
        <v>328.90741000000003</v>
      </c>
      <c r="I72">
        <f>VLOOKUP(A72,'IDFC '!$A$2:$B$312,2,FALSE)</f>
        <v>23.700001</v>
      </c>
      <c r="J72">
        <f>VLOOKUP(A72,'RBL Bank'!$A$2:$B$312,2,FALSE)</f>
        <v>109.150002</v>
      </c>
      <c r="K72">
        <f>VLOOKUP(A72,Maruti!$A$2:$B$312,2,FALSE)</f>
        <v>4892.8999020000001</v>
      </c>
      <c r="L72">
        <f>VLOOKUP(A72,TVS!$A$2:$B$312,2,FALSE)</f>
        <v>307.371826</v>
      </c>
      <c r="M72">
        <f>VLOOKUP(combined_data!A72,Apollo!$A$2:$B$312,2,FALSE)</f>
        <v>89.029151999999996</v>
      </c>
      <c r="N72">
        <f>VLOOKUP(combined_data!A72,'Pi Indus'!$A$2:$B$312,2,FALSE)</f>
        <v>1393.123169</v>
      </c>
      <c r="O72">
        <f>VLOOKUP(A72,Chambal!$A$2:$B$312,2,FALSE)</f>
        <v>120.87919599999999</v>
      </c>
      <c r="P72">
        <f>VLOOKUP(A72,ITC!$A$2:$B$312,2,FALSE)</f>
        <v>155.04328899999999</v>
      </c>
      <c r="Q72">
        <f>VLOOKUP(A72,'Godrej Cons'!$A$2:$B$312,2,FALSE)</f>
        <v>529.79998799999998</v>
      </c>
      <c r="R72">
        <f>VLOOKUP(A72,'Relaxo Footwear'!$A$2:$B$312,2,FALSE)</f>
        <v>596.52117899999996</v>
      </c>
      <c r="S72">
        <f>VLOOKUP(combined_data!A72,'Sunpharma '!$A$2:$B$312,2,FALSE)</f>
        <v>461.75607300000001</v>
      </c>
    </row>
    <row r="73" spans="1:19" x14ac:dyDescent="0.2">
      <c r="A73" s="5">
        <v>43943</v>
      </c>
      <c r="B73">
        <f>VLOOKUP(A73,'Axis PSU'!$H$2:$I$306,2,FALSE)</f>
        <v>1022.4958</v>
      </c>
      <c r="C73">
        <f>VLOOKUP(A73,'LIC PSU'!$H$1:$I$305,2,FALSE)</f>
        <v>11.172000000000001</v>
      </c>
      <c r="D73">
        <f>VLOOKUP(A73,'Axis Money'!$H$1:$I$305,2,FALSE)</f>
        <v>1053.4085</v>
      </c>
      <c r="E73">
        <f>VLOOKUP(A73,'LIC ETF'!$H$1:$I$311,2,FALSE)</f>
        <v>52.648800000000001</v>
      </c>
      <c r="F73">
        <f>VLOOKUP(A73,Gold!$F$1:$G$324,2,FALSE)</f>
        <v>130940</v>
      </c>
      <c r="G73">
        <f>VLOOKUP(A73,HDFC!$A$2:$B$312,2,FALSE)</f>
        <v>913.97155799999996</v>
      </c>
      <c r="H73">
        <f>VLOOKUP(A73,ICICI!$A$2:$B$312,2,FALSE)</f>
        <v>332.971069</v>
      </c>
      <c r="I73">
        <f>VLOOKUP(A73,'IDFC '!$A$2:$B$312,2,FALSE)</f>
        <v>23.950001</v>
      </c>
      <c r="J73">
        <f>VLOOKUP(A73,'RBL Bank'!$A$2:$B$312,2,FALSE)</f>
        <v>105.150002</v>
      </c>
      <c r="K73">
        <f>VLOOKUP(A73,Maruti!$A$2:$B$312,2,FALSE)</f>
        <v>5068.7607420000004</v>
      </c>
      <c r="L73">
        <f>VLOOKUP(A73,TVS!$A$2:$B$312,2,FALSE)</f>
        <v>298.97238199999998</v>
      </c>
      <c r="M73">
        <f>VLOOKUP(combined_data!A73,Apollo!$A$2:$B$312,2,FALSE)</f>
        <v>91.352913000000001</v>
      </c>
      <c r="N73">
        <f>VLOOKUP(combined_data!A73,'Pi Indus'!$A$2:$B$312,2,FALSE)</f>
        <v>1469.1870120000001</v>
      </c>
      <c r="O73">
        <f>VLOOKUP(A73,Chambal!$A$2:$B$312,2,FALSE)</f>
        <v>121.686638</v>
      </c>
      <c r="P73">
        <f>VLOOKUP(A73,ITC!$A$2:$B$312,2,FALSE)</f>
        <v>157.330963</v>
      </c>
      <c r="Q73">
        <f>VLOOKUP(A73,'Godrej Cons'!$A$2:$B$312,2,FALSE)</f>
        <v>531.15002400000003</v>
      </c>
      <c r="R73">
        <f>VLOOKUP(A73,'Relaxo Footwear'!$A$2:$B$312,2,FALSE)</f>
        <v>612.69714399999998</v>
      </c>
      <c r="S73">
        <f>VLOOKUP(combined_data!A73,'Sunpharma '!$A$2:$B$312,2,FALSE)</f>
        <v>462.92718500000001</v>
      </c>
    </row>
    <row r="74" spans="1:19" x14ac:dyDescent="0.2">
      <c r="A74" s="5">
        <v>43944</v>
      </c>
      <c r="B74">
        <f>VLOOKUP(A74,'Axis PSU'!$H$2:$I$306,2,FALSE)</f>
        <v>1022.4958</v>
      </c>
      <c r="C74">
        <f>VLOOKUP(A74,'LIC PSU'!$H$1:$I$305,2,FALSE)</f>
        <v>11.2034</v>
      </c>
      <c r="D74">
        <f>VLOOKUP(A74,'Axis Money'!$H$1:$I$305,2,FALSE)</f>
        <v>1054.8403000000001</v>
      </c>
      <c r="E74">
        <f>VLOOKUP(A74,'LIC ETF'!$H$1:$I$311,2,FALSE)</f>
        <v>53.365000000000002</v>
      </c>
      <c r="F74">
        <f>VLOOKUP(A74,Gold!$F$1:$G$324,2,FALSE)</f>
        <v>131316</v>
      </c>
      <c r="G74">
        <f>VLOOKUP(A74,HDFC!$A$2:$B$312,2,FALSE)</f>
        <v>939.90649399999995</v>
      </c>
      <c r="H74">
        <f>VLOOKUP(A74,ICICI!$A$2:$B$312,2,FALSE)</f>
        <v>349.820313</v>
      </c>
      <c r="I74">
        <f>VLOOKUP(A74,'IDFC '!$A$2:$B$312,2,FALSE)</f>
        <v>23.700001</v>
      </c>
      <c r="J74">
        <f>VLOOKUP(A74,'RBL Bank'!$A$2:$B$312,2,FALSE)</f>
        <v>106.400002</v>
      </c>
      <c r="K74">
        <f>VLOOKUP(A74,Maruti!$A$2:$B$312,2,FALSE)</f>
        <v>5044.7910160000001</v>
      </c>
      <c r="L74">
        <f>VLOOKUP(A74,TVS!$A$2:$B$312,2,FALSE)</f>
        <v>295.31613199999998</v>
      </c>
      <c r="M74">
        <f>VLOOKUP(combined_data!A74,Apollo!$A$2:$B$312,2,FALSE)</f>
        <v>90.287857000000002</v>
      </c>
      <c r="N74">
        <f>VLOOKUP(combined_data!A74,'Pi Indus'!$A$2:$B$312,2,FALSE)</f>
        <v>1505.7513429999999</v>
      </c>
      <c r="O74">
        <f>VLOOKUP(A74,Chambal!$A$2:$B$312,2,FALSE)</f>
        <v>121.78162399999999</v>
      </c>
      <c r="P74">
        <f>VLOOKUP(A74,ITC!$A$2:$B$312,2,FALSE)</f>
        <v>155.86341899999999</v>
      </c>
      <c r="Q74">
        <f>VLOOKUP(A74,'Godrej Cons'!$A$2:$B$312,2,FALSE)</f>
        <v>539.45001200000002</v>
      </c>
      <c r="R74">
        <f>VLOOKUP(A74,'Relaxo Footwear'!$A$2:$B$312,2,FALSE)</f>
        <v>612.846497</v>
      </c>
      <c r="S74">
        <f>VLOOKUP(combined_data!A74,'Sunpharma '!$A$2:$B$312,2,FALSE)</f>
        <v>465.95251500000001</v>
      </c>
    </row>
    <row r="75" spans="1:19" x14ac:dyDescent="0.2">
      <c r="A75" s="5">
        <v>43945</v>
      </c>
      <c r="B75">
        <f>VLOOKUP(A75,'Axis PSU'!$H$2:$I$306,2,FALSE)</f>
        <v>1016.9929</v>
      </c>
      <c r="C75">
        <f>VLOOKUP(A75,'LIC PSU'!$H$1:$I$305,2,FALSE)</f>
        <v>11.150499999999999</v>
      </c>
      <c r="D75">
        <f>VLOOKUP(A75,'Axis Money'!$H$1:$I$305,2,FALSE)</f>
        <v>1054.3869</v>
      </c>
      <c r="E75">
        <f>VLOOKUP(A75,'LIC ETF'!$H$1:$I$311,2,FALSE)</f>
        <v>52.467799999999997</v>
      </c>
      <c r="F75">
        <f>VLOOKUP(A75,Gold!$F$1:$G$324,2,FALSE)</f>
        <v>131753</v>
      </c>
      <c r="G75">
        <f>VLOOKUP(A75,HDFC!$A$2:$B$312,2,FALSE)</f>
        <v>923.27270499999997</v>
      </c>
      <c r="H75">
        <f>VLOOKUP(A75,ICICI!$A$2:$B$312,2,FALSE)</f>
        <v>331.88079800000003</v>
      </c>
      <c r="I75">
        <f>VLOOKUP(A75,'IDFC '!$A$2:$B$312,2,FALSE)</f>
        <v>22.200001</v>
      </c>
      <c r="J75">
        <f>VLOOKUP(A75,'RBL Bank'!$A$2:$B$312,2,FALSE)</f>
        <v>107.150002</v>
      </c>
      <c r="K75">
        <f>VLOOKUP(A75,Maruti!$A$2:$B$312,2,FALSE)</f>
        <v>4936.4858400000003</v>
      </c>
      <c r="L75">
        <f>VLOOKUP(A75,TVS!$A$2:$B$312,2,FALSE)</f>
        <v>293.48800699999998</v>
      </c>
      <c r="M75">
        <f>VLOOKUP(combined_data!A75,Apollo!$A$2:$B$312,2,FALSE)</f>
        <v>87.092681999999996</v>
      </c>
      <c r="N75">
        <f>VLOOKUP(combined_data!A75,'Pi Indus'!$A$2:$B$312,2,FALSE)</f>
        <v>1473.564697</v>
      </c>
      <c r="O75">
        <f>VLOOKUP(A75,Chambal!$A$2:$B$312,2,FALSE)</f>
        <v>122.161613</v>
      </c>
      <c r="P75">
        <f>VLOOKUP(A75,ITC!$A$2:$B$312,2,FALSE)</f>
        <v>155.43177800000001</v>
      </c>
      <c r="Q75">
        <f>VLOOKUP(A75,'Godrej Cons'!$A$2:$B$312,2,FALSE)</f>
        <v>534.40002400000003</v>
      </c>
      <c r="R75">
        <f>VLOOKUP(A75,'Relaxo Footwear'!$A$2:$B$312,2,FALSE)</f>
        <v>601.34906000000001</v>
      </c>
      <c r="S75">
        <f>VLOOKUP(combined_data!A75,'Sunpharma '!$A$2:$B$312,2,FALSE)</f>
        <v>473.85742199999999</v>
      </c>
    </row>
    <row r="76" spans="1:19" x14ac:dyDescent="0.2">
      <c r="A76" s="5">
        <v>43948</v>
      </c>
      <c r="B76">
        <f>VLOOKUP(A76,'Axis PSU'!$H$2:$I$306,2,FALSE)</f>
        <v>1018.151</v>
      </c>
      <c r="C76">
        <f>VLOOKUP(A76,'LIC PSU'!$H$1:$I$305,2,FALSE)</f>
        <v>11.1555</v>
      </c>
      <c r="D76">
        <f>VLOOKUP(A76,'Axis Money'!$H$1:$I$305,2,FALSE)</f>
        <v>1054.1773000000001</v>
      </c>
      <c r="E76">
        <f>VLOOKUP(A76,'LIC ETF'!$H$1:$I$311,2,FALSE)</f>
        <v>53.183700000000002</v>
      </c>
      <c r="F76">
        <f>VLOOKUP(A76,Gold!$F$1:$G$324,2,FALSE)</f>
        <v>130667</v>
      </c>
      <c r="G76">
        <f>VLOOKUP(A76,HDFC!$A$2:$B$312,2,FALSE)</f>
        <v>915.05419900000004</v>
      </c>
      <c r="H76">
        <f>VLOOKUP(A76,ICICI!$A$2:$B$312,2,FALSE)</f>
        <v>344.81506300000001</v>
      </c>
      <c r="I76">
        <f>VLOOKUP(A76,'IDFC '!$A$2:$B$312,2,FALSE)</f>
        <v>22.1</v>
      </c>
      <c r="J76">
        <f>VLOOKUP(A76,'RBL Bank'!$A$2:$B$312,2,FALSE)</f>
        <v>116.699997</v>
      </c>
      <c r="K76">
        <f>VLOOKUP(A76,Maruti!$A$2:$B$312,2,FALSE)</f>
        <v>4946.9541019999997</v>
      </c>
      <c r="L76">
        <f>VLOOKUP(A76,TVS!$A$2:$B$312,2,FALSE)</f>
        <v>295.76080300000001</v>
      </c>
      <c r="M76">
        <f>VLOOKUP(combined_data!A76,Apollo!$A$2:$B$312,2,FALSE)</f>
        <v>86.850623999999996</v>
      </c>
      <c r="N76">
        <f>VLOOKUP(combined_data!A76,'Pi Indus'!$A$2:$B$312,2,FALSE)</f>
        <v>1495.751831</v>
      </c>
      <c r="O76">
        <f>VLOOKUP(A76,Chambal!$A$2:$B$312,2,FALSE)</f>
        <v>123.254036</v>
      </c>
      <c r="P76">
        <f>VLOOKUP(A76,ITC!$A$2:$B$312,2,FALSE)</f>
        <v>155.25912500000001</v>
      </c>
      <c r="Q76">
        <f>VLOOKUP(A76,'Godrej Cons'!$A$2:$B$312,2,FALSE)</f>
        <v>536.95001200000002</v>
      </c>
      <c r="R76">
        <f>VLOOKUP(A76,'Relaxo Footwear'!$A$2:$B$312,2,FALSE)</f>
        <v>600.00524900000005</v>
      </c>
      <c r="S76">
        <f>VLOOKUP(combined_data!A76,'Sunpharma '!$A$2:$B$312,2,FALSE)</f>
        <v>478.10269199999999</v>
      </c>
    </row>
    <row r="77" spans="1:19" x14ac:dyDescent="0.2">
      <c r="A77" s="5">
        <v>43949</v>
      </c>
      <c r="B77">
        <f>VLOOKUP(A77,'Axis PSU'!$H$2:$I$306,2,FALSE)</f>
        <v>1017.5075000000001</v>
      </c>
      <c r="C77">
        <f>VLOOKUP(A77,'LIC PSU'!$H$1:$I$305,2,FALSE)</f>
        <v>11.1426</v>
      </c>
      <c r="D77">
        <f>VLOOKUP(A77,'Axis Money'!$H$1:$I$305,2,FALSE)</f>
        <v>1053.2756999999999</v>
      </c>
      <c r="E77">
        <f>VLOOKUP(A77,'LIC ETF'!$H$1:$I$311,2,FALSE)</f>
        <v>53.744500000000002</v>
      </c>
      <c r="F77">
        <f>VLOOKUP(A77,Gold!$F$1:$G$324,2,FALSE)</f>
        <v>129874</v>
      </c>
      <c r="G77">
        <f>VLOOKUP(A77,HDFC!$A$2:$B$312,2,FALSE)</f>
        <v>916.72747800000002</v>
      </c>
      <c r="H77">
        <f>VLOOKUP(A77,ICICI!$A$2:$B$312,2,FALSE)</f>
        <v>356.65911899999998</v>
      </c>
      <c r="I77">
        <f>VLOOKUP(A77,'IDFC '!$A$2:$B$312,2,FALSE)</f>
        <v>22.25</v>
      </c>
      <c r="J77">
        <f>VLOOKUP(A77,'RBL Bank'!$A$2:$B$312,2,FALSE)</f>
        <v>126.25</v>
      </c>
      <c r="K77">
        <f>VLOOKUP(A77,Maruti!$A$2:$B$312,2,FALSE)</f>
        <v>4943.3833009999998</v>
      </c>
      <c r="L77">
        <f>VLOOKUP(A77,TVS!$A$2:$B$312,2,FALSE)</f>
        <v>292.79626500000001</v>
      </c>
      <c r="M77">
        <f>VLOOKUP(combined_data!A77,Apollo!$A$2:$B$312,2,FALSE)</f>
        <v>86.656981999999999</v>
      </c>
      <c r="N77">
        <f>VLOOKUP(combined_data!A77,'Pi Indus'!$A$2:$B$312,2,FALSE)</f>
        <v>1481.9719239999999</v>
      </c>
      <c r="O77">
        <f>VLOOKUP(A77,Chambal!$A$2:$B$312,2,FALSE)</f>
        <v>123.254036</v>
      </c>
      <c r="P77">
        <f>VLOOKUP(A77,ITC!$A$2:$B$312,2,FALSE)</f>
        <v>154.913803</v>
      </c>
      <c r="Q77">
        <f>VLOOKUP(A77,'Godrej Cons'!$A$2:$B$312,2,FALSE)</f>
        <v>533.79998799999998</v>
      </c>
      <c r="R77">
        <f>VLOOKUP(A77,'Relaxo Footwear'!$A$2:$B$312,2,FALSE)</f>
        <v>606.52545199999997</v>
      </c>
      <c r="S77">
        <f>VLOOKUP(combined_data!A77,'Sunpharma '!$A$2:$B$312,2,FALSE)</f>
        <v>462.53680400000002</v>
      </c>
    </row>
    <row r="78" spans="1:19" x14ac:dyDescent="0.2">
      <c r="A78" s="5">
        <v>43950</v>
      </c>
      <c r="B78">
        <f>VLOOKUP(A78,'Axis PSU'!$H$2:$I$306,2,FALSE)</f>
        <v>1017.8561</v>
      </c>
      <c r="C78">
        <f>VLOOKUP(A78,'LIC PSU'!$H$1:$I$305,2,FALSE)</f>
        <v>11.1447</v>
      </c>
      <c r="D78">
        <f>VLOOKUP(A78,'Axis Money'!$H$1:$I$305,2,FALSE)</f>
        <v>1053.3943999999999</v>
      </c>
      <c r="E78">
        <f>VLOOKUP(A78,'LIC ETF'!$H$1:$I$311,2,FALSE)</f>
        <v>54.730899999999998</v>
      </c>
      <c r="F78">
        <f>VLOOKUP(A78,Gold!$F$1:$G$324,2,FALSE)</f>
        <v>129185</v>
      </c>
      <c r="G78">
        <f>VLOOKUP(A78,HDFC!$A$2:$B$312,2,FALSE)</f>
        <v>961.70752000000005</v>
      </c>
      <c r="H78">
        <f>VLOOKUP(A78,ICICI!$A$2:$B$312,2,FALSE)</f>
        <v>367.16513099999997</v>
      </c>
      <c r="I78">
        <f>VLOOKUP(A78,'IDFC '!$A$2:$B$312,2,FALSE)</f>
        <v>22</v>
      </c>
      <c r="J78">
        <f>VLOOKUP(A78,'RBL Bank'!$A$2:$B$312,2,FALSE)</f>
        <v>125.849998</v>
      </c>
      <c r="K78">
        <f>VLOOKUP(A78,Maruti!$A$2:$B$312,2,FALSE)</f>
        <v>4958.7924800000001</v>
      </c>
      <c r="L78">
        <f>VLOOKUP(A78,TVS!$A$2:$B$312,2,FALSE)</f>
        <v>304.259094</v>
      </c>
      <c r="M78">
        <f>VLOOKUP(combined_data!A78,Apollo!$A$2:$B$312,2,FALSE)</f>
        <v>92.611618000000007</v>
      </c>
      <c r="N78">
        <f>VLOOKUP(combined_data!A78,'Pi Indus'!$A$2:$B$312,2,FALSE)</f>
        <v>1517.0437010000001</v>
      </c>
      <c r="O78">
        <f>VLOOKUP(A78,Chambal!$A$2:$B$312,2,FALSE)</f>
        <v>124.77394099999999</v>
      </c>
      <c r="P78">
        <f>VLOOKUP(A78,ITC!$A$2:$B$312,2,FALSE)</f>
        <v>157.244629</v>
      </c>
      <c r="Q78">
        <f>VLOOKUP(A78,'Godrej Cons'!$A$2:$B$312,2,FALSE)</f>
        <v>536.45001200000002</v>
      </c>
      <c r="R78">
        <f>VLOOKUP(A78,'Relaxo Footwear'!$A$2:$B$312,2,FALSE)</f>
        <v>612.05011000000002</v>
      </c>
      <c r="S78">
        <f>VLOOKUP(combined_data!A78,'Sunpharma '!$A$2:$B$312,2,FALSE)</f>
        <v>466.14767499999999</v>
      </c>
    </row>
    <row r="79" spans="1:19" x14ac:dyDescent="0.2">
      <c r="A79" s="5">
        <v>43951</v>
      </c>
      <c r="B79">
        <f>VLOOKUP(A79,'Axis PSU'!$H$2:$I$306,2,FALSE)</f>
        <v>1018.3784000000001</v>
      </c>
      <c r="C79">
        <f>VLOOKUP(A79,'LIC PSU'!$H$1:$I$305,2,FALSE)</f>
        <v>11.152799999999999</v>
      </c>
      <c r="D79">
        <f>VLOOKUP(A79,'Axis Money'!$H$1:$I$305,2,FALSE)</f>
        <v>1053.8324</v>
      </c>
      <c r="E79">
        <f>VLOOKUP(A79,'LIC ETF'!$H$1:$I$311,2,FALSE)</f>
        <v>56.4726</v>
      </c>
      <c r="F79">
        <f>VLOOKUP(A79,Gold!$F$1:$G$324,2,FALSE)</f>
        <v>126568</v>
      </c>
      <c r="G79">
        <f>VLOOKUP(A79,HDFC!$A$2:$B$312,2,FALSE)</f>
        <v>986.018372</v>
      </c>
      <c r="H79">
        <f>VLOOKUP(A79,ICICI!$A$2:$B$312,2,FALSE)</f>
        <v>376.77911399999999</v>
      </c>
      <c r="I79">
        <f>VLOOKUP(A79,'IDFC '!$A$2:$B$312,2,FALSE)</f>
        <v>21.9</v>
      </c>
      <c r="J79">
        <f>VLOOKUP(A79,'RBL Bank'!$A$2:$B$312,2,FALSE)</f>
        <v>132.14999399999999</v>
      </c>
      <c r="K79">
        <f>VLOOKUP(A79,Maruti!$A$2:$B$312,2,FALSE)</f>
        <v>5242.8603519999997</v>
      </c>
      <c r="L79">
        <f>VLOOKUP(A79,TVS!$A$2:$B$312,2,FALSE)</f>
        <v>324.467285</v>
      </c>
      <c r="M79">
        <f>VLOOKUP(combined_data!A79,Apollo!$A$2:$B$312,2,FALSE)</f>
        <v>93.240982000000002</v>
      </c>
      <c r="N79">
        <f>VLOOKUP(combined_data!A79,'Pi Indus'!$A$2:$B$312,2,FALSE)</f>
        <v>1581.516357</v>
      </c>
      <c r="O79">
        <f>VLOOKUP(A79,Chambal!$A$2:$B$312,2,FALSE)</f>
        <v>123.016548</v>
      </c>
      <c r="P79">
        <f>VLOOKUP(A79,ITC!$A$2:$B$312,2,FALSE)</f>
        <v>157.15832499999999</v>
      </c>
      <c r="Q79">
        <f>VLOOKUP(A79,'Godrej Cons'!$A$2:$B$312,2,FALSE)</f>
        <v>543.20001200000002</v>
      </c>
      <c r="R79">
        <f>VLOOKUP(A79,'Relaxo Footwear'!$A$2:$B$312,2,FALSE)</f>
        <v>632.90478499999995</v>
      </c>
      <c r="S79">
        <f>VLOOKUP(combined_data!A79,'Sunpharma '!$A$2:$B$312,2,FALSE)</f>
        <v>453.26556399999998</v>
      </c>
    </row>
    <row r="80" spans="1:19" x14ac:dyDescent="0.2">
      <c r="A80" s="5">
        <v>43955</v>
      </c>
      <c r="B80">
        <f>VLOOKUP(A80,'Axis PSU'!$H$2:$I$306,2,FALSE)</f>
        <v>1020.2102</v>
      </c>
      <c r="C80">
        <f>VLOOKUP(A80,'LIC PSU'!$H$1:$I$305,2,FALSE)</f>
        <v>11.1761</v>
      </c>
      <c r="D80">
        <f>VLOOKUP(A80,'Axis Money'!$H$1:$I$305,2,FALSE)</f>
        <v>1054.6467</v>
      </c>
      <c r="E80">
        <f>VLOOKUP(A80,'LIC ETF'!$H$1:$I$311,2,FALSE)</f>
        <v>53.260899999999999</v>
      </c>
      <c r="F80">
        <f>VLOOKUP(A80,Gold!$F$1:$G$324,2,FALSE)</f>
        <v>128654</v>
      </c>
      <c r="G80">
        <f>VLOOKUP(A80,HDFC!$A$2:$B$312,2,FALSE)</f>
        <v>908.45977800000003</v>
      </c>
      <c r="H80">
        <f>VLOOKUP(A80,ICICI!$A$2:$B$312,2,FALSE)</f>
        <v>335.05239899999998</v>
      </c>
      <c r="I80">
        <f>VLOOKUP(A80,'IDFC '!$A$2:$B$312,2,FALSE)</f>
        <v>20.6</v>
      </c>
      <c r="J80">
        <f>VLOOKUP(A80,'RBL Bank'!$A$2:$B$312,2,FALSE)</f>
        <v>121.050003</v>
      </c>
      <c r="K80">
        <f>VLOOKUP(A80,Maruti!$A$2:$B$312,2,FALSE)</f>
        <v>4780.5830079999996</v>
      </c>
      <c r="L80">
        <f>VLOOKUP(A80,TVS!$A$2:$B$312,2,FALSE)</f>
        <v>306.77899200000002</v>
      </c>
      <c r="M80">
        <f>VLOOKUP(combined_data!A80,Apollo!$A$2:$B$312,2,FALSE)</f>
        <v>85.930808999999996</v>
      </c>
      <c r="N80">
        <f>VLOOKUP(combined_data!A80,'Pi Indus'!$A$2:$B$312,2,FALSE)</f>
        <v>1506.945068</v>
      </c>
      <c r="O80">
        <f>VLOOKUP(A80,Chambal!$A$2:$B$312,2,FALSE)</f>
        <v>121.02169000000001</v>
      </c>
      <c r="P80">
        <f>VLOOKUP(A80,ITC!$A$2:$B$312,2,FALSE)</f>
        <v>150.252151</v>
      </c>
      <c r="Q80">
        <f>VLOOKUP(A80,'Godrej Cons'!$A$2:$B$312,2,FALSE)</f>
        <v>526.29998799999998</v>
      </c>
      <c r="R80">
        <f>VLOOKUP(A80,'Relaxo Footwear'!$A$2:$B$312,2,FALSE)</f>
        <v>605.03222700000003</v>
      </c>
      <c r="S80">
        <f>VLOOKUP(combined_data!A80,'Sunpharma '!$A$2:$B$312,2,FALSE)</f>
        <v>454.24148600000001</v>
      </c>
    </row>
    <row r="81" spans="1:19" x14ac:dyDescent="0.2">
      <c r="A81" s="5">
        <v>43956</v>
      </c>
      <c r="B81">
        <f>VLOOKUP(A81,'Axis PSU'!$H$2:$I$306,2,FALSE)</f>
        <v>1021.3132000000001</v>
      </c>
      <c r="C81">
        <f>VLOOKUP(A81,'LIC PSU'!$H$1:$I$305,2,FALSE)</f>
        <v>11.1973</v>
      </c>
      <c r="D81">
        <f>VLOOKUP(A81,'Axis Money'!$H$1:$I$305,2,FALSE)</f>
        <v>1055.4399000000001</v>
      </c>
      <c r="E81">
        <f>VLOOKUP(A81,'LIC ETF'!$H$1:$I$311,2,FALSE)</f>
        <v>52.764200000000002</v>
      </c>
      <c r="F81">
        <f>VLOOKUP(A81,Gold!$F$1:$G$324,2,FALSE)</f>
        <v>129068</v>
      </c>
      <c r="G81">
        <f>VLOOKUP(A81,HDFC!$A$2:$B$312,2,FALSE)</f>
        <v>897.09173599999997</v>
      </c>
      <c r="H81">
        <f>VLOOKUP(A81,ICICI!$A$2:$B$312,2,FALSE)</f>
        <v>327.91629</v>
      </c>
      <c r="I81">
        <f>VLOOKUP(A81,'IDFC '!$A$2:$B$312,2,FALSE)</f>
        <v>20.65</v>
      </c>
      <c r="J81">
        <f>VLOOKUP(A81,'RBL Bank'!$A$2:$B$312,2,FALSE)</f>
        <v>122.800003</v>
      </c>
      <c r="K81">
        <f>VLOOKUP(A81,Maruti!$A$2:$B$312,2,FALSE)</f>
        <v>4725.3549800000001</v>
      </c>
      <c r="L81">
        <f>VLOOKUP(A81,TVS!$A$2:$B$312,2,FALSE)</f>
        <v>304.70379600000001</v>
      </c>
      <c r="M81">
        <f>VLOOKUP(combined_data!A81,Apollo!$A$2:$B$312,2,FALSE)</f>
        <v>82.977683999999996</v>
      </c>
      <c r="N81">
        <f>VLOOKUP(combined_data!A81,'Pi Indus'!$A$2:$B$312,2,FALSE)</f>
        <v>1518.3870850000001</v>
      </c>
      <c r="O81">
        <f>VLOOKUP(A81,Chambal!$A$2:$B$312,2,FALSE)</f>
        <v>121.829132</v>
      </c>
      <c r="P81">
        <f>VLOOKUP(A81,ITC!$A$2:$B$312,2,FALSE)</f>
        <v>150.12266500000001</v>
      </c>
      <c r="Q81">
        <f>VLOOKUP(A81,'Godrej Cons'!$A$2:$B$312,2,FALSE)</f>
        <v>514.29998799999998</v>
      </c>
      <c r="R81">
        <f>VLOOKUP(A81,'Relaxo Footwear'!$A$2:$B$312,2,FALSE)</f>
        <v>603.63867200000004</v>
      </c>
      <c r="S81">
        <f>VLOOKUP(combined_data!A81,'Sunpharma '!$A$2:$B$312,2,FALSE)</f>
        <v>445.31179800000001</v>
      </c>
    </row>
    <row r="82" spans="1:19" x14ac:dyDescent="0.2">
      <c r="A82" s="5">
        <v>43957</v>
      </c>
      <c r="B82">
        <f>VLOOKUP(A82,'Axis PSU'!$H$2:$I$306,2,FALSE)</f>
        <v>1022.4958</v>
      </c>
      <c r="C82">
        <f>VLOOKUP(A82,'LIC PSU'!$H$1:$I$305,2,FALSE)</f>
        <v>11.2281</v>
      </c>
      <c r="D82">
        <f>VLOOKUP(A82,'Axis Money'!$H$1:$I$305,2,FALSE)</f>
        <v>1056.1078</v>
      </c>
      <c r="E82">
        <f>VLOOKUP(A82,'LIC ETF'!$H$1:$I$311,2,FALSE)</f>
        <v>53.128999999999998</v>
      </c>
      <c r="F82">
        <f>VLOOKUP(A82,Gold!$F$1:$G$324,2,FALSE)</f>
        <v>128163</v>
      </c>
      <c r="G82">
        <f>VLOOKUP(A82,HDFC!$A$2:$B$312,2,FALSE)</f>
        <v>931.49121100000002</v>
      </c>
      <c r="H82">
        <f>VLOOKUP(A82,ICICI!$A$2:$B$312,2,FALSE)</f>
        <v>338.37271099999998</v>
      </c>
      <c r="I82">
        <f>VLOOKUP(A82,'IDFC '!$A$2:$B$312,2,FALSE)</f>
        <v>20.950001</v>
      </c>
      <c r="J82">
        <f>VLOOKUP(A82,'RBL Bank'!$A$2:$B$312,2,FALSE)</f>
        <v>132.10000600000001</v>
      </c>
      <c r="K82">
        <f>VLOOKUP(A82,Maruti!$A$2:$B$312,2,FALSE)</f>
        <v>4738.4648440000001</v>
      </c>
      <c r="L82">
        <f>VLOOKUP(A82,TVS!$A$2:$B$312,2,FALSE)</f>
        <v>319.57583599999998</v>
      </c>
      <c r="M82">
        <f>VLOOKUP(combined_data!A82,Apollo!$A$2:$B$312,2,FALSE)</f>
        <v>84.333213999999998</v>
      </c>
      <c r="N82">
        <f>VLOOKUP(combined_data!A82,'Pi Indus'!$A$2:$B$312,2,FALSE)</f>
        <v>1537.0421140000001</v>
      </c>
      <c r="O82">
        <f>VLOOKUP(A82,Chambal!$A$2:$B$312,2,FALSE)</f>
        <v>123.159035</v>
      </c>
      <c r="P82">
        <f>VLOOKUP(A82,ITC!$A$2:$B$312,2,FALSE)</f>
        <v>141.48997499999999</v>
      </c>
      <c r="Q82">
        <f>VLOOKUP(A82,'Godrej Cons'!$A$2:$B$312,2,FALSE)</f>
        <v>507.20001200000002</v>
      </c>
      <c r="R82">
        <f>VLOOKUP(A82,'Relaxo Footwear'!$A$2:$B$312,2,FALSE)</f>
        <v>602.54363999999998</v>
      </c>
      <c r="S82">
        <f>VLOOKUP(combined_data!A82,'Sunpharma '!$A$2:$B$312,2,FALSE)</f>
        <v>443.45755000000003</v>
      </c>
    </row>
    <row r="83" spans="1:19" x14ac:dyDescent="0.2">
      <c r="A83" s="5">
        <v>43959</v>
      </c>
      <c r="B83">
        <f>VLOOKUP(A83,'Axis PSU'!$H$2:$I$306,2,FALSE)</f>
        <v>1022.4958</v>
      </c>
      <c r="C83">
        <f>VLOOKUP(A83,'LIC PSU'!$H$1:$I$305,2,FALSE)</f>
        <v>11.242000000000001</v>
      </c>
      <c r="D83">
        <f>VLOOKUP(A83,'Axis Money'!$H$1:$I$305,2,FALSE)</f>
        <v>1056.9318000000001</v>
      </c>
      <c r="E83">
        <f>VLOOKUP(A83,'LIC ETF'!$H$1:$I$311,2,FALSE)</f>
        <v>52.9863</v>
      </c>
      <c r="F83">
        <f>VLOOKUP(A83,Gold!$F$1:$G$324,2,FALSE)</f>
        <v>128456</v>
      </c>
      <c r="G83">
        <f>VLOOKUP(A83,HDFC!$A$2:$B$312,2,FALSE)</f>
        <v>914.41449</v>
      </c>
      <c r="H83">
        <f>VLOOKUP(A83,ICICI!$A$2:$B$312,2,FALSE)</f>
        <v>334.705536</v>
      </c>
      <c r="I83">
        <f>VLOOKUP(A83,'IDFC '!$A$2:$B$312,2,FALSE)</f>
        <v>20.299999</v>
      </c>
      <c r="J83">
        <f>VLOOKUP(A83,'RBL Bank'!$A$2:$B$312,2,FALSE)</f>
        <v>119.349998</v>
      </c>
      <c r="K83">
        <f>VLOOKUP(A83,Maruti!$A$2:$B$312,2,FALSE)</f>
        <v>4553.4555659999996</v>
      </c>
      <c r="L83">
        <f>VLOOKUP(A83,TVS!$A$2:$B$312,2,FALSE)</f>
        <v>309.74353000000002</v>
      </c>
      <c r="M83">
        <f>VLOOKUP(combined_data!A83,Apollo!$A$2:$B$312,2,FALSE)</f>
        <v>87.237915000000001</v>
      </c>
      <c r="N83">
        <f>VLOOKUP(combined_data!A83,'Pi Indus'!$A$2:$B$312,2,FALSE)</f>
        <v>1524.356689</v>
      </c>
      <c r="O83">
        <f>VLOOKUP(A83,Chambal!$A$2:$B$312,2,FALSE)</f>
        <v>119.4543</v>
      </c>
      <c r="P83">
        <f>VLOOKUP(A83,ITC!$A$2:$B$312,2,FALSE)</f>
        <v>136.612503</v>
      </c>
      <c r="Q83">
        <f>VLOOKUP(A83,'Godrej Cons'!$A$2:$B$312,2,FALSE)</f>
        <v>499.54998799999998</v>
      </c>
      <c r="R83">
        <f>VLOOKUP(A83,'Relaxo Footwear'!$A$2:$B$312,2,FALSE)</f>
        <v>600.45324700000003</v>
      </c>
      <c r="S83">
        <f>VLOOKUP(combined_data!A83,'Sunpharma '!$A$2:$B$312,2,FALSE)</f>
        <v>457.70599399999998</v>
      </c>
    </row>
    <row r="84" spans="1:19" x14ac:dyDescent="0.2">
      <c r="A84" s="5">
        <v>43962</v>
      </c>
      <c r="B84">
        <f>VLOOKUP(A84,'Axis PSU'!$H$2:$I$306,2,FALSE)</f>
        <v>1021.1864</v>
      </c>
      <c r="C84">
        <f>VLOOKUP(A84,'LIC PSU'!$H$1:$I$305,2,FALSE)</f>
        <v>11.213699999999999</v>
      </c>
      <c r="D84">
        <f>VLOOKUP(A84,'Axis Money'!$H$1:$I$305,2,FALSE)</f>
        <v>1057.4543000000001</v>
      </c>
      <c r="E84">
        <f>VLOOKUP(A84,'LIC ETF'!$H$1:$I$311,2,FALSE)</f>
        <v>52.914099999999998</v>
      </c>
      <c r="F84">
        <f>VLOOKUP(A84,Gold!$F$1:$G$324,2,FALSE)</f>
        <v>128643</v>
      </c>
      <c r="G84">
        <f>VLOOKUP(A84,HDFC!$A$2:$B$312,2,FALSE)</f>
        <v>901.37323000000004</v>
      </c>
      <c r="H84">
        <f>VLOOKUP(A84,ICICI!$A$2:$B$312,2,FALSE)</f>
        <v>317.311127</v>
      </c>
      <c r="I84">
        <f>VLOOKUP(A84,'IDFC '!$A$2:$B$312,2,FALSE)</f>
        <v>20.399999999999999</v>
      </c>
      <c r="J84">
        <f>VLOOKUP(A84,'RBL Bank'!$A$2:$B$312,2,FALSE)</f>
        <v>117.099998</v>
      </c>
      <c r="K84">
        <f>VLOOKUP(A84,Maruti!$A$2:$B$312,2,FALSE)</f>
        <v>4830.96875</v>
      </c>
      <c r="L84">
        <f>VLOOKUP(A84,TVS!$A$2:$B$312,2,FALSE)</f>
        <v>329.852844</v>
      </c>
      <c r="M84">
        <f>VLOOKUP(combined_data!A84,Apollo!$A$2:$B$312,2,FALSE)</f>
        <v>90.142616000000004</v>
      </c>
      <c r="N84">
        <f>VLOOKUP(combined_data!A84,'Pi Indus'!$A$2:$B$312,2,FALSE)</f>
        <v>1511.720947</v>
      </c>
      <c r="O84">
        <f>VLOOKUP(A84,Chambal!$A$2:$B$312,2,FALSE)</f>
        <v>120.73670199999999</v>
      </c>
      <c r="P84">
        <f>VLOOKUP(A84,ITC!$A$2:$B$312,2,FALSE)</f>
        <v>136.78512599999999</v>
      </c>
      <c r="Q84">
        <f>VLOOKUP(A84,'Godrej Cons'!$A$2:$B$312,2,FALSE)</f>
        <v>516.79998799999998</v>
      </c>
      <c r="R84">
        <f>VLOOKUP(A84,'Relaxo Footwear'!$A$2:$B$312,2,FALSE)</f>
        <v>609.51171899999997</v>
      </c>
      <c r="S84">
        <f>VLOOKUP(combined_data!A84,'Sunpharma '!$A$2:$B$312,2,FALSE)</f>
        <v>452.68002300000001</v>
      </c>
    </row>
    <row r="85" spans="1:19" x14ac:dyDescent="0.2">
      <c r="A85" s="5">
        <v>43963</v>
      </c>
      <c r="B85">
        <f>VLOOKUP(A85,'Axis PSU'!$H$2:$I$306,2,FALSE)</f>
        <v>1022.4958</v>
      </c>
      <c r="C85">
        <f>VLOOKUP(A85,'LIC PSU'!$H$1:$I$305,2,FALSE)</f>
        <v>11.2287</v>
      </c>
      <c r="D85">
        <f>VLOOKUP(A85,'Axis Money'!$H$1:$I$305,2,FALSE)</f>
        <v>1058.5840000000001</v>
      </c>
      <c r="E85">
        <f>VLOOKUP(A85,'LIC ETF'!$H$1:$I$311,2,FALSE)</f>
        <v>52.6678</v>
      </c>
      <c r="F85">
        <f>VLOOKUP(A85,Gold!$F$1:$G$324,2,FALSE)</f>
        <v>127708</v>
      </c>
      <c r="G85">
        <f>VLOOKUP(A85,HDFC!$A$2:$B$312,2,FALSE)</f>
        <v>887.34765600000003</v>
      </c>
      <c r="H85">
        <f>VLOOKUP(A85,ICICI!$A$2:$B$312,2,FALSE)</f>
        <v>318.35183699999999</v>
      </c>
      <c r="I85">
        <f>VLOOKUP(A85,'IDFC '!$A$2:$B$312,2,FALSE)</f>
        <v>20.200001</v>
      </c>
      <c r="J85">
        <f>VLOOKUP(A85,'RBL Bank'!$A$2:$B$312,2,FALSE)</f>
        <v>116.75</v>
      </c>
      <c r="K85">
        <f>VLOOKUP(A85,Maruti!$A$2:$B$312,2,FALSE)</f>
        <v>4844.1767579999996</v>
      </c>
      <c r="L85">
        <f>VLOOKUP(A85,TVS!$A$2:$B$312,2,FALSE)</f>
        <v>334.15139799999997</v>
      </c>
      <c r="M85">
        <f>VLOOKUP(combined_data!A85,Apollo!$A$2:$B$312,2,FALSE)</f>
        <v>88.060920999999993</v>
      </c>
      <c r="N85">
        <f>VLOOKUP(combined_data!A85,'Pi Indus'!$A$2:$B$312,2,FALSE)</f>
        <v>1505.2039789999999</v>
      </c>
      <c r="O85">
        <f>VLOOKUP(A85,Chambal!$A$2:$B$312,2,FALSE)</f>
        <v>121.971619</v>
      </c>
      <c r="P85">
        <f>VLOOKUP(A85,ITC!$A$2:$B$312,2,FALSE)</f>
        <v>142.48272700000001</v>
      </c>
      <c r="Q85">
        <f>VLOOKUP(A85,'Godrej Cons'!$A$2:$B$312,2,FALSE)</f>
        <v>517.84997599999997</v>
      </c>
      <c r="R85">
        <f>VLOOKUP(A85,'Relaxo Footwear'!$A$2:$B$312,2,FALSE)</f>
        <v>610.00945999999999</v>
      </c>
      <c r="S85">
        <f>VLOOKUP(combined_data!A85,'Sunpharma '!$A$2:$B$312,2,FALSE)</f>
        <v>452.72882099999998</v>
      </c>
    </row>
    <row r="86" spans="1:19" x14ac:dyDescent="0.2">
      <c r="A86" s="5">
        <v>43964</v>
      </c>
      <c r="B86">
        <f>VLOOKUP(A86,'Axis PSU'!$H$2:$I$306,2,FALSE)</f>
        <v>1022.4958</v>
      </c>
      <c r="C86">
        <f>VLOOKUP(A86,'LIC PSU'!$H$1:$I$305,2,FALSE)</f>
        <v>11.242699999999999</v>
      </c>
      <c r="D86">
        <f>VLOOKUP(A86,'Axis Money'!$H$1:$I$305,2,FALSE)</f>
        <v>1058.9247</v>
      </c>
      <c r="E86">
        <f>VLOOKUP(A86,'LIC ETF'!$H$1:$I$311,2,FALSE)</f>
        <v>53.705800000000004</v>
      </c>
      <c r="F86">
        <f>VLOOKUP(A86,Gold!$F$1:$G$324,2,FALSE)</f>
        <v>129279</v>
      </c>
      <c r="G86">
        <f>VLOOKUP(A86,HDFC!$A$2:$B$312,2,FALSE)</f>
        <v>913.03656000000001</v>
      </c>
      <c r="H86">
        <f>VLOOKUP(A86,ICICI!$A$2:$B$312,2,FALSE)</f>
        <v>335.05239899999998</v>
      </c>
      <c r="I86">
        <f>VLOOKUP(A86,'IDFC '!$A$2:$B$312,2,FALSE)</f>
        <v>21.85</v>
      </c>
      <c r="J86">
        <f>VLOOKUP(A86,'RBL Bank'!$A$2:$B$312,2,FALSE)</f>
        <v>121.5</v>
      </c>
      <c r="K86">
        <f>VLOOKUP(A86,Maruti!$A$2:$B$312,2,FALSE)</f>
        <v>4927.142578</v>
      </c>
      <c r="L86">
        <f>VLOOKUP(A86,TVS!$A$2:$B$312,2,FALSE)</f>
        <v>340.821594</v>
      </c>
      <c r="M86">
        <f>VLOOKUP(combined_data!A86,Apollo!$A$2:$B$312,2,FALSE)</f>
        <v>91.401329000000004</v>
      </c>
      <c r="N86">
        <f>VLOOKUP(combined_data!A86,'Pi Indus'!$A$2:$B$312,2,FALSE)</f>
        <v>1506.596802</v>
      </c>
      <c r="O86">
        <f>VLOOKUP(A86,Chambal!$A$2:$B$312,2,FALSE)</f>
        <v>130.18855300000001</v>
      </c>
      <c r="P86">
        <f>VLOOKUP(A86,ITC!$A$2:$B$312,2,FALSE)</f>
        <v>142.784851</v>
      </c>
      <c r="Q86">
        <f>VLOOKUP(A86,'Godrej Cons'!$A$2:$B$312,2,FALSE)</f>
        <v>534.45001200000002</v>
      </c>
      <c r="R86">
        <f>VLOOKUP(A86,'Relaxo Footwear'!$A$2:$B$312,2,FALSE)</f>
        <v>608.86474599999997</v>
      </c>
      <c r="S86">
        <f>VLOOKUP(combined_data!A86,'Sunpharma '!$A$2:$B$312,2,FALSE)</f>
        <v>441.45697000000001</v>
      </c>
    </row>
    <row r="87" spans="1:19" x14ac:dyDescent="0.2">
      <c r="A87" s="5">
        <v>43965</v>
      </c>
      <c r="B87">
        <f>VLOOKUP(A87,'Axis PSU'!$H$2:$I$306,2,FALSE)</f>
        <v>1022.4958</v>
      </c>
      <c r="C87">
        <f>VLOOKUP(A87,'LIC PSU'!$H$1:$I$305,2,FALSE)</f>
        <v>11.2638</v>
      </c>
      <c r="D87">
        <f>VLOOKUP(A87,'Axis Money'!$H$1:$I$305,2,FALSE)</f>
        <v>1059.1085</v>
      </c>
      <c r="E87">
        <f>VLOOKUP(A87,'LIC ETF'!$H$1:$I$311,2,FALSE)</f>
        <v>52.341200000000001</v>
      </c>
      <c r="F87">
        <f>VLOOKUP(A87,Gold!$F$1:$G$324,2,FALSE)</f>
        <v>130565</v>
      </c>
      <c r="G87">
        <f>VLOOKUP(A87,HDFC!$A$2:$B$312,2,FALSE)</f>
        <v>879.62133800000004</v>
      </c>
      <c r="H87">
        <f>VLOOKUP(A87,ICICI!$A$2:$B$312,2,FALSE)</f>
        <v>324.49685699999998</v>
      </c>
      <c r="I87">
        <f>VLOOKUP(A87,'IDFC '!$A$2:$B$312,2,FALSE)</f>
        <v>20.9</v>
      </c>
      <c r="J87">
        <f>VLOOKUP(A87,'RBL Bank'!$A$2:$B$312,2,FALSE)</f>
        <v>124.25</v>
      </c>
      <c r="K87">
        <f>VLOOKUP(A87,Maruti!$A$2:$B$312,2,FALSE)</f>
        <v>5003.4052730000003</v>
      </c>
      <c r="L87">
        <f>VLOOKUP(A87,TVS!$A$2:$B$312,2,FALSE)</f>
        <v>338.30172700000003</v>
      </c>
      <c r="M87">
        <f>VLOOKUP(combined_data!A87,Apollo!$A$2:$B$312,2,FALSE)</f>
        <v>89.658507999999998</v>
      </c>
      <c r="N87">
        <f>VLOOKUP(combined_data!A87,'Pi Indus'!$A$2:$B$312,2,FALSE)</f>
        <v>1523.3616939999999</v>
      </c>
      <c r="O87">
        <f>VLOOKUP(A87,Chambal!$A$2:$B$312,2,FALSE)</f>
        <v>135.55569499999999</v>
      </c>
      <c r="P87">
        <f>VLOOKUP(A87,ITC!$A$2:$B$312,2,FALSE)</f>
        <v>141.40364099999999</v>
      </c>
      <c r="Q87">
        <f>VLOOKUP(A87,'Godrej Cons'!$A$2:$B$312,2,FALSE)</f>
        <v>564.45001200000002</v>
      </c>
      <c r="R87">
        <f>VLOOKUP(A87,'Relaxo Footwear'!$A$2:$B$312,2,FALSE)</f>
        <v>605.08203100000003</v>
      </c>
      <c r="S87">
        <f>VLOOKUP(combined_data!A87,'Sunpharma '!$A$2:$B$312,2,FALSE)</f>
        <v>444.97024499999998</v>
      </c>
    </row>
    <row r="88" spans="1:19" x14ac:dyDescent="0.2">
      <c r="A88" s="5">
        <v>43966</v>
      </c>
      <c r="B88">
        <f>VLOOKUP(A88,'Axis PSU'!$H$2:$I$306,2,FALSE)</f>
        <v>1022.4958</v>
      </c>
      <c r="C88">
        <f>VLOOKUP(A88,'LIC PSU'!$H$1:$I$305,2,FALSE)</f>
        <v>11.263</v>
      </c>
      <c r="D88">
        <f>VLOOKUP(A88,'Axis Money'!$H$1:$I$305,2,FALSE)</f>
        <v>1059.8652</v>
      </c>
      <c r="E88">
        <f>VLOOKUP(A88,'LIC ETF'!$H$1:$I$311,2,FALSE)</f>
        <v>52.317799999999998</v>
      </c>
      <c r="F88">
        <f>VLOOKUP(A88,Gold!$F$1:$G$324,2,FALSE)</f>
        <v>132026</v>
      </c>
      <c r="G88">
        <f>VLOOKUP(A88,HDFC!$A$2:$B$312,2,FALSE)</f>
        <v>874.15881300000001</v>
      </c>
      <c r="H88">
        <f>VLOOKUP(A88,ICICI!$A$2:$B$312,2,FALSE)</f>
        <v>319.83856200000002</v>
      </c>
      <c r="I88">
        <f>VLOOKUP(A88,'IDFC '!$A$2:$B$312,2,FALSE)</f>
        <v>20.85</v>
      </c>
      <c r="J88">
        <f>VLOOKUP(A88,'RBL Bank'!$A$2:$B$312,2,FALSE)</f>
        <v>120.900002</v>
      </c>
      <c r="K88">
        <f>VLOOKUP(A88,Maruti!$A$2:$B$312,2,FALSE)</f>
        <v>4990.0507809999999</v>
      </c>
      <c r="L88">
        <f>VLOOKUP(A88,TVS!$A$2:$B$312,2,FALSE)</f>
        <v>332.12564099999997</v>
      </c>
      <c r="M88">
        <f>VLOOKUP(combined_data!A88,Apollo!$A$2:$B$312,2,FALSE)</f>
        <v>88.787093999999996</v>
      </c>
      <c r="N88">
        <f>VLOOKUP(combined_data!A88,'Pi Indus'!$A$2:$B$312,2,FALSE)</f>
        <v>1478.489624</v>
      </c>
      <c r="O88">
        <f>VLOOKUP(A88,Chambal!$A$2:$B$312,2,FALSE)</f>
        <v>129.143631</v>
      </c>
      <c r="P88">
        <f>VLOOKUP(A88,ITC!$A$2:$B$312,2,FALSE)</f>
        <v>142.13742099999999</v>
      </c>
      <c r="Q88">
        <f>VLOOKUP(A88,'Godrej Cons'!$A$2:$B$312,2,FALSE)</f>
        <v>543.5</v>
      </c>
      <c r="R88">
        <f>VLOOKUP(A88,'Relaxo Footwear'!$A$2:$B$312,2,FALSE)</f>
        <v>594.72943099999998</v>
      </c>
      <c r="S88">
        <f>VLOOKUP(combined_data!A88,'Sunpharma '!$A$2:$B$312,2,FALSE)</f>
        <v>437.79724099999999</v>
      </c>
    </row>
    <row r="89" spans="1:19" x14ac:dyDescent="0.2">
      <c r="A89" s="5">
        <v>43969</v>
      </c>
      <c r="B89">
        <f>VLOOKUP(A89,'Axis PSU'!$H$2:$I$306,2,FALSE)</f>
        <v>1022.4958</v>
      </c>
      <c r="C89">
        <f>VLOOKUP(A89,'LIC PSU'!$H$1:$I$305,2,FALSE)</f>
        <v>11.2753</v>
      </c>
      <c r="D89">
        <f>VLOOKUP(A89,'Axis Money'!$H$1:$I$305,2,FALSE)</f>
        <v>1061.4285</v>
      </c>
      <c r="E89">
        <f>VLOOKUP(A89,'LIC ETF'!$H$1:$I$311,2,FALSE)</f>
        <v>50.526200000000003</v>
      </c>
      <c r="F89">
        <f>VLOOKUP(A89,Gold!$F$1:$G$324,2,FALSE)</f>
        <v>131077</v>
      </c>
      <c r="G89">
        <f>VLOOKUP(A89,HDFC!$A$2:$B$312,2,FALSE)</f>
        <v>823.47009300000002</v>
      </c>
      <c r="H89">
        <f>VLOOKUP(A89,ICICI!$A$2:$B$312,2,FALSE)</f>
        <v>295.85311899999999</v>
      </c>
      <c r="I89">
        <f>VLOOKUP(A89,'IDFC '!$A$2:$B$312,2,FALSE)</f>
        <v>19.850000000000001</v>
      </c>
      <c r="J89">
        <f>VLOOKUP(A89,'RBL Bank'!$A$2:$B$312,2,FALSE)</f>
        <v>109.400002</v>
      </c>
      <c r="K89">
        <f>VLOOKUP(A89,Maruti!$A$2:$B$312,2,FALSE)</f>
        <v>4618.810547</v>
      </c>
      <c r="L89">
        <f>VLOOKUP(A89,TVS!$A$2:$B$312,2,FALSE)</f>
        <v>302.18396000000001</v>
      </c>
      <c r="M89">
        <f>VLOOKUP(combined_data!A89,Apollo!$A$2:$B$312,2,FALSE)</f>
        <v>88.738686000000001</v>
      </c>
      <c r="N89">
        <f>VLOOKUP(combined_data!A89,'Pi Indus'!$A$2:$B$312,2,FALSE)</f>
        <v>1444.6116939999999</v>
      </c>
      <c r="O89">
        <f>VLOOKUP(A89,Chambal!$A$2:$B$312,2,FALSE)</f>
        <v>123.349037</v>
      </c>
      <c r="P89">
        <f>VLOOKUP(A89,ITC!$A$2:$B$312,2,FALSE)</f>
        <v>142.22373999999999</v>
      </c>
      <c r="Q89">
        <f>VLOOKUP(A89,'Godrej Cons'!$A$2:$B$312,2,FALSE)</f>
        <v>537.54998799999998</v>
      </c>
      <c r="R89">
        <f>VLOOKUP(A89,'Relaxo Footwear'!$A$2:$B$312,2,FALSE)</f>
        <v>584.67535399999997</v>
      </c>
      <c r="S89">
        <f>VLOOKUP(combined_data!A89,'Sunpharma '!$A$2:$B$312,2,FALSE)</f>
        <v>430.08749399999999</v>
      </c>
    </row>
    <row r="90" spans="1:19" x14ac:dyDescent="0.2">
      <c r="A90" s="5">
        <v>43970</v>
      </c>
      <c r="B90">
        <f>VLOOKUP(A90,'Axis PSU'!$H$2:$I$306,2,FALSE)</f>
        <v>1022.7467</v>
      </c>
      <c r="C90">
        <f>VLOOKUP(A90,'LIC PSU'!$H$1:$I$305,2,FALSE)</f>
        <v>11.2903</v>
      </c>
      <c r="D90">
        <f>VLOOKUP(A90,'Axis Money'!$H$1:$I$305,2,FALSE)</f>
        <v>1062.0074</v>
      </c>
      <c r="E90">
        <f>VLOOKUP(A90,'LIC ETF'!$H$1:$I$311,2,FALSE)</f>
        <v>50.8277</v>
      </c>
      <c r="F90">
        <f>VLOOKUP(A90,Gold!$F$1:$G$324,2,FALSE)</f>
        <v>131884</v>
      </c>
      <c r="G90">
        <f>VLOOKUP(A90,HDFC!$A$2:$B$312,2,FALSE)</f>
        <v>817.56457499999999</v>
      </c>
      <c r="H90">
        <f>VLOOKUP(A90,ICICI!$A$2:$B$312,2,FALSE)</f>
        <v>297.63714599999997</v>
      </c>
      <c r="I90">
        <f>VLOOKUP(A90,'IDFC '!$A$2:$B$312,2,FALSE)</f>
        <v>19.600000000000001</v>
      </c>
      <c r="J90">
        <f>VLOOKUP(A90,'RBL Bank'!$A$2:$B$312,2,FALSE)</f>
        <v>109.849998</v>
      </c>
      <c r="K90">
        <f>VLOOKUP(A90,Maruti!$A$2:$B$312,2,FALSE)</f>
        <v>4701.3349609999996</v>
      </c>
      <c r="L90">
        <f>VLOOKUP(A90,TVS!$A$2:$B$312,2,FALSE)</f>
        <v>299.76293900000002</v>
      </c>
      <c r="M90">
        <f>VLOOKUP(combined_data!A90,Apollo!$A$2:$B$312,2,FALSE)</f>
        <v>88.883919000000006</v>
      </c>
      <c r="N90">
        <f>VLOOKUP(combined_data!A90,'Pi Indus'!$A$2:$B$312,2,FALSE)</f>
        <v>1466.251831</v>
      </c>
      <c r="O90">
        <f>VLOOKUP(A90,Chambal!$A$2:$B$312,2,FALSE)</f>
        <v>127.481239</v>
      </c>
      <c r="P90">
        <f>VLOOKUP(A90,ITC!$A$2:$B$312,2,FALSE)</f>
        <v>147.40336600000001</v>
      </c>
      <c r="Q90">
        <f>VLOOKUP(A90,'Godrej Cons'!$A$2:$B$312,2,FALSE)</f>
        <v>554</v>
      </c>
      <c r="R90">
        <f>VLOOKUP(A90,'Relaxo Footwear'!$A$2:$B$312,2,FALSE)</f>
        <v>601.54821800000002</v>
      </c>
      <c r="S90">
        <f>VLOOKUP(combined_data!A90,'Sunpharma '!$A$2:$B$312,2,FALSE)</f>
        <v>431.063446</v>
      </c>
    </row>
    <row r="91" spans="1:19" x14ac:dyDescent="0.2">
      <c r="A91" s="5">
        <v>43971</v>
      </c>
      <c r="B91">
        <f>VLOOKUP(A91,'Axis PSU'!$H$2:$I$306,2,FALSE)</f>
        <v>1024.0465999999999</v>
      </c>
      <c r="C91">
        <f>VLOOKUP(A91,'LIC PSU'!$H$1:$I$305,2,FALSE)</f>
        <v>11.302199999999999</v>
      </c>
      <c r="D91">
        <f>VLOOKUP(A91,'Axis Money'!$H$1:$I$305,2,FALSE)</f>
        <v>1062.2774999999999</v>
      </c>
      <c r="E91">
        <f>VLOOKUP(A91,'LIC ETF'!$H$1:$I$311,2,FALSE)</f>
        <v>51.888100000000001</v>
      </c>
      <c r="F91">
        <f>VLOOKUP(A91,Gold!$F$1:$G$324,2,FALSE)</f>
        <v>131980</v>
      </c>
      <c r="G91">
        <f>VLOOKUP(A91,HDFC!$A$2:$B$312,2,FALSE)</f>
        <v>843.59789999999998</v>
      </c>
      <c r="H91">
        <f>VLOOKUP(A91,ICICI!$A$2:$B$312,2,FALSE)</f>
        <v>302.939728</v>
      </c>
      <c r="I91">
        <f>VLOOKUP(A91,'IDFC '!$A$2:$B$312,2,FALSE)</f>
        <v>19.25</v>
      </c>
      <c r="J91">
        <f>VLOOKUP(A91,'RBL Bank'!$A$2:$B$312,2,FALSE)</f>
        <v>112.449997</v>
      </c>
      <c r="K91">
        <f>VLOOKUP(A91,Maruti!$A$2:$B$312,2,FALSE)</f>
        <v>4786.1108400000003</v>
      </c>
      <c r="L91">
        <f>VLOOKUP(A91,TVS!$A$2:$B$312,2,FALSE)</f>
        <v>305.34609999999998</v>
      </c>
      <c r="M91">
        <f>VLOOKUP(combined_data!A91,Apollo!$A$2:$B$312,2,FALSE)</f>
        <v>87.479973000000001</v>
      </c>
      <c r="N91">
        <f>VLOOKUP(combined_data!A91,'Pi Indus'!$A$2:$B$312,2,FALSE)</f>
        <v>1478.8876949999999</v>
      </c>
      <c r="O91">
        <f>VLOOKUP(A91,Chambal!$A$2:$B$312,2,FALSE)</f>
        <v>128.526184</v>
      </c>
      <c r="P91">
        <f>VLOOKUP(A91,ITC!$A$2:$B$312,2,FALSE)</f>
        <v>151.71971099999999</v>
      </c>
      <c r="Q91">
        <f>VLOOKUP(A91,'Godrej Cons'!$A$2:$B$312,2,FALSE)</f>
        <v>564.65002400000003</v>
      </c>
      <c r="R91">
        <f>VLOOKUP(A91,'Relaxo Footwear'!$A$2:$B$312,2,FALSE)</f>
        <v>610.70629899999994</v>
      </c>
      <c r="S91">
        <f>VLOOKUP(combined_data!A91,'Sunpharma '!$A$2:$B$312,2,FALSE)</f>
        <v>444.77508499999999</v>
      </c>
    </row>
    <row r="92" spans="1:19" x14ac:dyDescent="0.2">
      <c r="A92" s="5">
        <v>43972</v>
      </c>
      <c r="B92">
        <f>VLOOKUP(A92,'Axis PSU'!$H$2:$I$306,2,FALSE)</f>
        <v>1024.2367999999999</v>
      </c>
      <c r="C92">
        <f>VLOOKUP(A92,'LIC PSU'!$H$1:$I$305,2,FALSE)</f>
        <v>11.3132</v>
      </c>
      <c r="D92">
        <f>VLOOKUP(A92,'Axis Money'!$H$1:$I$305,2,FALSE)</f>
        <v>1063.2448999999999</v>
      </c>
      <c r="E92">
        <f>VLOOKUP(A92,'LIC ETF'!$H$1:$I$311,2,FALSE)</f>
        <v>52.107999999999997</v>
      </c>
      <c r="F92">
        <f>VLOOKUP(A92,Gold!$F$1:$G$324,2,FALSE)</f>
        <v>130563</v>
      </c>
      <c r="G92">
        <f>VLOOKUP(A92,HDFC!$A$2:$B$312,2,FALSE)</f>
        <v>846.009277</v>
      </c>
      <c r="H92">
        <f>VLOOKUP(A92,ICICI!$A$2:$B$312,2,FALSE)</f>
        <v>301.700806</v>
      </c>
      <c r="I92">
        <f>VLOOKUP(A92,'IDFC '!$A$2:$B$312,2,FALSE)</f>
        <v>18.850000000000001</v>
      </c>
      <c r="J92">
        <f>VLOOKUP(A92,'RBL Bank'!$A$2:$B$312,2,FALSE)</f>
        <v>112</v>
      </c>
      <c r="K92">
        <f>VLOOKUP(A92,Maruti!$A$2:$B$312,2,FALSE)</f>
        <v>4940.8393550000001</v>
      </c>
      <c r="L92">
        <f>VLOOKUP(A92,TVS!$A$2:$B$312,2,FALSE)</f>
        <v>312.065674</v>
      </c>
      <c r="M92">
        <f>VLOOKUP(combined_data!A92,Apollo!$A$2:$B$312,2,FALSE)</f>
        <v>88.932334999999995</v>
      </c>
      <c r="N92">
        <f>VLOOKUP(combined_data!A92,'Pi Indus'!$A$2:$B$312,2,FALSE)</f>
        <v>1486.449341</v>
      </c>
      <c r="O92">
        <f>VLOOKUP(A92,Chambal!$A$2:$B$312,2,FALSE)</f>
        <v>134.60575900000001</v>
      </c>
      <c r="P92">
        <f>VLOOKUP(A92,ITC!$A$2:$B$312,2,FALSE)</f>
        <v>163.11488299999999</v>
      </c>
      <c r="Q92">
        <f>VLOOKUP(A92,'Godrej Cons'!$A$2:$B$312,2,FALSE)</f>
        <v>575.59997599999997</v>
      </c>
      <c r="R92">
        <f>VLOOKUP(A92,'Relaxo Footwear'!$A$2:$B$312,2,FALSE)</f>
        <v>652.71417199999996</v>
      </c>
      <c r="S92">
        <f>VLOOKUP(combined_data!A92,'Sunpharma '!$A$2:$B$312,2,FALSE)</f>
        <v>455.21740699999998</v>
      </c>
    </row>
    <row r="93" spans="1:19" x14ac:dyDescent="0.2">
      <c r="A93" s="5">
        <v>43973</v>
      </c>
      <c r="B93">
        <f>VLOOKUP(A93,'Axis PSU'!$H$2:$I$306,2,FALSE)</f>
        <v>1027.7245</v>
      </c>
      <c r="C93">
        <f>VLOOKUP(A93,'LIC PSU'!$H$1:$I$305,2,FALSE)</f>
        <v>11.357900000000001</v>
      </c>
      <c r="D93">
        <f>VLOOKUP(A93,'Axis Money'!$H$1:$I$305,2,FALSE)</f>
        <v>1064.3489999999999</v>
      </c>
      <c r="E93">
        <f>VLOOKUP(A93,'LIC ETF'!$H$1:$I$311,2,FALSE)</f>
        <v>51.726700000000001</v>
      </c>
      <c r="F93">
        <f>VLOOKUP(A93,Gold!$F$1:$G$324,2,FALSE)</f>
        <v>131677</v>
      </c>
      <c r="G93">
        <f>VLOOKUP(A93,HDFC!$A$2:$B$312,2,FALSE)</f>
        <v>825.63537599999995</v>
      </c>
      <c r="H93">
        <f>VLOOKUP(A93,ICICI!$A$2:$B$312,2,FALSE)</f>
        <v>288.469177</v>
      </c>
      <c r="I93">
        <f>VLOOKUP(A93,'IDFC '!$A$2:$B$312,2,FALSE)</f>
        <v>18.850000000000001</v>
      </c>
      <c r="J93">
        <f>VLOOKUP(A93,'RBL Bank'!$A$2:$B$312,2,FALSE)</f>
        <v>107.25</v>
      </c>
      <c r="K93">
        <f>VLOOKUP(A93,Maruti!$A$2:$B$312,2,FALSE)</f>
        <v>5023.2172849999997</v>
      </c>
      <c r="L93">
        <f>VLOOKUP(A93,TVS!$A$2:$B$312,2,FALSE)</f>
        <v>310.435181</v>
      </c>
      <c r="M93">
        <f>VLOOKUP(combined_data!A93,Apollo!$A$2:$B$312,2,FALSE)</f>
        <v>87.479973000000001</v>
      </c>
      <c r="N93">
        <f>VLOOKUP(combined_data!A93,'Pi Indus'!$A$2:$B$312,2,FALSE)</f>
        <v>1504.656982</v>
      </c>
      <c r="O93">
        <f>VLOOKUP(A93,Chambal!$A$2:$B$312,2,FALSE)</f>
        <v>132.23091099999999</v>
      </c>
      <c r="P93">
        <f>VLOOKUP(A93,ITC!$A$2:$B$312,2,FALSE)</f>
        <v>160.87037699999999</v>
      </c>
      <c r="Q93">
        <f>VLOOKUP(A93,'Godrej Cons'!$A$2:$B$312,2,FALSE)</f>
        <v>569.20001200000002</v>
      </c>
      <c r="R93">
        <f>VLOOKUP(A93,'Relaxo Footwear'!$A$2:$B$312,2,FALSE)</f>
        <v>654.85430899999994</v>
      </c>
      <c r="S93">
        <f>VLOOKUP(combined_data!A93,'Sunpharma '!$A$2:$B$312,2,FALSE)</f>
        <v>458.09634399999999</v>
      </c>
    </row>
    <row r="94" spans="1:19" x14ac:dyDescent="0.2">
      <c r="A94" s="5">
        <v>43977</v>
      </c>
      <c r="B94">
        <f>VLOOKUP(A94,'Axis PSU'!$H$2:$I$306,2,FALSE)</f>
        <v>1027.7245</v>
      </c>
      <c r="C94">
        <f>VLOOKUP(A94,'LIC PSU'!$H$1:$I$305,2,FALSE)</f>
        <v>11.367800000000001</v>
      </c>
      <c r="D94">
        <f>VLOOKUP(A94,'Axis Money'!$H$1:$I$305,2,FALSE)</f>
        <v>1065.7529999999999</v>
      </c>
      <c r="E94">
        <f>VLOOKUP(A94,'LIC ETF'!$H$1:$I$311,2,FALSE)</f>
        <v>51.658700000000003</v>
      </c>
      <c r="F94">
        <f>VLOOKUP(A94,Gold!$F$1:$G$324,2,FALSE)</f>
        <v>129016</v>
      </c>
      <c r="G94">
        <f>VLOOKUP(A94,HDFC!$A$2:$B$312,2,FALSE)</f>
        <v>838.97198500000002</v>
      </c>
      <c r="H94">
        <f>VLOOKUP(A94,ICICI!$A$2:$B$312,2,FALSE)</f>
        <v>290.10458399999999</v>
      </c>
      <c r="I94">
        <f>VLOOKUP(A94,'IDFC '!$A$2:$B$312,2,FALSE)</f>
        <v>19.850000000000001</v>
      </c>
      <c r="J94">
        <f>VLOOKUP(A94,'RBL Bank'!$A$2:$B$312,2,FALSE)</f>
        <v>110.550003</v>
      </c>
      <c r="K94">
        <f>VLOOKUP(A94,Maruti!$A$2:$B$312,2,FALSE)</f>
        <v>5132.6474609999996</v>
      </c>
      <c r="L94">
        <f>VLOOKUP(A94,TVS!$A$2:$B$312,2,FALSE)</f>
        <v>318.68646200000001</v>
      </c>
      <c r="M94">
        <f>VLOOKUP(combined_data!A94,Apollo!$A$2:$B$312,2,FALSE)</f>
        <v>89.416443000000001</v>
      </c>
      <c r="N94">
        <f>VLOOKUP(combined_data!A94,'Pi Indus'!$A$2:$B$312,2,FALSE)</f>
        <v>1570.870361</v>
      </c>
      <c r="O94">
        <f>VLOOKUP(A94,Chambal!$A$2:$B$312,2,FALSE)</f>
        <v>126.341324</v>
      </c>
      <c r="P94">
        <f>VLOOKUP(A94,ITC!$A$2:$B$312,2,FALSE)</f>
        <v>165.488876</v>
      </c>
      <c r="Q94">
        <f>VLOOKUP(A94,'Godrej Cons'!$A$2:$B$312,2,FALSE)</f>
        <v>574.95001200000002</v>
      </c>
      <c r="R94">
        <f>VLOOKUP(A94,'Relaxo Footwear'!$A$2:$B$312,2,FALSE)</f>
        <v>658.33837900000003</v>
      </c>
      <c r="S94">
        <f>VLOOKUP(combined_data!A94,'Sunpharma '!$A$2:$B$312,2,FALSE)</f>
        <v>448.09320100000002</v>
      </c>
    </row>
    <row r="95" spans="1:19" x14ac:dyDescent="0.2">
      <c r="A95" s="5">
        <v>43978</v>
      </c>
      <c r="B95">
        <f>VLOOKUP(A95,'Axis PSU'!$H$2:$I$306,2,FALSE)</f>
        <v>1027.3873000000001</v>
      </c>
      <c r="C95">
        <f>VLOOKUP(A95,'LIC PSU'!$H$1:$I$305,2,FALSE)</f>
        <v>11.3599</v>
      </c>
      <c r="D95">
        <f>VLOOKUP(A95,'Axis Money'!$H$1:$I$305,2,FALSE)</f>
        <v>1065.8595</v>
      </c>
      <c r="E95">
        <f>VLOOKUP(A95,'LIC ETF'!$H$1:$I$311,2,FALSE)</f>
        <v>53.277000000000001</v>
      </c>
      <c r="F95">
        <f>VLOOKUP(A95,Gold!$F$1:$G$324,2,FALSE)</f>
        <v>129706</v>
      </c>
      <c r="G95">
        <f>VLOOKUP(A95,HDFC!$A$2:$B$312,2,FALSE)</f>
        <v>889.41467299999999</v>
      </c>
      <c r="H95">
        <f>VLOOKUP(A95,ICICI!$A$2:$B$312,2,FALSE)</f>
        <v>316.02267499999999</v>
      </c>
      <c r="I95">
        <f>VLOOKUP(A95,'IDFC '!$A$2:$B$312,2,FALSE)</f>
        <v>20.399999999999999</v>
      </c>
      <c r="J95">
        <f>VLOOKUP(A95,'RBL Bank'!$A$2:$B$312,2,FALSE)</f>
        <v>118.150002</v>
      </c>
      <c r="K95">
        <f>VLOOKUP(A95,Maruti!$A$2:$B$312,2,FALSE)</f>
        <v>5130.935547</v>
      </c>
      <c r="L95">
        <f>VLOOKUP(A95,TVS!$A$2:$B$312,2,FALSE)</f>
        <v>319.22998000000001</v>
      </c>
      <c r="M95">
        <f>VLOOKUP(combined_data!A95,Apollo!$A$2:$B$312,2,FALSE)</f>
        <v>91.837035999999998</v>
      </c>
      <c r="N95">
        <f>VLOOKUP(combined_data!A95,'Pi Indus'!$A$2:$B$312,2,FALSE)</f>
        <v>1539.13147</v>
      </c>
      <c r="O95">
        <f>VLOOKUP(A95,Chambal!$A$2:$B$312,2,FALSE)</f>
        <v>124.77394099999999</v>
      </c>
      <c r="P95">
        <f>VLOOKUP(A95,ITC!$A$2:$B$312,2,FALSE)</f>
        <v>165.87733499999999</v>
      </c>
      <c r="Q95">
        <f>VLOOKUP(A95,'Godrej Cons'!$A$2:$B$312,2,FALSE)</f>
        <v>574.84997599999997</v>
      </c>
      <c r="R95">
        <f>VLOOKUP(A95,'Relaxo Footwear'!$A$2:$B$312,2,FALSE)</f>
        <v>643.75512700000002</v>
      </c>
      <c r="S95">
        <f>VLOOKUP(combined_data!A95,'Sunpharma '!$A$2:$B$312,2,FALSE)</f>
        <v>440.04183999999998</v>
      </c>
    </row>
    <row r="96" spans="1:19" x14ac:dyDescent="0.2">
      <c r="A96" s="5">
        <v>43979</v>
      </c>
      <c r="B96">
        <f>VLOOKUP(A96,'Axis PSU'!$H$2:$I$306,2,FALSE)</f>
        <v>1027.0682999999999</v>
      </c>
      <c r="C96">
        <f>VLOOKUP(A96,'LIC PSU'!$H$1:$I$305,2,FALSE)</f>
        <v>11.359500000000001</v>
      </c>
      <c r="D96">
        <f>VLOOKUP(A96,'Axis Money'!$H$1:$I$305,2,FALSE)</f>
        <v>1066.0398</v>
      </c>
      <c r="E96">
        <f>VLOOKUP(A96,'LIC ETF'!$H$1:$I$311,2,FALSE)</f>
        <v>54.278399999999998</v>
      </c>
      <c r="F96">
        <f>VLOOKUP(A96,Gold!$F$1:$G$324,2,FALSE)</f>
        <v>129970</v>
      </c>
      <c r="G96">
        <f>VLOOKUP(A96,HDFC!$A$2:$B$312,2,FALSE)</f>
        <v>930.35925299999997</v>
      </c>
      <c r="H96">
        <f>VLOOKUP(A96,ICICI!$A$2:$B$312,2,FALSE)</f>
        <v>323.951752</v>
      </c>
      <c r="I96">
        <f>VLOOKUP(A96,'IDFC '!$A$2:$B$312,2,FALSE)</f>
        <v>20.25</v>
      </c>
      <c r="J96">
        <f>VLOOKUP(A96,'RBL Bank'!$A$2:$B$312,2,FALSE)</f>
        <v>116.650002</v>
      </c>
      <c r="K96">
        <f>VLOOKUP(A96,Maruti!$A$2:$B$312,2,FALSE)</f>
        <v>5350.0405270000001</v>
      </c>
      <c r="L96">
        <f>VLOOKUP(A96,TVS!$A$2:$B$312,2,FALSE)</f>
        <v>329.16113300000001</v>
      </c>
      <c r="M96">
        <f>VLOOKUP(combined_data!A96,Apollo!$A$2:$B$312,2,FALSE)</f>
        <v>94.935387000000006</v>
      </c>
      <c r="N96">
        <f>VLOOKUP(combined_data!A96,'Pi Indus'!$A$2:$B$312,2,FALSE)</f>
        <v>1578.431763</v>
      </c>
      <c r="O96">
        <f>VLOOKUP(A96,Chambal!$A$2:$B$312,2,FALSE)</f>
        <v>125.676384</v>
      </c>
      <c r="P96">
        <f>VLOOKUP(A96,ITC!$A$2:$B$312,2,FALSE)</f>
        <v>164.58244300000001</v>
      </c>
      <c r="Q96">
        <f>VLOOKUP(A96,'Godrej Cons'!$A$2:$B$312,2,FALSE)</f>
        <v>604.40002400000003</v>
      </c>
      <c r="R96">
        <f>VLOOKUP(A96,'Relaxo Footwear'!$A$2:$B$312,2,FALSE)</f>
        <v>638.97699</v>
      </c>
      <c r="S96">
        <f>VLOOKUP(combined_data!A96,'Sunpharma '!$A$2:$B$312,2,FALSE)</f>
        <v>448.04440299999999</v>
      </c>
    </row>
    <row r="97" spans="1:19" x14ac:dyDescent="0.2">
      <c r="A97" s="5">
        <v>43980</v>
      </c>
      <c r="B97">
        <f>VLOOKUP(A97,'Axis PSU'!$H$2:$I$306,2,FALSE)</f>
        <v>1026.8378</v>
      </c>
      <c r="C97">
        <f>VLOOKUP(A97,'LIC PSU'!$H$1:$I$305,2,FALSE)</f>
        <v>11.3598</v>
      </c>
      <c r="D97">
        <f>VLOOKUP(A97,'Axis Money'!$H$1:$I$305,2,FALSE)</f>
        <v>1065.5877</v>
      </c>
      <c r="E97">
        <f>VLOOKUP(A97,'LIC ETF'!$H$1:$I$311,2,FALSE)</f>
        <v>54.829300000000003</v>
      </c>
      <c r="F97">
        <f>VLOOKUP(A97,Gold!$F$1:$G$324,2,FALSE)</f>
        <v>130734</v>
      </c>
      <c r="G97">
        <f>VLOOKUP(A97,HDFC!$A$2:$B$312,2,FALSE)</f>
        <v>936.65844700000002</v>
      </c>
      <c r="H97">
        <f>VLOOKUP(A97,ICICI!$A$2:$B$312,2,FALSE)</f>
        <v>329.006531</v>
      </c>
      <c r="I97">
        <f>VLOOKUP(A97,'IDFC '!$A$2:$B$312,2,FALSE)</f>
        <v>22.1</v>
      </c>
      <c r="J97">
        <f>VLOOKUP(A97,'RBL Bank'!$A$2:$B$312,2,FALSE)</f>
        <v>120.5</v>
      </c>
      <c r="K97">
        <f>VLOOKUP(A97,Maruti!$A$2:$B$312,2,FALSE)</f>
        <v>5489.408203</v>
      </c>
      <c r="L97">
        <f>VLOOKUP(A97,TVS!$A$2:$B$312,2,FALSE)</f>
        <v>331.92804000000001</v>
      </c>
      <c r="M97">
        <f>VLOOKUP(combined_data!A97,Apollo!$A$2:$B$312,2,FALSE)</f>
        <v>94.015556000000004</v>
      </c>
      <c r="N97">
        <f>VLOOKUP(combined_data!A97,'Pi Indus'!$A$2:$B$312,2,FALSE)</f>
        <v>1531.4207759999999</v>
      </c>
      <c r="O97">
        <f>VLOOKUP(A97,Chambal!$A$2:$B$312,2,FALSE)</f>
        <v>123.301529</v>
      </c>
      <c r="P97">
        <f>VLOOKUP(A97,ITC!$A$2:$B$312,2,FALSE)</f>
        <v>170.366364</v>
      </c>
      <c r="Q97">
        <f>VLOOKUP(A97,'Godrej Cons'!$A$2:$B$312,2,FALSE)</f>
        <v>633.79998799999998</v>
      </c>
      <c r="R97">
        <f>VLOOKUP(A97,'Relaxo Footwear'!$A$2:$B$312,2,FALSE)</f>
        <v>673.46917699999995</v>
      </c>
      <c r="S97">
        <f>VLOOKUP(combined_data!A97,'Sunpharma '!$A$2:$B$312,2,FALSE)</f>
        <v>462.82952899999998</v>
      </c>
    </row>
    <row r="98" spans="1:19" x14ac:dyDescent="0.2">
      <c r="A98" s="5">
        <v>43983</v>
      </c>
      <c r="B98">
        <f>VLOOKUP(A98,'Axis PSU'!$H$2:$I$306,2,FALSE)</f>
        <v>1025.98</v>
      </c>
      <c r="C98">
        <f>VLOOKUP(A98,'LIC PSU'!$H$1:$I$305,2,FALSE)</f>
        <v>11.354200000000001</v>
      </c>
      <c r="D98">
        <f>VLOOKUP(A98,'Axis Money'!$H$1:$I$305,2,FALSE)</f>
        <v>1065.9625000000001</v>
      </c>
      <c r="E98">
        <f>VLOOKUP(A98,'LIC ETF'!$H$1:$I$311,2,FALSE)</f>
        <v>56.222999999999999</v>
      </c>
      <c r="F98">
        <f>VLOOKUP(A98,Gold!$F$1:$G$324,2,FALSE)</f>
        <v>131321</v>
      </c>
      <c r="G98">
        <f>VLOOKUP(A98,HDFC!$A$2:$B$312,2,FALSE)</f>
        <v>972.09136999999998</v>
      </c>
      <c r="H98">
        <f>VLOOKUP(A98,ICICI!$A$2:$B$312,2,FALSE)</f>
        <v>336.24179099999998</v>
      </c>
      <c r="I98">
        <f>VLOOKUP(A98,'IDFC '!$A$2:$B$312,2,FALSE)</f>
        <v>23.65</v>
      </c>
      <c r="J98">
        <f>VLOOKUP(A98,'RBL Bank'!$A$2:$B$312,2,FALSE)</f>
        <v>129.85000600000001</v>
      </c>
      <c r="K98">
        <f>VLOOKUP(A98,Maruti!$A$2:$B$312,2,FALSE)</f>
        <v>5668.2534180000002</v>
      </c>
      <c r="L98">
        <f>VLOOKUP(A98,TVS!$A$2:$B$312,2,FALSE)</f>
        <v>347.83761600000003</v>
      </c>
      <c r="M98">
        <f>VLOOKUP(combined_data!A98,Apollo!$A$2:$B$312,2,FALSE)</f>
        <v>101.42255400000001</v>
      </c>
      <c r="N98">
        <f>VLOOKUP(combined_data!A98,'Pi Indus'!$A$2:$B$312,2,FALSE)</f>
        <v>1570.920044</v>
      </c>
      <c r="O98">
        <f>VLOOKUP(A98,Chambal!$A$2:$B$312,2,FALSE)</f>
        <v>130.141052</v>
      </c>
      <c r="P98">
        <f>VLOOKUP(A98,ITC!$A$2:$B$312,2,FALSE)</f>
        <v>173.12879899999999</v>
      </c>
      <c r="Q98">
        <f>VLOOKUP(A98,'Godrej Cons'!$A$2:$B$312,2,FALSE)</f>
        <v>633.29998799999998</v>
      </c>
      <c r="R98">
        <f>VLOOKUP(A98,'Relaxo Footwear'!$A$2:$B$312,2,FALSE)</f>
        <v>707.11523399999999</v>
      </c>
      <c r="S98">
        <f>VLOOKUP(combined_data!A98,'Sunpharma '!$A$2:$B$312,2,FALSE)</f>
        <v>454.19268799999998</v>
      </c>
    </row>
    <row r="99" spans="1:19" x14ac:dyDescent="0.2">
      <c r="A99" s="5">
        <v>43984</v>
      </c>
      <c r="B99">
        <f>VLOOKUP(A99,'Axis PSU'!$H$2:$I$306,2,FALSE)</f>
        <v>1025.9880000000001</v>
      </c>
      <c r="C99">
        <f>VLOOKUP(A99,'LIC PSU'!$H$1:$I$305,2,FALSE)</f>
        <v>11.35</v>
      </c>
      <c r="D99">
        <f>VLOOKUP(A99,'Axis Money'!$H$1:$I$305,2,FALSE)</f>
        <v>1066.1341</v>
      </c>
      <c r="E99">
        <f>VLOOKUP(A99,'LIC ETF'!$H$1:$I$311,2,FALSE)</f>
        <v>57.087000000000003</v>
      </c>
      <c r="F99">
        <f>VLOOKUP(A99,Gold!$F$1:$G$324,2,FALSE)</f>
        <v>129698</v>
      </c>
      <c r="G99">
        <f>VLOOKUP(A99,HDFC!$A$2:$B$312,2,FALSE)</f>
        <v>985.23101799999995</v>
      </c>
      <c r="H99">
        <f>VLOOKUP(A99,ICICI!$A$2:$B$312,2,FALSE)</f>
        <v>345.31063799999998</v>
      </c>
      <c r="I99">
        <f>VLOOKUP(A99,'IDFC '!$A$2:$B$312,2,FALSE)</f>
        <v>23.85</v>
      </c>
      <c r="J99">
        <f>VLOOKUP(A99,'RBL Bank'!$A$2:$B$312,2,FALSE)</f>
        <v>127.150002</v>
      </c>
      <c r="K99">
        <f>VLOOKUP(A99,Maruti!$A$2:$B$312,2,FALSE)</f>
        <v>5566.9926759999998</v>
      </c>
      <c r="L99">
        <f>VLOOKUP(A99,TVS!$A$2:$B$312,2,FALSE)</f>
        <v>359.79458599999998</v>
      </c>
      <c r="M99">
        <f>VLOOKUP(combined_data!A99,Apollo!$A$2:$B$312,2,FALSE)</f>
        <v>100.647964</v>
      </c>
      <c r="N99">
        <f>VLOOKUP(combined_data!A99,'Pi Indus'!$A$2:$B$312,2,FALSE)</f>
        <v>1549.6282960000001</v>
      </c>
      <c r="O99">
        <f>VLOOKUP(A99,Chambal!$A$2:$B$312,2,FALSE)</f>
        <v>128.19371000000001</v>
      </c>
      <c r="P99">
        <f>VLOOKUP(A99,ITC!$A$2:$B$312,2,FALSE)</f>
        <v>170.28001399999999</v>
      </c>
      <c r="Q99">
        <f>VLOOKUP(A99,'Godrej Cons'!$A$2:$B$312,2,FALSE)</f>
        <v>639.54998799999998</v>
      </c>
      <c r="R99">
        <f>VLOOKUP(A99,'Relaxo Footwear'!$A$2:$B$312,2,FALSE)</f>
        <v>734.53985599999999</v>
      </c>
      <c r="S99">
        <f>VLOOKUP(combined_data!A99,'Sunpharma '!$A$2:$B$312,2,FALSE)</f>
        <v>461.70727499999998</v>
      </c>
    </row>
    <row r="100" spans="1:19" x14ac:dyDescent="0.2">
      <c r="A100" s="5">
        <v>43985</v>
      </c>
      <c r="B100">
        <f>VLOOKUP(A100,'Axis PSU'!$H$2:$I$306,2,FALSE)</f>
        <v>1027.1077</v>
      </c>
      <c r="C100">
        <f>VLOOKUP(A100,'LIC PSU'!$H$1:$I$305,2,FALSE)</f>
        <v>11.356299999999999</v>
      </c>
      <c r="D100">
        <f>VLOOKUP(A100,'Axis Money'!$H$1:$I$305,2,FALSE)</f>
        <v>1066.183</v>
      </c>
      <c r="E100">
        <f>VLOOKUP(A100,'LIC ETF'!$H$1:$I$311,2,FALSE)</f>
        <v>57.561999999999998</v>
      </c>
      <c r="F100">
        <f>VLOOKUP(A100,Gold!$F$1:$G$324,2,FALSE)</f>
        <v>127863</v>
      </c>
      <c r="G100">
        <f>VLOOKUP(A100,HDFC!$A$2:$B$312,2,FALSE)</f>
        <v>1006.1463</v>
      </c>
      <c r="H100">
        <f>VLOOKUP(A100,ICICI!$A$2:$B$312,2,FALSE)</f>
        <v>353.68572999999998</v>
      </c>
      <c r="I100">
        <f>VLOOKUP(A100,'IDFC '!$A$2:$B$312,2,FALSE)</f>
        <v>23.700001</v>
      </c>
      <c r="J100">
        <f>VLOOKUP(A100,'RBL Bank'!$A$2:$B$312,2,FALSE)</f>
        <v>130.75</v>
      </c>
      <c r="K100">
        <f>VLOOKUP(A100,Maruti!$A$2:$B$312,2,FALSE)</f>
        <v>5502.3222660000001</v>
      </c>
      <c r="L100">
        <f>VLOOKUP(A100,TVS!$A$2:$B$312,2,FALSE)</f>
        <v>351.345642</v>
      </c>
      <c r="M100">
        <f>VLOOKUP(combined_data!A100,Apollo!$A$2:$B$312,2,FALSE)</f>
        <v>103.746323</v>
      </c>
      <c r="N100">
        <f>VLOOKUP(combined_data!A100,'Pi Indus'!$A$2:$B$312,2,FALSE)</f>
        <v>1530.8237300000001</v>
      </c>
      <c r="O100">
        <f>VLOOKUP(A100,Chambal!$A$2:$B$312,2,FALSE)</f>
        <v>128.716171</v>
      </c>
      <c r="P100">
        <f>VLOOKUP(A100,ITC!$A$2:$B$312,2,FALSE)</f>
        <v>169.805206</v>
      </c>
      <c r="Q100">
        <f>VLOOKUP(A100,'Godrej Cons'!$A$2:$B$312,2,FALSE)</f>
        <v>658.70001200000002</v>
      </c>
      <c r="R100">
        <f>VLOOKUP(A100,'Relaxo Footwear'!$A$2:$B$312,2,FALSE)</f>
        <v>762.31274399999995</v>
      </c>
      <c r="S100">
        <f>VLOOKUP(combined_data!A100,'Sunpharma '!$A$2:$B$312,2,FALSE)</f>
        <v>464.683807</v>
      </c>
    </row>
    <row r="101" spans="1:19" x14ac:dyDescent="0.2">
      <c r="A101" s="5">
        <v>43986</v>
      </c>
      <c r="B101">
        <f>VLOOKUP(A101,'Axis PSU'!$H$2:$I$306,2,FALSE)</f>
        <v>1026.9169999999999</v>
      </c>
      <c r="C101">
        <f>VLOOKUP(A101,'LIC PSU'!$H$1:$I$305,2,FALSE)</f>
        <v>11.3612</v>
      </c>
      <c r="D101">
        <f>VLOOKUP(A101,'Axis Money'!$H$1:$I$305,2,FALSE)</f>
        <v>1066.1718000000001</v>
      </c>
      <c r="E101">
        <f>VLOOKUP(A101,'LIC ETF'!$H$1:$I$311,2,FALSE)</f>
        <v>57.373899999999999</v>
      </c>
      <c r="F101">
        <f>VLOOKUP(A101,Gold!$F$1:$G$324,2,FALSE)</f>
        <v>129271</v>
      </c>
      <c r="G101">
        <f>VLOOKUP(A101,HDFC!$A$2:$B$312,2,FALSE)</f>
        <v>985.919983</v>
      </c>
      <c r="H101">
        <f>VLOOKUP(A101,ICICI!$A$2:$B$312,2,FALSE)</f>
        <v>344.765533</v>
      </c>
      <c r="I101">
        <f>VLOOKUP(A101,'IDFC '!$A$2:$B$312,2,FALSE)</f>
        <v>22.9</v>
      </c>
      <c r="J101">
        <f>VLOOKUP(A101,'RBL Bank'!$A$2:$B$312,2,FALSE)</f>
        <v>122.400002</v>
      </c>
      <c r="K101">
        <f>VLOOKUP(A101,Maruti!$A$2:$B$312,2,FALSE)</f>
        <v>5567.0908200000003</v>
      </c>
      <c r="L101">
        <f>VLOOKUP(A101,TVS!$A$2:$B$312,2,FALSE)</f>
        <v>351.049194</v>
      </c>
      <c r="M101">
        <f>VLOOKUP(combined_data!A101,Apollo!$A$2:$B$312,2,FALSE)</f>
        <v>99.437668000000002</v>
      </c>
      <c r="N101">
        <f>VLOOKUP(combined_data!A101,'Pi Indus'!$A$2:$B$312,2,FALSE)</f>
        <v>1544.8524170000001</v>
      </c>
      <c r="O101">
        <f>VLOOKUP(A101,Chambal!$A$2:$B$312,2,FALSE)</f>
        <v>128.62115499999999</v>
      </c>
      <c r="P101">
        <f>VLOOKUP(A101,ITC!$A$2:$B$312,2,FALSE)</f>
        <v>172.78349299999999</v>
      </c>
      <c r="Q101">
        <f>VLOOKUP(A101,'Godrej Cons'!$A$2:$B$312,2,FALSE)</f>
        <v>655.20001200000002</v>
      </c>
      <c r="R101">
        <f>VLOOKUP(A101,'Relaxo Footwear'!$A$2:$B$312,2,FALSE)</f>
        <v>773.36224400000003</v>
      </c>
      <c r="S101">
        <f>VLOOKUP(combined_data!A101,'Sunpharma '!$A$2:$B$312,2,FALSE)</f>
        <v>482.93350199999998</v>
      </c>
    </row>
    <row r="102" spans="1:19" x14ac:dyDescent="0.2">
      <c r="A102" s="5">
        <v>43987</v>
      </c>
      <c r="B102">
        <f>VLOOKUP(A102,'Axis PSU'!$H$2:$I$306,2,FALSE)</f>
        <v>1027.1602</v>
      </c>
      <c r="C102">
        <f>VLOOKUP(A102,'LIC PSU'!$H$1:$I$305,2,FALSE)</f>
        <v>11.3605</v>
      </c>
      <c r="D102">
        <f>VLOOKUP(A102,'Axis Money'!$H$1:$I$305,2,FALSE)</f>
        <v>1066.2871</v>
      </c>
      <c r="E102">
        <f>VLOOKUP(A102,'LIC ETF'!$H$1:$I$311,2,FALSE)</f>
        <v>58.010199999999998</v>
      </c>
      <c r="F102">
        <f>VLOOKUP(A102,Gold!$F$1:$G$324,2,FALSE)</f>
        <v>127333</v>
      </c>
      <c r="G102">
        <f>VLOOKUP(A102,HDFC!$A$2:$B$312,2,FALSE)</f>
        <v>1017.0713500000001</v>
      </c>
      <c r="H102">
        <f>VLOOKUP(A102,ICICI!$A$2:$B$312,2,FALSE)</f>
        <v>354.032623</v>
      </c>
      <c r="I102">
        <f>VLOOKUP(A102,'IDFC '!$A$2:$B$312,2,FALSE)</f>
        <v>24.25</v>
      </c>
      <c r="J102">
        <f>VLOOKUP(A102,'RBL Bank'!$A$2:$B$312,2,FALSE)</f>
        <v>126.25</v>
      </c>
      <c r="K102">
        <f>VLOOKUP(A102,Maruti!$A$2:$B$312,2,FALSE)</f>
        <v>5621.8789059999999</v>
      </c>
      <c r="L102">
        <f>VLOOKUP(A102,TVS!$A$2:$B$312,2,FALSE)</f>
        <v>354.90310699999998</v>
      </c>
      <c r="M102">
        <f>VLOOKUP(combined_data!A102,Apollo!$A$2:$B$312,2,FALSE)</f>
        <v>101.374138</v>
      </c>
      <c r="N102">
        <f>VLOOKUP(combined_data!A102,'Pi Indus'!$A$2:$B$312,2,FALSE)</f>
        <v>1609.7230219999999</v>
      </c>
      <c r="O102">
        <f>VLOOKUP(A102,Chambal!$A$2:$B$312,2,FALSE)</f>
        <v>131.09098800000001</v>
      </c>
      <c r="P102">
        <f>VLOOKUP(A102,ITC!$A$2:$B$312,2,FALSE)</f>
        <v>172.65400700000001</v>
      </c>
      <c r="Q102">
        <f>VLOOKUP(A102,'Godrej Cons'!$A$2:$B$312,2,FALSE)</f>
        <v>649.90002400000003</v>
      </c>
      <c r="R102">
        <f>VLOOKUP(A102,'Relaxo Footwear'!$A$2:$B$312,2,FALSE)</f>
        <v>752.00988800000005</v>
      </c>
      <c r="S102">
        <f>VLOOKUP(combined_data!A102,'Sunpharma '!$A$2:$B$312,2,FALSE)</f>
        <v>482.34793100000002</v>
      </c>
    </row>
    <row r="103" spans="1:19" x14ac:dyDescent="0.2">
      <c r="A103" s="5">
        <v>43990</v>
      </c>
      <c r="B103">
        <f>VLOOKUP(A103,'Axis PSU'!$H$2:$I$306,2,FALSE)</f>
        <v>1026.9731999999999</v>
      </c>
      <c r="C103">
        <f>VLOOKUP(A103,'LIC PSU'!$H$1:$I$305,2,FALSE)</f>
        <v>11.3619</v>
      </c>
      <c r="D103">
        <f>VLOOKUP(A103,'Axis Money'!$H$1:$I$305,2,FALSE)</f>
        <v>1066.6932999999999</v>
      </c>
      <c r="E103">
        <f>VLOOKUP(A103,'LIC ETF'!$H$1:$I$311,2,FALSE)</f>
        <v>58.152299999999997</v>
      </c>
      <c r="F103">
        <f>VLOOKUP(A103,Gold!$F$1:$G$324,2,FALSE)</f>
        <v>127967</v>
      </c>
      <c r="G103">
        <f>VLOOKUP(A103,HDFC!$A$2:$B$312,2,FALSE)</f>
        <v>999.89630099999999</v>
      </c>
      <c r="H103">
        <f>VLOOKUP(A103,ICICI!$A$2:$B$312,2,FALSE)</f>
        <v>356.60955799999999</v>
      </c>
      <c r="I103">
        <f>VLOOKUP(A103,'IDFC '!$A$2:$B$312,2,FALSE)</f>
        <v>25.75</v>
      </c>
      <c r="J103">
        <f>VLOOKUP(A103,'RBL Bank'!$A$2:$B$312,2,FALSE)</f>
        <v>132.5</v>
      </c>
      <c r="K103">
        <f>VLOOKUP(A103,Maruti!$A$2:$B$312,2,FALSE)</f>
        <v>5610.7255859999996</v>
      </c>
      <c r="L103">
        <f>VLOOKUP(A103,TVS!$A$2:$B$312,2,FALSE)</f>
        <v>348.57876599999997</v>
      </c>
      <c r="M103">
        <f>VLOOKUP(combined_data!A103,Apollo!$A$2:$B$312,2,FALSE)</f>
        <v>102.97172500000001</v>
      </c>
      <c r="N103">
        <f>VLOOKUP(combined_data!A103,'Pi Indus'!$A$2:$B$312,2,FALSE)</f>
        <v>1585.794678</v>
      </c>
      <c r="O103">
        <f>VLOOKUP(A103,Chambal!$A$2:$B$312,2,FALSE)</f>
        <v>130.09356700000001</v>
      </c>
      <c r="P103">
        <f>VLOOKUP(A103,ITC!$A$2:$B$312,2,FALSE)</f>
        <v>170.625336</v>
      </c>
      <c r="Q103">
        <f>VLOOKUP(A103,'Godrej Cons'!$A$2:$B$312,2,FALSE)</f>
        <v>658.54998799999998</v>
      </c>
      <c r="R103">
        <f>VLOOKUP(A103,'Relaxo Footwear'!$A$2:$B$312,2,FALSE)</f>
        <v>717.16931199999999</v>
      </c>
      <c r="S103">
        <f>VLOOKUP(combined_data!A103,'Sunpharma '!$A$2:$B$312,2,FALSE)</f>
        <v>477.22436499999998</v>
      </c>
    </row>
    <row r="104" spans="1:19" x14ac:dyDescent="0.2">
      <c r="A104" s="5">
        <v>43991</v>
      </c>
      <c r="B104">
        <f>VLOOKUP(A104,'Axis PSU'!$H$2:$I$306,2,FALSE)</f>
        <v>1027.7245</v>
      </c>
      <c r="C104">
        <f>VLOOKUP(A104,'LIC PSU'!$H$1:$I$305,2,FALSE)</f>
        <v>11.3698</v>
      </c>
      <c r="D104">
        <f>VLOOKUP(A104,'Axis Money'!$H$1:$I$305,2,FALSE)</f>
        <v>1066.7157999999999</v>
      </c>
      <c r="E104">
        <f>VLOOKUP(A104,'LIC ETF'!$H$1:$I$311,2,FALSE)</f>
        <v>57.4634</v>
      </c>
      <c r="F104">
        <f>VLOOKUP(A104,Gold!$F$1:$G$324,2,FALSE)</f>
        <v>129359</v>
      </c>
      <c r="G104">
        <f>VLOOKUP(A104,HDFC!$A$2:$B$312,2,FALSE)</f>
        <v>971.74682600000006</v>
      </c>
      <c r="H104">
        <f>VLOOKUP(A104,ICICI!$A$2:$B$312,2,FALSE)</f>
        <v>345.45931999999999</v>
      </c>
      <c r="I104">
        <f>VLOOKUP(A104,'IDFC '!$A$2:$B$312,2,FALSE)</f>
        <v>25.049999</v>
      </c>
      <c r="J104">
        <f>VLOOKUP(A104,'RBL Bank'!$A$2:$B$312,2,FALSE)</f>
        <v>140.550003</v>
      </c>
      <c r="K104">
        <f>VLOOKUP(A104,Maruti!$A$2:$B$312,2,FALSE)</f>
        <v>5539.7939450000003</v>
      </c>
      <c r="L104">
        <f>VLOOKUP(A104,TVS!$A$2:$B$312,2,FALSE)</f>
        <v>347.09652699999998</v>
      </c>
      <c r="M104">
        <f>VLOOKUP(combined_data!A104,Apollo!$A$2:$B$312,2,FALSE)</f>
        <v>101.42255400000001</v>
      </c>
      <c r="N104">
        <f>VLOOKUP(combined_data!A104,'Pi Indus'!$A$2:$B$312,2,FALSE)</f>
        <v>1585.396606</v>
      </c>
      <c r="O104">
        <f>VLOOKUP(A104,Chambal!$A$2:$B$312,2,FALSE)</f>
        <v>130.75851399999999</v>
      </c>
      <c r="P104">
        <f>VLOOKUP(A104,ITC!$A$2:$B$312,2,FALSE)</f>
        <v>171.35910000000001</v>
      </c>
      <c r="Q104">
        <f>VLOOKUP(A104,'Godrej Cons'!$A$2:$B$312,2,FALSE)</f>
        <v>659.34997599999997</v>
      </c>
      <c r="R104">
        <f>VLOOKUP(A104,'Relaxo Footwear'!$A$2:$B$312,2,FALSE)</f>
        <v>656.94476299999997</v>
      </c>
      <c r="S104">
        <f>VLOOKUP(combined_data!A104,'Sunpharma '!$A$2:$B$312,2,FALSE)</f>
        <v>488.69143700000001</v>
      </c>
    </row>
    <row r="105" spans="1:19" x14ac:dyDescent="0.2">
      <c r="A105" s="5">
        <v>43992</v>
      </c>
      <c r="B105">
        <f>VLOOKUP(A105,'Axis PSU'!$H$2:$I$306,2,FALSE)</f>
        <v>1027.7245</v>
      </c>
      <c r="C105">
        <f>VLOOKUP(A105,'LIC PSU'!$H$1:$I$305,2,FALSE)</f>
        <v>11.3779</v>
      </c>
      <c r="D105">
        <f>VLOOKUP(A105,'Axis Money'!$H$1:$I$305,2,FALSE)</f>
        <v>1066.8344</v>
      </c>
      <c r="E105">
        <f>VLOOKUP(A105,'LIC ETF'!$H$1:$I$311,2,FALSE)</f>
        <v>57.860500000000002</v>
      </c>
      <c r="F105">
        <f>VLOOKUP(A105,Gold!$F$1:$G$324,2,FALSE)</f>
        <v>131432</v>
      </c>
      <c r="G105">
        <f>VLOOKUP(A105,HDFC!$A$2:$B$312,2,FALSE)</f>
        <v>976.22515899999996</v>
      </c>
      <c r="H105">
        <f>VLOOKUP(A105,ICICI!$A$2:$B$312,2,FALSE)</f>
        <v>349.869843</v>
      </c>
      <c r="I105">
        <f>VLOOKUP(A105,'IDFC '!$A$2:$B$312,2,FALSE)</f>
        <v>25.75</v>
      </c>
      <c r="J105">
        <f>VLOOKUP(A105,'RBL Bank'!$A$2:$B$312,2,FALSE)</f>
        <v>164.199997</v>
      </c>
      <c r="K105">
        <f>VLOOKUP(A105,Maruti!$A$2:$B$312,2,FALSE)</f>
        <v>5552.8061520000001</v>
      </c>
      <c r="L105">
        <f>VLOOKUP(A105,TVS!$A$2:$B$312,2,FALSE)</f>
        <v>339.783997</v>
      </c>
      <c r="M105">
        <f>VLOOKUP(combined_data!A105,Apollo!$A$2:$B$312,2,FALSE)</f>
        <v>102.29396800000001</v>
      </c>
      <c r="N105">
        <f>VLOOKUP(combined_data!A105,'Pi Indus'!$A$2:$B$312,2,FALSE)</f>
        <v>1622.4085689999999</v>
      </c>
      <c r="O105">
        <f>VLOOKUP(A105,Chambal!$A$2:$B$312,2,FALSE)</f>
        <v>129.90358000000001</v>
      </c>
      <c r="P105">
        <f>VLOOKUP(A105,ITC!$A$2:$B$312,2,FALSE)</f>
        <v>171.833923</v>
      </c>
      <c r="Q105">
        <f>VLOOKUP(A105,'Godrej Cons'!$A$2:$B$312,2,FALSE)</f>
        <v>632.65002400000003</v>
      </c>
      <c r="R105">
        <f>VLOOKUP(A105,'Relaxo Footwear'!$A$2:$B$312,2,FALSE)</f>
        <v>671.47827099999995</v>
      </c>
      <c r="S105">
        <f>VLOOKUP(combined_data!A105,'Sunpharma '!$A$2:$B$312,2,FALSE)</f>
        <v>487.12991299999999</v>
      </c>
    </row>
    <row r="106" spans="1:19" x14ac:dyDescent="0.2">
      <c r="A106" s="5">
        <v>43993</v>
      </c>
      <c r="B106">
        <f>VLOOKUP(A106,'Axis PSU'!$H$2:$I$306,2,FALSE)</f>
        <v>1027.7245</v>
      </c>
      <c r="C106">
        <f>VLOOKUP(A106,'LIC PSU'!$H$1:$I$305,2,FALSE)</f>
        <v>11.388500000000001</v>
      </c>
      <c r="D106">
        <f>VLOOKUP(A106,'Axis Money'!$H$1:$I$305,2,FALSE)</f>
        <v>1067.4472000000001</v>
      </c>
      <c r="E106">
        <f>VLOOKUP(A106,'LIC ETF'!$H$1:$I$311,2,FALSE)</f>
        <v>56.652799999999999</v>
      </c>
      <c r="F106">
        <f>VLOOKUP(A106,Gold!$F$1:$G$324,2,FALSE)</f>
        <v>131197</v>
      </c>
      <c r="G106">
        <f>VLOOKUP(A106,HDFC!$A$2:$B$312,2,FALSE)</f>
        <v>953.34136999999998</v>
      </c>
      <c r="H106">
        <f>VLOOKUP(A106,ICICI!$A$2:$B$312,2,FALSE)</f>
        <v>338.22406000000001</v>
      </c>
      <c r="I106">
        <f>VLOOKUP(A106,'IDFC '!$A$2:$B$312,2,FALSE)</f>
        <v>24.9</v>
      </c>
      <c r="J106">
        <f>VLOOKUP(A106,'RBL Bank'!$A$2:$B$312,2,FALSE)</f>
        <v>160.550003</v>
      </c>
      <c r="K106">
        <f>VLOOKUP(A106,Maruti!$A$2:$B$312,2,FALSE)</f>
        <v>5308.7534180000002</v>
      </c>
      <c r="L106">
        <f>VLOOKUP(A106,TVS!$A$2:$B$312,2,FALSE)</f>
        <v>328.27179000000001</v>
      </c>
      <c r="M106">
        <f>VLOOKUP(combined_data!A106,Apollo!$A$2:$B$312,2,FALSE)</f>
        <v>101.66461200000001</v>
      </c>
      <c r="N106">
        <f>VLOOKUP(combined_data!A106,'Pi Indus'!$A$2:$B$312,2,FALSE)</f>
        <v>1590.023193</v>
      </c>
      <c r="O106">
        <f>VLOOKUP(A106,Chambal!$A$2:$B$312,2,FALSE)</f>
        <v>130.80600000000001</v>
      </c>
      <c r="P106">
        <f>VLOOKUP(A106,ITC!$A$2:$B$312,2,FALSE)</f>
        <v>167.69021599999999</v>
      </c>
      <c r="Q106">
        <f>VLOOKUP(A106,'Godrej Cons'!$A$2:$B$312,2,FALSE)</f>
        <v>613.59997599999997</v>
      </c>
      <c r="R106">
        <f>VLOOKUP(A106,'Relaxo Footwear'!$A$2:$B$312,2,FALSE)</f>
        <v>659.28405799999996</v>
      </c>
      <c r="S106">
        <f>VLOOKUP(combined_data!A106,'Sunpharma '!$A$2:$B$312,2,FALSE)</f>
        <v>462.24401899999998</v>
      </c>
    </row>
    <row r="107" spans="1:19" x14ac:dyDescent="0.2">
      <c r="A107" s="5">
        <v>43994</v>
      </c>
      <c r="B107">
        <f>VLOOKUP(A107,'Axis PSU'!$H$2:$I$306,2,FALSE)</f>
        <v>1027.7245</v>
      </c>
      <c r="C107">
        <f>VLOOKUP(A107,'LIC PSU'!$H$1:$I$305,2,FALSE)</f>
        <v>11.3924</v>
      </c>
      <c r="D107">
        <f>VLOOKUP(A107,'Axis Money'!$H$1:$I$305,2,FALSE)</f>
        <v>1067.7283</v>
      </c>
      <c r="E107">
        <f>VLOOKUP(A107,'LIC ETF'!$H$1:$I$311,2,FALSE)</f>
        <v>57.055700000000002</v>
      </c>
      <c r="F107">
        <f>VLOOKUP(A107,Gold!$F$1:$G$324,2,FALSE)</f>
        <v>131512</v>
      </c>
      <c r="G107">
        <f>VLOOKUP(A107,HDFC!$A$2:$B$312,2,FALSE)</f>
        <v>967.26855499999999</v>
      </c>
      <c r="H107">
        <f>VLOOKUP(A107,ICICI!$A$2:$B$312,2,FALSE)</f>
        <v>341.14788800000002</v>
      </c>
      <c r="I107">
        <f>VLOOKUP(A107,'IDFC '!$A$2:$B$312,2,FALSE)</f>
        <v>25.85</v>
      </c>
      <c r="J107">
        <f>VLOOKUP(A107,'RBL Bank'!$A$2:$B$312,2,FALSE)</f>
        <v>168.60000600000001</v>
      </c>
      <c r="K107">
        <f>VLOOKUP(A107,Maruti!$A$2:$B$312,2,FALSE)</f>
        <v>5441.4194340000004</v>
      </c>
      <c r="L107">
        <f>VLOOKUP(A107,TVS!$A$2:$B$312,2,FALSE)</f>
        <v>341.26626599999997</v>
      </c>
      <c r="M107">
        <f>VLOOKUP(combined_data!A107,Apollo!$A$2:$B$312,2,FALSE)</f>
        <v>103.262199</v>
      </c>
      <c r="N107">
        <f>VLOOKUP(combined_data!A107,'Pi Indus'!$A$2:$B$312,2,FALSE)</f>
        <v>1591.3660890000001</v>
      </c>
      <c r="O107">
        <f>VLOOKUP(A107,Chambal!$A$2:$B$312,2,FALSE)</f>
        <v>128.906158</v>
      </c>
      <c r="P107">
        <f>VLOOKUP(A107,ITC!$A$2:$B$312,2,FALSE)</f>
        <v>167.38807700000001</v>
      </c>
      <c r="Q107">
        <f>VLOOKUP(A107,'Godrej Cons'!$A$2:$B$312,2,FALSE)</f>
        <v>606.79998799999998</v>
      </c>
      <c r="R107">
        <f>VLOOKUP(A107,'Relaxo Footwear'!$A$2:$B$312,2,FALSE)</f>
        <v>652.61456299999998</v>
      </c>
      <c r="S107">
        <f>VLOOKUP(combined_data!A107,'Sunpharma '!$A$2:$B$312,2,FALSE)</f>
        <v>468.53869600000002</v>
      </c>
    </row>
    <row r="108" spans="1:19" x14ac:dyDescent="0.2">
      <c r="A108" s="5">
        <v>43997</v>
      </c>
      <c r="B108">
        <f>VLOOKUP(A108,'Axis PSU'!$H$2:$I$306,2,FALSE)</f>
        <v>1027.7245</v>
      </c>
      <c r="C108">
        <f>VLOOKUP(A108,'LIC PSU'!$H$1:$I$305,2,FALSE)</f>
        <v>11.4031</v>
      </c>
      <c r="D108">
        <f>VLOOKUP(A108,'Axis Money'!$H$1:$I$305,2,FALSE)</f>
        <v>1068.6186</v>
      </c>
      <c r="E108">
        <f>VLOOKUP(A108,'LIC ETF'!$H$1:$I$311,2,FALSE)</f>
        <v>56.144300000000001</v>
      </c>
      <c r="F108">
        <f>VLOOKUP(A108,Gold!$F$1:$G$324,2,FALSE)</f>
        <v>130954</v>
      </c>
      <c r="G108">
        <f>VLOOKUP(A108,HDFC!$A$2:$B$312,2,FALSE)</f>
        <v>934.88678000000004</v>
      </c>
      <c r="H108">
        <f>VLOOKUP(A108,ICICI!$A$2:$B$312,2,FALSE)</f>
        <v>328.164063</v>
      </c>
      <c r="I108">
        <f>VLOOKUP(A108,'IDFC '!$A$2:$B$312,2,FALSE)</f>
        <v>25.25</v>
      </c>
      <c r="J108">
        <f>VLOOKUP(A108,'RBL Bank'!$A$2:$B$312,2,FALSE)</f>
        <v>161.35000600000001</v>
      </c>
      <c r="K108">
        <f>VLOOKUP(A108,Maruti!$A$2:$B$312,2,FALSE)</f>
        <v>5357.2797849999997</v>
      </c>
      <c r="L108">
        <f>VLOOKUP(A108,TVS!$A$2:$B$312,2,FALSE)</f>
        <v>340.12988300000001</v>
      </c>
      <c r="M108">
        <f>VLOOKUP(combined_data!A108,Apollo!$A$2:$B$312,2,FALSE)</f>
        <v>103.504257</v>
      </c>
      <c r="N108">
        <f>VLOOKUP(combined_data!A108,'Pi Indus'!$A$2:$B$312,2,FALSE)</f>
        <v>1572.6613769999999</v>
      </c>
      <c r="O108">
        <f>VLOOKUP(A108,Chambal!$A$2:$B$312,2,FALSE)</f>
        <v>132.373413</v>
      </c>
      <c r="P108">
        <f>VLOOKUP(A108,ITC!$A$2:$B$312,2,FALSE)</f>
        <v>161.604141</v>
      </c>
      <c r="Q108">
        <f>VLOOKUP(A108,'Godrej Cons'!$A$2:$B$312,2,FALSE)</f>
        <v>608.75</v>
      </c>
      <c r="R108">
        <f>VLOOKUP(A108,'Relaxo Footwear'!$A$2:$B$312,2,FALSE)</f>
        <v>647.73693800000001</v>
      </c>
      <c r="S108">
        <f>VLOOKUP(combined_data!A108,'Sunpharma '!$A$2:$B$312,2,FALSE)</f>
        <v>474.10140999999999</v>
      </c>
    </row>
    <row r="109" spans="1:19" x14ac:dyDescent="0.2">
      <c r="A109" s="5">
        <v>43998</v>
      </c>
      <c r="B109">
        <f>VLOOKUP(A109,'Axis PSU'!$H$2:$I$306,2,FALSE)</f>
        <v>1027.7245</v>
      </c>
      <c r="C109">
        <f>VLOOKUP(A109,'LIC PSU'!$H$1:$I$305,2,FALSE)</f>
        <v>11.4107</v>
      </c>
      <c r="D109">
        <f>VLOOKUP(A109,'Axis Money'!$H$1:$I$305,2,FALSE)</f>
        <v>1069.3462999999999</v>
      </c>
      <c r="E109">
        <f>VLOOKUP(A109,'LIC ETF'!$H$1:$I$311,2,FALSE)</f>
        <v>56.726500000000001</v>
      </c>
      <c r="F109">
        <f>VLOOKUP(A109,Gold!$F$1:$G$324,2,FALSE)</f>
        <v>131591</v>
      </c>
      <c r="G109">
        <f>VLOOKUP(A109,HDFC!$A$2:$B$312,2,FALSE)</f>
        <v>974.79803500000003</v>
      </c>
      <c r="H109">
        <f>VLOOKUP(A109,ICICI!$A$2:$B$312,2,FALSE)</f>
        <v>339.908997</v>
      </c>
      <c r="I109">
        <f>VLOOKUP(A109,'IDFC '!$A$2:$B$312,2,FALSE)</f>
        <v>24.9</v>
      </c>
      <c r="J109">
        <f>VLOOKUP(A109,'RBL Bank'!$A$2:$B$312,2,FALSE)</f>
        <v>161.35000600000001</v>
      </c>
      <c r="K109">
        <f>VLOOKUP(A109,Maruti!$A$2:$B$312,2,FALSE)</f>
        <v>5383.158203</v>
      </c>
      <c r="L109">
        <f>VLOOKUP(A109,TVS!$A$2:$B$312,2,FALSE)</f>
        <v>349.962219</v>
      </c>
      <c r="M109">
        <f>VLOOKUP(combined_data!A109,Apollo!$A$2:$B$312,2,FALSE)</f>
        <v>102.439201</v>
      </c>
      <c r="N109">
        <f>VLOOKUP(combined_data!A109,'Pi Indus'!$A$2:$B$312,2,FALSE)</f>
        <v>1611.215332</v>
      </c>
      <c r="O109">
        <f>VLOOKUP(A109,Chambal!$A$2:$B$312,2,FALSE)</f>
        <v>132.23091099999999</v>
      </c>
      <c r="P109">
        <f>VLOOKUP(A109,ITC!$A$2:$B$312,2,FALSE)</f>
        <v>159.70495600000001</v>
      </c>
      <c r="Q109">
        <f>VLOOKUP(A109,'Godrej Cons'!$A$2:$B$312,2,FALSE)</f>
        <v>634.34997599999997</v>
      </c>
      <c r="R109">
        <f>VLOOKUP(A109,'Relaxo Footwear'!$A$2:$B$312,2,FALSE)</f>
        <v>636.13995399999999</v>
      </c>
      <c r="S109">
        <f>VLOOKUP(combined_data!A109,'Sunpharma '!$A$2:$B$312,2,FALSE)</f>
        <v>471.75921599999998</v>
      </c>
    </row>
    <row r="110" spans="1:19" x14ac:dyDescent="0.2">
      <c r="A110" s="5">
        <v>43999</v>
      </c>
      <c r="B110">
        <f>VLOOKUP(A110,'Axis PSU'!$H$2:$I$306,2,FALSE)</f>
        <v>1028.2092</v>
      </c>
      <c r="C110">
        <f>VLOOKUP(A110,'LIC PSU'!$H$1:$I$305,2,FALSE)</f>
        <v>11.420999999999999</v>
      </c>
      <c r="D110">
        <f>VLOOKUP(A110,'Axis Money'!$H$1:$I$305,2,FALSE)</f>
        <v>1069.5242000000001</v>
      </c>
      <c r="E110">
        <f>VLOOKUP(A110,'LIC ETF'!$H$1:$I$311,2,FALSE)</f>
        <v>56.534500000000001</v>
      </c>
      <c r="F110">
        <f>VLOOKUP(A110,Gold!$F$1:$G$324,2,FALSE)</f>
        <v>131682</v>
      </c>
      <c r="G110">
        <f>VLOOKUP(A110,HDFC!$A$2:$B$312,2,FALSE)</f>
        <v>963.823669</v>
      </c>
      <c r="H110">
        <f>VLOOKUP(A110,ICICI!$A$2:$B$312,2,FALSE)</f>
        <v>338.91784699999999</v>
      </c>
      <c r="I110">
        <f>VLOOKUP(A110,'IDFC '!$A$2:$B$312,2,FALSE)</f>
        <v>25.450001</v>
      </c>
      <c r="J110">
        <f>VLOOKUP(A110,'RBL Bank'!$A$2:$B$312,2,FALSE)</f>
        <v>162.35000600000001</v>
      </c>
      <c r="K110">
        <f>VLOOKUP(A110,Maruti!$A$2:$B$312,2,FALSE)</f>
        <v>5602.3120120000003</v>
      </c>
      <c r="L110">
        <f>VLOOKUP(A110,TVS!$A$2:$B$312,2,FALSE)</f>
        <v>355.19955399999998</v>
      </c>
      <c r="M110">
        <f>VLOOKUP(combined_data!A110,Apollo!$A$2:$B$312,2,FALSE)</f>
        <v>102.003494</v>
      </c>
      <c r="N110">
        <f>VLOOKUP(combined_data!A110,'Pi Indus'!$A$2:$B$312,2,FALSE)</f>
        <v>1576.6907960000001</v>
      </c>
      <c r="O110">
        <f>VLOOKUP(A110,Chambal!$A$2:$B$312,2,FALSE)</f>
        <v>135.27072100000001</v>
      </c>
      <c r="P110">
        <f>VLOOKUP(A110,ITC!$A$2:$B$312,2,FALSE)</f>
        <v>156.42453</v>
      </c>
      <c r="Q110">
        <f>VLOOKUP(A110,'Godrej Cons'!$A$2:$B$312,2,FALSE)</f>
        <v>640.25</v>
      </c>
      <c r="R110">
        <f>VLOOKUP(A110,'Relaxo Footwear'!$A$2:$B$312,2,FALSE)</f>
        <v>636.43859899999995</v>
      </c>
      <c r="S110">
        <f>VLOOKUP(combined_data!A110,'Sunpharma '!$A$2:$B$312,2,FALSE)</f>
        <v>473.955017</v>
      </c>
    </row>
    <row r="111" spans="1:19" x14ac:dyDescent="0.2">
      <c r="A111" s="5">
        <v>44000</v>
      </c>
      <c r="B111">
        <f>VLOOKUP(A111,'Axis PSU'!$H$2:$I$306,2,FALSE)</f>
        <v>1029.4204</v>
      </c>
      <c r="C111">
        <f>VLOOKUP(A111,'LIC PSU'!$H$1:$I$305,2,FALSE)</f>
        <v>11.443300000000001</v>
      </c>
      <c r="D111">
        <f>VLOOKUP(A111,'Axis Money'!$H$1:$I$305,2,FALSE)</f>
        <v>1070.5242000000001</v>
      </c>
      <c r="E111">
        <f>VLOOKUP(A111,'LIC ETF'!$H$1:$I$311,2,FALSE)</f>
        <v>57.719299999999997</v>
      </c>
      <c r="F111">
        <f>VLOOKUP(A111,Gold!$F$1:$G$324,2,FALSE)</f>
        <v>131518</v>
      </c>
      <c r="G111">
        <f>VLOOKUP(A111,HDFC!$A$2:$B$312,2,FALSE)</f>
        <v>1003.88257</v>
      </c>
      <c r="H111">
        <f>VLOOKUP(A111,ICICI!$A$2:$B$312,2,FALSE)</f>
        <v>348.87872299999998</v>
      </c>
      <c r="I111">
        <f>VLOOKUP(A111,'IDFC '!$A$2:$B$312,2,FALSE)</f>
        <v>25.6</v>
      </c>
      <c r="J111">
        <f>VLOOKUP(A111,'RBL Bank'!$A$2:$B$312,2,FALSE)</f>
        <v>164.800003</v>
      </c>
      <c r="K111">
        <f>VLOOKUP(A111,Maruti!$A$2:$B$312,2,FALSE)</f>
        <v>5590.7666019999997</v>
      </c>
      <c r="L111">
        <f>VLOOKUP(A111,TVS!$A$2:$B$312,2,FALSE)</f>
        <v>359.44869999999997</v>
      </c>
      <c r="M111">
        <f>VLOOKUP(combined_data!A111,Apollo!$A$2:$B$312,2,FALSE)</f>
        <v>102.68126700000001</v>
      </c>
      <c r="N111">
        <f>VLOOKUP(combined_data!A111,'Pi Indus'!$A$2:$B$312,2,FALSE)</f>
        <v>1544.4047849999999</v>
      </c>
      <c r="O111">
        <f>VLOOKUP(A111,Chambal!$A$2:$B$312,2,FALSE)</f>
        <v>138.35798600000001</v>
      </c>
      <c r="P111">
        <f>VLOOKUP(A111,ITC!$A$2:$B$312,2,FALSE)</f>
        <v>161.08621199999999</v>
      </c>
      <c r="Q111">
        <f>VLOOKUP(A111,'Godrej Cons'!$A$2:$B$312,2,FALSE)</f>
        <v>642.04998799999998</v>
      </c>
      <c r="R111">
        <f>VLOOKUP(A111,'Relaxo Footwear'!$A$2:$B$312,2,FALSE)</f>
        <v>632.755493</v>
      </c>
      <c r="S111">
        <f>VLOOKUP(combined_data!A111,'Sunpharma '!$A$2:$B$312,2,FALSE)</f>
        <v>472.588776</v>
      </c>
    </row>
    <row r="112" spans="1:19" x14ac:dyDescent="0.2">
      <c r="A112" s="5">
        <v>44001</v>
      </c>
      <c r="B112">
        <f>VLOOKUP(A112,'Axis PSU'!$H$2:$I$306,2,FALSE)</f>
        <v>1030.9407000000001</v>
      </c>
      <c r="C112">
        <f>VLOOKUP(A112,'LIC PSU'!$H$1:$I$305,2,FALSE)</f>
        <v>11.4594</v>
      </c>
      <c r="D112">
        <f>VLOOKUP(A112,'Axis Money'!$H$1:$I$305,2,FALSE)</f>
        <v>1070.8967</v>
      </c>
      <c r="E112">
        <f>VLOOKUP(A112,'LIC ETF'!$H$1:$I$311,2,FALSE)</f>
        <v>58.597099999999998</v>
      </c>
      <c r="F112">
        <f>VLOOKUP(A112,Gold!$F$1:$G$324,2,FALSE)</f>
        <v>132892</v>
      </c>
      <c r="G112">
        <f>VLOOKUP(A112,HDFC!$A$2:$B$312,2,FALSE)</f>
        <v>1017.0713500000001</v>
      </c>
      <c r="H112">
        <f>VLOOKUP(A112,ICICI!$A$2:$B$312,2,FALSE)</f>
        <v>360.57406600000002</v>
      </c>
      <c r="I112">
        <f>VLOOKUP(A112,'IDFC '!$A$2:$B$312,2,FALSE)</f>
        <v>25.85</v>
      </c>
      <c r="J112">
        <f>VLOOKUP(A112,'RBL Bank'!$A$2:$B$312,2,FALSE)</f>
        <v>168.89999399999999</v>
      </c>
      <c r="K112">
        <f>VLOOKUP(A112,Maruti!$A$2:$B$312,2,FALSE)</f>
        <v>5769.7587890000004</v>
      </c>
      <c r="L112">
        <f>VLOOKUP(A112,TVS!$A$2:$B$312,2,FALSE)</f>
        <v>364.587219</v>
      </c>
      <c r="M112">
        <f>VLOOKUP(combined_data!A112,Apollo!$A$2:$B$312,2,FALSE)</f>
        <v>105.53755200000001</v>
      </c>
      <c r="N112">
        <f>VLOOKUP(combined_data!A112,'Pi Indus'!$A$2:$B$312,2,FALSE)</f>
        <v>1545.349976</v>
      </c>
      <c r="O112">
        <f>VLOOKUP(A112,Chambal!$A$2:$B$312,2,FALSE)</f>
        <v>140.067871</v>
      </c>
      <c r="P112">
        <f>VLOOKUP(A112,ITC!$A$2:$B$312,2,FALSE)</f>
        <v>158.884872</v>
      </c>
      <c r="Q112">
        <f>VLOOKUP(A112,'Godrej Cons'!$A$2:$B$312,2,FALSE)</f>
        <v>650.5</v>
      </c>
      <c r="R112">
        <f>VLOOKUP(A112,'Relaxo Footwear'!$A$2:$B$312,2,FALSE)</f>
        <v>632.10839799999997</v>
      </c>
      <c r="S112">
        <f>VLOOKUP(combined_data!A112,'Sunpharma '!$A$2:$B$312,2,FALSE)</f>
        <v>476.34600799999998</v>
      </c>
    </row>
    <row r="113" spans="1:19" x14ac:dyDescent="0.2">
      <c r="A113" s="5">
        <v>44004</v>
      </c>
      <c r="B113">
        <f>VLOOKUP(A113,'Axis PSU'!$H$2:$I$306,2,FALSE)</f>
        <v>1031.1786999999999</v>
      </c>
      <c r="C113">
        <f>VLOOKUP(A113,'LIC PSU'!$H$1:$I$305,2,FALSE)</f>
        <v>11.466799999999999</v>
      </c>
      <c r="D113">
        <f>VLOOKUP(A113,'Axis Money'!$H$1:$I$305,2,FALSE)</f>
        <v>1070.9469999999999</v>
      </c>
      <c r="E113">
        <f>VLOOKUP(A113,'LIC ETF'!$H$1:$I$311,2,FALSE)</f>
        <v>58.967300000000002</v>
      </c>
      <c r="F113">
        <f>VLOOKUP(A113,Gold!$F$1:$G$324,2,FALSE)</f>
        <v>132957</v>
      </c>
      <c r="G113">
        <f>VLOOKUP(A113,HDFC!$A$2:$B$312,2,FALSE)</f>
        <v>1012.5438799999999</v>
      </c>
      <c r="H113">
        <f>VLOOKUP(A113,ICICI!$A$2:$B$312,2,FALSE)</f>
        <v>364.29083300000002</v>
      </c>
      <c r="I113">
        <f>VLOOKUP(A113,'IDFC '!$A$2:$B$312,2,FALSE)</f>
        <v>28.25</v>
      </c>
      <c r="J113">
        <f>VLOOKUP(A113,'RBL Bank'!$A$2:$B$312,2,FALSE)</f>
        <v>182.300003</v>
      </c>
      <c r="K113">
        <f>VLOOKUP(A113,Maruti!$A$2:$B$312,2,FALSE)</f>
        <v>5768.4379879999997</v>
      </c>
      <c r="L113">
        <f>VLOOKUP(A113,TVS!$A$2:$B$312,2,FALSE)</f>
        <v>378.372253</v>
      </c>
      <c r="M113">
        <f>VLOOKUP(combined_data!A113,Apollo!$A$2:$B$312,2,FALSE)</f>
        <v>108.345428</v>
      </c>
      <c r="N113">
        <f>VLOOKUP(combined_data!A113,'Pi Indus'!$A$2:$B$312,2,FALSE)</f>
        <v>1531.07251</v>
      </c>
      <c r="O113">
        <f>VLOOKUP(A113,Chambal!$A$2:$B$312,2,FALSE)</f>
        <v>142.11024499999999</v>
      </c>
      <c r="P113">
        <f>VLOOKUP(A113,ITC!$A$2:$B$312,2,FALSE)</f>
        <v>159.70495600000001</v>
      </c>
      <c r="Q113">
        <f>VLOOKUP(A113,'Godrej Cons'!$A$2:$B$312,2,FALSE)</f>
        <v>661.70001200000002</v>
      </c>
      <c r="R113">
        <f>VLOOKUP(A113,'Relaxo Footwear'!$A$2:$B$312,2,FALSE)</f>
        <v>637.384277</v>
      </c>
      <c r="S113">
        <f>VLOOKUP(combined_data!A113,'Sunpharma '!$A$2:$B$312,2,FALSE)</f>
        <v>481.32327299999997</v>
      </c>
    </row>
    <row r="114" spans="1:19" x14ac:dyDescent="0.2">
      <c r="A114" s="5">
        <v>44005</v>
      </c>
      <c r="B114">
        <f>VLOOKUP(A114,'Axis PSU'!$H$2:$I$306,2,FALSE)</f>
        <v>1031.8782000000001</v>
      </c>
      <c r="C114">
        <f>VLOOKUP(A114,'LIC PSU'!$H$1:$I$305,2,FALSE)</f>
        <v>11.4733</v>
      </c>
      <c r="D114">
        <f>VLOOKUP(A114,'Axis Money'!$H$1:$I$305,2,FALSE)</f>
        <v>1071.3595</v>
      </c>
      <c r="E114">
        <f>VLOOKUP(A114,'LIC ETF'!$H$1:$I$311,2,FALSE)</f>
        <v>59.8598</v>
      </c>
      <c r="F114">
        <f>VLOOKUP(A114,Gold!$F$1:$G$324,2,FALSE)</f>
        <v>133399</v>
      </c>
      <c r="G114">
        <f>VLOOKUP(A114,HDFC!$A$2:$B$312,2,FALSE)</f>
        <v>1025.8803700000001</v>
      </c>
      <c r="H114">
        <f>VLOOKUP(A114,ICICI!$A$2:$B$312,2,FALSE)</f>
        <v>372.81457499999999</v>
      </c>
      <c r="I114">
        <f>VLOOKUP(A114,'IDFC '!$A$2:$B$312,2,FALSE)</f>
        <v>28.4</v>
      </c>
      <c r="J114">
        <f>VLOOKUP(A114,'RBL Bank'!$A$2:$B$312,2,FALSE)</f>
        <v>187</v>
      </c>
      <c r="K114">
        <f>VLOOKUP(A114,Maruti!$A$2:$B$312,2,FALSE)</f>
        <v>5759.1435549999997</v>
      </c>
      <c r="L114">
        <f>VLOOKUP(A114,TVS!$A$2:$B$312,2,FALSE)</f>
        <v>377.28524800000002</v>
      </c>
      <c r="M114">
        <f>VLOOKUP(combined_data!A114,Apollo!$A$2:$B$312,2,FALSE)</f>
        <v>108.490669</v>
      </c>
      <c r="N114">
        <f>VLOOKUP(combined_data!A114,'Pi Indus'!$A$2:$B$312,2,FALSE)</f>
        <v>1531.221802</v>
      </c>
      <c r="O114">
        <f>VLOOKUP(A114,Chambal!$A$2:$B$312,2,FALSE)</f>
        <v>142.205231</v>
      </c>
      <c r="P114">
        <f>VLOOKUP(A114,ITC!$A$2:$B$312,2,FALSE)</f>
        <v>160.438751</v>
      </c>
      <c r="Q114">
        <f>VLOOKUP(A114,'Godrej Cons'!$A$2:$B$312,2,FALSE)</f>
        <v>664.95001200000002</v>
      </c>
      <c r="R114">
        <f>VLOOKUP(A114,'Relaxo Footwear'!$A$2:$B$312,2,FALSE)</f>
        <v>647.48803699999996</v>
      </c>
      <c r="S114">
        <f>VLOOKUP(combined_data!A114,'Sunpharma '!$A$2:$B$312,2,FALSE)</f>
        <v>488.39865099999997</v>
      </c>
    </row>
    <row r="115" spans="1:19" x14ac:dyDescent="0.2">
      <c r="A115" s="5">
        <v>44006</v>
      </c>
      <c r="B115">
        <f>VLOOKUP(A115,'Axis PSU'!$H$2:$I$306,2,FALSE)</f>
        <v>1032.0137</v>
      </c>
      <c r="C115">
        <f>VLOOKUP(A115,'LIC PSU'!$H$1:$I$305,2,FALSE)</f>
        <v>11.4747</v>
      </c>
      <c r="D115">
        <f>VLOOKUP(A115,'Axis Money'!$H$1:$I$305,2,FALSE)</f>
        <v>1071.5450000000001</v>
      </c>
      <c r="E115">
        <f>VLOOKUP(A115,'LIC ETF'!$H$1:$I$311,2,FALSE)</f>
        <v>58.982100000000003</v>
      </c>
      <c r="F115">
        <f>VLOOKUP(A115,Gold!$F$1:$G$324,2,FALSE)</f>
        <v>133207</v>
      </c>
      <c r="G115">
        <f>VLOOKUP(A115,HDFC!$A$2:$B$312,2,FALSE)</f>
        <v>1016.2348</v>
      </c>
      <c r="H115">
        <f>VLOOKUP(A115,ICICI!$A$2:$B$312,2,FALSE)</f>
        <v>345.013306</v>
      </c>
      <c r="I115">
        <f>VLOOKUP(A115,'IDFC '!$A$2:$B$312,2,FALSE)</f>
        <v>27.549999</v>
      </c>
      <c r="J115">
        <f>VLOOKUP(A115,'RBL Bank'!$A$2:$B$312,2,FALSE)</f>
        <v>185.75</v>
      </c>
      <c r="K115">
        <f>VLOOKUP(A115,Maruti!$A$2:$B$312,2,FALSE)</f>
        <v>5630.8310549999997</v>
      </c>
      <c r="L115">
        <f>VLOOKUP(A115,TVS!$A$2:$B$312,2,FALSE)</f>
        <v>376.09942599999999</v>
      </c>
      <c r="M115">
        <f>VLOOKUP(combined_data!A115,Apollo!$A$2:$B$312,2,FALSE)</f>
        <v>105.295486</v>
      </c>
      <c r="N115">
        <f>VLOOKUP(combined_data!A115,'Pi Indus'!$A$2:$B$312,2,FALSE)</f>
        <v>1521.222534</v>
      </c>
      <c r="O115">
        <f>VLOOKUP(A115,Chambal!$A$2:$B$312,2,FALSE)</f>
        <v>136.41064499999999</v>
      </c>
      <c r="P115">
        <f>VLOOKUP(A115,ITC!$A$2:$B$312,2,FALSE)</f>
        <v>165.61836199999999</v>
      </c>
      <c r="Q115">
        <f>VLOOKUP(A115,'Godrej Cons'!$A$2:$B$312,2,FALSE)</f>
        <v>671.70001200000002</v>
      </c>
      <c r="R115">
        <f>VLOOKUP(A115,'Relaxo Footwear'!$A$2:$B$312,2,FALSE)</f>
        <v>637.53363000000002</v>
      </c>
      <c r="S115">
        <f>VLOOKUP(combined_data!A115,'Sunpharma '!$A$2:$B$312,2,FALSE)</f>
        <v>472.73510700000003</v>
      </c>
    </row>
    <row r="116" spans="1:19" x14ac:dyDescent="0.2">
      <c r="A116" s="5">
        <v>44007</v>
      </c>
      <c r="B116">
        <f>VLOOKUP(A116,'Axis PSU'!$H$2:$I$306,2,FALSE)</f>
        <v>1032.5628999999999</v>
      </c>
      <c r="C116">
        <f>VLOOKUP(A116,'LIC PSU'!$H$1:$I$305,2,FALSE)</f>
        <v>11.486599999999999</v>
      </c>
      <c r="D116">
        <f>VLOOKUP(A116,'Axis Money'!$H$1:$I$305,2,FALSE)</f>
        <v>1071.7280000000001</v>
      </c>
      <c r="E116">
        <f>VLOOKUP(A116,'LIC ETF'!$H$1:$I$311,2,FALSE)</f>
        <v>58.890700000000002</v>
      </c>
      <c r="F116">
        <f>VLOOKUP(A116,Gold!$F$1:$G$324,2,FALSE)</f>
        <v>133270</v>
      </c>
      <c r="G116">
        <f>VLOOKUP(A116,HDFC!$A$2:$B$312,2,FALSE)</f>
        <v>1012.5438799999999</v>
      </c>
      <c r="H116">
        <f>VLOOKUP(A116,ICICI!$A$2:$B$312,2,FALSE)</f>
        <v>347.88760400000001</v>
      </c>
      <c r="I116">
        <f>VLOOKUP(A116,'IDFC '!$A$2:$B$312,2,FALSE)</f>
        <v>27</v>
      </c>
      <c r="J116">
        <f>VLOOKUP(A116,'RBL Bank'!$A$2:$B$312,2,FALSE)</f>
        <v>189.89999399999999</v>
      </c>
      <c r="K116">
        <f>VLOOKUP(A116,Maruti!$A$2:$B$312,2,FALSE)</f>
        <v>5637.6308589999999</v>
      </c>
      <c r="L116">
        <f>VLOOKUP(A116,TVS!$A$2:$B$312,2,FALSE)</f>
        <v>378.76748700000002</v>
      </c>
      <c r="M116">
        <f>VLOOKUP(combined_data!A116,Apollo!$A$2:$B$312,2,FALSE)</f>
        <v>108.732727</v>
      </c>
      <c r="N116">
        <f>VLOOKUP(combined_data!A116,'Pi Indus'!$A$2:$B$312,2,FALSE)</f>
        <v>1530.3264160000001</v>
      </c>
      <c r="O116">
        <f>VLOOKUP(A116,Chambal!$A$2:$B$312,2,FALSE)</f>
        <v>137.693039</v>
      </c>
      <c r="P116">
        <f>VLOOKUP(A116,ITC!$A$2:$B$312,2,FALSE)</f>
        <v>174.46687299999999</v>
      </c>
      <c r="Q116">
        <f>VLOOKUP(A116,'Godrej Cons'!$A$2:$B$312,2,FALSE)</f>
        <v>676.29998799999998</v>
      </c>
      <c r="R116">
        <f>VLOOKUP(A116,'Relaxo Footwear'!$A$2:$B$312,2,FALSE)</f>
        <v>637.035889</v>
      </c>
      <c r="S116">
        <f>VLOOKUP(combined_data!A116,'Sunpharma '!$A$2:$B$312,2,FALSE)</f>
        <v>475.90689099999997</v>
      </c>
    </row>
    <row r="117" spans="1:19" x14ac:dyDescent="0.2">
      <c r="A117" s="5">
        <v>44008</v>
      </c>
      <c r="B117">
        <f>VLOOKUP(A117,'Axis PSU'!$H$2:$I$306,2,FALSE)</f>
        <v>1033.1772000000001</v>
      </c>
      <c r="C117">
        <f>VLOOKUP(A117,'LIC PSU'!$H$1:$I$305,2,FALSE)</f>
        <v>11.4977</v>
      </c>
      <c r="D117">
        <f>VLOOKUP(A117,'Axis Money'!$H$1:$I$305,2,FALSE)</f>
        <v>1071.9434000000001</v>
      </c>
      <c r="E117">
        <f>VLOOKUP(A117,'LIC ETF'!$H$1:$I$311,2,FALSE)</f>
        <v>59.443399999999997</v>
      </c>
      <c r="F117">
        <f>VLOOKUP(A117,Gold!$F$1:$G$324,2,FALSE)</f>
        <v>133878</v>
      </c>
      <c r="G117">
        <f>VLOOKUP(A117,HDFC!$A$2:$B$312,2,FALSE)</f>
        <v>1039.8074999999999</v>
      </c>
      <c r="H117">
        <f>VLOOKUP(A117,ICICI!$A$2:$B$312,2,FALSE)</f>
        <v>346.004456</v>
      </c>
      <c r="I117">
        <f>VLOOKUP(A117,'IDFC '!$A$2:$B$312,2,FALSE)</f>
        <v>26.799999</v>
      </c>
      <c r="J117">
        <f>VLOOKUP(A117,'RBL Bank'!$A$2:$B$312,2,FALSE)</f>
        <v>190.64999399999999</v>
      </c>
      <c r="K117">
        <f>VLOOKUP(A117,Maruti!$A$2:$B$312,2,FALSE)</f>
        <v>5630.390625</v>
      </c>
      <c r="L117">
        <f>VLOOKUP(A117,TVS!$A$2:$B$312,2,FALSE)</f>
        <v>377.137024</v>
      </c>
      <c r="M117">
        <f>VLOOKUP(combined_data!A117,Apollo!$A$2:$B$312,2,FALSE)</f>
        <v>107.47402200000001</v>
      </c>
      <c r="N117">
        <f>VLOOKUP(combined_data!A117,'Pi Indus'!$A$2:$B$312,2,FALSE)</f>
        <v>1543.0119629999999</v>
      </c>
      <c r="O117">
        <f>VLOOKUP(A117,Chambal!$A$2:$B$312,2,FALSE)</f>
        <v>137.123108</v>
      </c>
      <c r="P117">
        <f>VLOOKUP(A117,ITC!$A$2:$B$312,2,FALSE)</f>
        <v>168.51031499999999</v>
      </c>
      <c r="Q117">
        <f>VLOOKUP(A117,'Godrej Cons'!$A$2:$B$312,2,FALSE)</f>
        <v>685.45001200000002</v>
      </c>
      <c r="R117">
        <f>VLOOKUP(A117,'Relaxo Footwear'!$A$2:$B$312,2,FALSE)</f>
        <v>633.45220900000004</v>
      </c>
      <c r="S117">
        <f>VLOOKUP(combined_data!A117,'Sunpharma '!$A$2:$B$312,2,FALSE)</f>
        <v>468.39236499999998</v>
      </c>
    </row>
    <row r="118" spans="1:19" x14ac:dyDescent="0.2">
      <c r="A118" s="5">
        <v>44011</v>
      </c>
      <c r="B118">
        <f>VLOOKUP(A118,'Axis PSU'!$H$2:$I$306,2,FALSE)</f>
        <v>1033.1772000000001</v>
      </c>
      <c r="C118">
        <f>VLOOKUP(A118,'LIC PSU'!$H$1:$I$305,2,FALSE)</f>
        <v>11.503399999999999</v>
      </c>
      <c r="D118">
        <f>VLOOKUP(A118,'Axis Money'!$H$1:$I$305,2,FALSE)</f>
        <v>1071.915</v>
      </c>
      <c r="E118">
        <f>VLOOKUP(A118,'LIC ETF'!$H$1:$I$311,2,FALSE)</f>
        <v>59.028199999999998</v>
      </c>
      <c r="F118">
        <f>VLOOKUP(A118,Gold!$F$1:$G$324,2,FALSE)</f>
        <v>133733</v>
      </c>
      <c r="G118">
        <f>VLOOKUP(A118,HDFC!$A$2:$B$312,2,FALSE)</f>
        <v>1059.09888</v>
      </c>
      <c r="H118">
        <f>VLOOKUP(A118,ICICI!$A$2:$B$312,2,FALSE)</f>
        <v>340.05764799999997</v>
      </c>
      <c r="I118">
        <f>VLOOKUP(A118,'IDFC '!$A$2:$B$312,2,FALSE)</f>
        <v>25.950001</v>
      </c>
      <c r="J118">
        <f>VLOOKUP(A118,'RBL Bank'!$A$2:$B$312,2,FALSE)</f>
        <v>179.64999399999999</v>
      </c>
      <c r="K118">
        <f>VLOOKUP(A118,Maruti!$A$2:$B$312,2,FALSE)</f>
        <v>5555.8398440000001</v>
      </c>
      <c r="L118">
        <f>VLOOKUP(A118,TVS!$A$2:$B$312,2,FALSE)</f>
        <v>373.82659899999999</v>
      </c>
      <c r="M118">
        <f>VLOOKUP(combined_data!A118,Apollo!$A$2:$B$312,2,FALSE)</f>
        <v>105.00502</v>
      </c>
      <c r="N118">
        <f>VLOOKUP(combined_data!A118,'Pi Indus'!$A$2:$B$312,2,FALSE)</f>
        <v>1517.0437010000001</v>
      </c>
      <c r="O118">
        <f>VLOOKUP(A118,Chambal!$A$2:$B$312,2,FALSE)</f>
        <v>136.07815600000001</v>
      </c>
      <c r="P118">
        <f>VLOOKUP(A118,ITC!$A$2:$B$312,2,FALSE)</f>
        <v>170.28001399999999</v>
      </c>
      <c r="Q118">
        <f>VLOOKUP(A118,'Godrej Cons'!$A$2:$B$312,2,FALSE)</f>
        <v>687.65002400000003</v>
      </c>
      <c r="R118">
        <f>VLOOKUP(A118,'Relaxo Footwear'!$A$2:$B$312,2,FALSE)</f>
        <v>628.87323000000004</v>
      </c>
      <c r="S118">
        <f>VLOOKUP(combined_data!A118,'Sunpharma '!$A$2:$B$312,2,FALSE)</f>
        <v>470.392944</v>
      </c>
    </row>
    <row r="119" spans="1:19" x14ac:dyDescent="0.2">
      <c r="A119" s="5">
        <v>44012</v>
      </c>
      <c r="B119">
        <f>VLOOKUP(A119,'Axis PSU'!$H$2:$I$306,2,FALSE)</f>
        <v>1033.1772000000001</v>
      </c>
      <c r="C119">
        <f>VLOOKUP(A119,'LIC PSU'!$H$1:$I$305,2,FALSE)</f>
        <v>11.510199999999999</v>
      </c>
      <c r="D119">
        <f>VLOOKUP(A119,'Axis Money'!$H$1:$I$305,2,FALSE)</f>
        <v>1072.1210000000001</v>
      </c>
      <c r="E119">
        <f>VLOOKUP(A119,'LIC ETF'!$H$1:$I$311,2,FALSE)</f>
        <v>58.968499999999999</v>
      </c>
      <c r="F119">
        <f>VLOOKUP(A119,Gold!$F$1:$G$324,2,FALSE)</f>
        <v>134468</v>
      </c>
      <c r="G119">
        <f>VLOOKUP(A119,HDFC!$A$2:$B$312,2,FALSE)</f>
        <v>1049.05945</v>
      </c>
      <c r="H119">
        <f>VLOOKUP(A119,ICICI!$A$2:$B$312,2,FALSE)</f>
        <v>348.333618</v>
      </c>
      <c r="I119">
        <f>VLOOKUP(A119,'IDFC '!$A$2:$B$312,2,FALSE)</f>
        <v>25.700001</v>
      </c>
      <c r="J119">
        <f>VLOOKUP(A119,'RBL Bank'!$A$2:$B$312,2,FALSE)</f>
        <v>173.5</v>
      </c>
      <c r="K119">
        <f>VLOOKUP(A119,Maruti!$A$2:$B$312,2,FALSE)</f>
        <v>5711.986328</v>
      </c>
      <c r="L119">
        <f>VLOOKUP(A119,TVS!$A$2:$B$312,2,FALSE)</f>
        <v>373.87603799999999</v>
      </c>
      <c r="M119">
        <f>VLOOKUP(combined_data!A119,Apollo!$A$2:$B$312,2,FALSE)</f>
        <v>104.56931299999999</v>
      </c>
      <c r="N119">
        <f>VLOOKUP(combined_data!A119,'Pi Indus'!$A$2:$B$312,2,FALSE)</f>
        <v>1496.3488769999999</v>
      </c>
      <c r="O119">
        <f>VLOOKUP(A119,Chambal!$A$2:$B$312,2,FALSE)</f>
        <v>134.84324599999999</v>
      </c>
      <c r="P119">
        <f>VLOOKUP(A119,ITC!$A$2:$B$312,2,FALSE)</f>
        <v>168.03552199999999</v>
      </c>
      <c r="Q119">
        <f>VLOOKUP(A119,'Godrej Cons'!$A$2:$B$312,2,FALSE)</f>
        <v>690.79998799999998</v>
      </c>
      <c r="R119">
        <f>VLOOKUP(A119,'Relaxo Footwear'!$A$2:$B$312,2,FALSE)</f>
        <v>630.46588099999997</v>
      </c>
      <c r="S119">
        <f>VLOOKUP(combined_data!A119,'Sunpharma '!$A$2:$B$312,2,FALSE)</f>
        <v>461.56088299999999</v>
      </c>
    </row>
    <row r="120" spans="1:19" x14ac:dyDescent="0.2">
      <c r="A120" s="5">
        <v>44013</v>
      </c>
      <c r="B120">
        <f>VLOOKUP(A120,'Axis PSU'!$H$2:$I$306,2,FALSE)</f>
        <v>1033.1772000000001</v>
      </c>
      <c r="C120">
        <f>VLOOKUP(A120,'LIC PSU'!$H$1:$I$305,2,FALSE)</f>
        <v>11.518599999999999</v>
      </c>
      <c r="D120">
        <f>VLOOKUP(A120,'Axis Money'!$H$1:$I$305,2,FALSE)</f>
        <v>1072.4799</v>
      </c>
      <c r="E120">
        <f>VLOOKUP(A120,'LIC ETF'!$H$1:$I$311,2,FALSE)</f>
        <v>59.698399999999999</v>
      </c>
      <c r="F120">
        <f>VLOOKUP(A120,Gold!$F$1:$G$324,2,FALSE)</f>
        <v>133601</v>
      </c>
      <c r="G120">
        <f>VLOOKUP(A120,HDFC!$A$2:$B$312,2,FALSE)</f>
        <v>1067.51404</v>
      </c>
      <c r="H120">
        <f>VLOOKUP(A120,ICICI!$A$2:$B$312,2,FALSE)</f>
        <v>360.82186899999999</v>
      </c>
      <c r="I120">
        <f>VLOOKUP(A120,'IDFC '!$A$2:$B$312,2,FALSE)</f>
        <v>26.35</v>
      </c>
      <c r="J120">
        <f>VLOOKUP(A120,'RBL Bank'!$A$2:$B$312,2,FALSE)</f>
        <v>173.949997</v>
      </c>
      <c r="K120">
        <f>VLOOKUP(A120,Maruti!$A$2:$B$312,2,FALSE)</f>
        <v>5677.5478519999997</v>
      </c>
      <c r="L120">
        <f>VLOOKUP(A120,TVS!$A$2:$B$312,2,FALSE)</f>
        <v>379.31100500000002</v>
      </c>
      <c r="M120">
        <f>VLOOKUP(combined_data!A120,Apollo!$A$2:$B$312,2,FALSE)</f>
        <v>106.26372499999999</v>
      </c>
      <c r="N120">
        <f>VLOOKUP(combined_data!A120,'Pi Indus'!$A$2:$B$312,2,FALSE)</f>
        <v>1526.1972659999999</v>
      </c>
      <c r="O120">
        <f>VLOOKUP(A120,Chambal!$A$2:$B$312,2,FALSE)</f>
        <v>142.680206</v>
      </c>
      <c r="P120">
        <f>VLOOKUP(A120,ITC!$A$2:$B$312,2,FALSE)</f>
        <v>175.157501</v>
      </c>
      <c r="Q120">
        <f>VLOOKUP(A120,'Godrej Cons'!$A$2:$B$312,2,FALSE)</f>
        <v>694.84997599999997</v>
      </c>
      <c r="R120">
        <f>VLOOKUP(A120,'Relaxo Footwear'!$A$2:$B$312,2,FALSE)</f>
        <v>625.48864700000001</v>
      </c>
      <c r="S120">
        <f>VLOOKUP(combined_data!A120,'Sunpharma '!$A$2:$B$312,2,FALSE)</f>
        <v>456.87643400000002</v>
      </c>
    </row>
    <row r="121" spans="1:19" x14ac:dyDescent="0.2">
      <c r="A121" s="5">
        <v>44014</v>
      </c>
      <c r="B121">
        <f>VLOOKUP(A121,'Axis PSU'!$H$2:$I$306,2,FALSE)</f>
        <v>1034.2434000000001</v>
      </c>
      <c r="C121">
        <f>VLOOKUP(A121,'LIC PSU'!$H$1:$I$305,2,FALSE)</f>
        <v>11.530900000000001</v>
      </c>
      <c r="D121">
        <f>VLOOKUP(A121,'Axis Money'!$H$1:$I$305,2,FALSE)</f>
        <v>1072.8163</v>
      </c>
      <c r="E121">
        <f>VLOOKUP(A121,'LIC ETF'!$H$1:$I$311,2,FALSE)</f>
        <v>60.431100000000001</v>
      </c>
      <c r="F121">
        <f>VLOOKUP(A121,Gold!$F$1:$G$324,2,FALSE)</f>
        <v>132687</v>
      </c>
      <c r="G121">
        <f>VLOOKUP(A121,HDFC!$A$2:$B$312,2,FALSE)</f>
        <v>1072.2385300000001</v>
      </c>
      <c r="H121">
        <f>VLOOKUP(A121,ICICI!$A$2:$B$312,2,FALSE)</f>
        <v>359.63253800000001</v>
      </c>
      <c r="I121">
        <f>VLOOKUP(A121,'IDFC '!$A$2:$B$312,2,FALSE)</f>
        <v>26.799999</v>
      </c>
      <c r="J121">
        <f>VLOOKUP(A121,'RBL Bank'!$A$2:$B$312,2,FALSE)</f>
        <v>177.64999399999999</v>
      </c>
      <c r="K121">
        <f>VLOOKUP(A121,Maruti!$A$2:$B$312,2,FALSE)</f>
        <v>5819.7529299999997</v>
      </c>
      <c r="L121">
        <f>VLOOKUP(A121,TVS!$A$2:$B$312,2,FALSE)</f>
        <v>380.94149800000002</v>
      </c>
      <c r="M121">
        <f>VLOOKUP(combined_data!A121,Apollo!$A$2:$B$312,2,FALSE)</f>
        <v>107.32878100000001</v>
      </c>
      <c r="N121">
        <f>VLOOKUP(combined_data!A121,'Pi Indus'!$A$2:$B$312,2,FALSE)</f>
        <v>1554.0557859999999</v>
      </c>
      <c r="O121">
        <f>VLOOKUP(A121,Chambal!$A$2:$B$312,2,FALSE)</f>
        <v>139.97288499999999</v>
      </c>
      <c r="P121">
        <f>VLOOKUP(A121,ITC!$A$2:$B$312,2,FALSE)</f>
        <v>177.70416299999999</v>
      </c>
      <c r="Q121">
        <f>VLOOKUP(A121,'Godrej Cons'!$A$2:$B$312,2,FALSE)</f>
        <v>696.90002400000003</v>
      </c>
      <c r="R121">
        <f>VLOOKUP(A121,'Relaxo Footwear'!$A$2:$B$312,2,FALSE)</f>
        <v>628.02710000000002</v>
      </c>
      <c r="S121">
        <f>VLOOKUP(combined_data!A121,'Sunpharma '!$A$2:$B$312,2,FALSE)</f>
        <v>461.60968000000003</v>
      </c>
    </row>
    <row r="122" spans="1:19" x14ac:dyDescent="0.2">
      <c r="A122" s="5">
        <v>44015</v>
      </c>
      <c r="B122">
        <f>VLOOKUP(A122,'Axis PSU'!$H$2:$I$306,2,FALSE)</f>
        <v>1034.8613</v>
      </c>
      <c r="C122">
        <f>VLOOKUP(A122,'LIC PSU'!$H$1:$I$305,2,FALSE)</f>
        <v>11.537100000000001</v>
      </c>
      <c r="D122">
        <f>VLOOKUP(A122,'Axis Money'!$H$1:$I$305,2,FALSE)</f>
        <v>1073.3235</v>
      </c>
      <c r="E122">
        <f>VLOOKUP(A122,'LIC ETF'!$H$1:$I$311,2,FALSE)</f>
        <v>60.744599999999998</v>
      </c>
      <c r="F122">
        <f>VLOOKUP(A122,Gold!$F$1:$G$324,2,FALSE)</f>
        <v>132459</v>
      </c>
      <c r="G122">
        <f>VLOOKUP(A122,HDFC!$A$2:$B$312,2,FALSE)</f>
        <v>1057.0318600000001</v>
      </c>
      <c r="H122">
        <f>VLOOKUP(A122,ICICI!$A$2:$B$312,2,FALSE)</f>
        <v>357.79892000000001</v>
      </c>
      <c r="I122">
        <f>VLOOKUP(A122,'IDFC '!$A$2:$B$312,2,FALSE)</f>
        <v>26.75</v>
      </c>
      <c r="J122">
        <f>VLOOKUP(A122,'RBL Bank'!$A$2:$B$312,2,FALSE)</f>
        <v>173.60000600000001</v>
      </c>
      <c r="K122">
        <f>VLOOKUP(A122,Maruti!$A$2:$B$312,2,FALSE)</f>
        <v>5803.7568359999996</v>
      </c>
      <c r="L122">
        <f>VLOOKUP(A122,TVS!$A$2:$B$312,2,FALSE)</f>
        <v>390.82324199999999</v>
      </c>
      <c r="M122">
        <f>VLOOKUP(combined_data!A122,Apollo!$A$2:$B$312,2,FALSE)</f>
        <v>110.62078099999999</v>
      </c>
      <c r="N122">
        <f>VLOOKUP(combined_data!A122,'Pi Indus'!$A$2:$B$312,2,FALSE)</f>
        <v>1568.333374</v>
      </c>
      <c r="O122">
        <f>VLOOKUP(A122,Chambal!$A$2:$B$312,2,FALSE)</f>
        <v>139.260437</v>
      </c>
      <c r="P122">
        <f>VLOOKUP(A122,ITC!$A$2:$B$312,2,FALSE)</f>
        <v>179.171707</v>
      </c>
      <c r="Q122">
        <f>VLOOKUP(A122,'Godrej Cons'!$A$2:$B$312,2,FALSE)</f>
        <v>717.29998799999998</v>
      </c>
      <c r="R122">
        <f>VLOOKUP(A122,'Relaxo Footwear'!$A$2:$B$312,2,FALSE)</f>
        <v>653.21185300000002</v>
      </c>
      <c r="S122">
        <f>VLOOKUP(combined_data!A122,'Sunpharma '!$A$2:$B$312,2,FALSE)</f>
        <v>465.36694299999999</v>
      </c>
    </row>
    <row r="123" spans="1:19" x14ac:dyDescent="0.2">
      <c r="A123" s="5">
        <v>44018</v>
      </c>
      <c r="B123">
        <f>VLOOKUP(A123,'Axis PSU'!$H$2:$I$306,2,FALSE)</f>
        <v>1036.7831000000001</v>
      </c>
      <c r="C123">
        <f>VLOOKUP(A123,'LIC PSU'!$H$1:$I$305,2,FALSE)</f>
        <v>11.549200000000001</v>
      </c>
      <c r="D123">
        <f>VLOOKUP(A123,'Axis Money'!$H$1:$I$305,2,FALSE)</f>
        <v>1073.9474</v>
      </c>
      <c r="E123">
        <f>VLOOKUP(A123,'LIC ETF'!$H$1:$I$311,2,FALSE)</f>
        <v>61.6327</v>
      </c>
      <c r="F123">
        <f>VLOOKUP(A123,Gold!$F$1:$G$324,2,FALSE)</f>
        <v>133154</v>
      </c>
      <c r="G123">
        <f>VLOOKUP(A123,HDFC!$A$2:$B$312,2,FALSE)</f>
        <v>1085.6241500000001</v>
      </c>
      <c r="H123">
        <f>VLOOKUP(A123,ICICI!$A$2:$B$312,2,FALSE)</f>
        <v>358.64138800000001</v>
      </c>
      <c r="I123">
        <f>VLOOKUP(A123,'IDFC '!$A$2:$B$312,2,FALSE)</f>
        <v>27.200001</v>
      </c>
      <c r="J123">
        <f>VLOOKUP(A123,'RBL Bank'!$A$2:$B$312,2,FALSE)</f>
        <v>178.050003</v>
      </c>
      <c r="K123">
        <f>VLOOKUP(A123,Maruti!$A$2:$B$312,2,FALSE)</f>
        <v>5991.1137699999999</v>
      </c>
      <c r="L123">
        <f>VLOOKUP(A123,TVS!$A$2:$B$312,2,FALSE)</f>
        <v>403.42248499999999</v>
      </c>
      <c r="M123">
        <f>VLOOKUP(combined_data!A123,Apollo!$A$2:$B$312,2,FALSE)</f>
        <v>114.058014</v>
      </c>
      <c r="N123">
        <f>VLOOKUP(combined_data!A123,'Pi Indus'!$A$2:$B$312,2,FALSE)</f>
        <v>1629.6220699999999</v>
      </c>
      <c r="O123">
        <f>VLOOKUP(A123,Chambal!$A$2:$B$312,2,FALSE)</f>
        <v>145.909988</v>
      </c>
      <c r="P123">
        <f>VLOOKUP(A123,ITC!$A$2:$B$312,2,FALSE)</f>
        <v>181.350098</v>
      </c>
      <c r="Q123">
        <f>VLOOKUP(A123,'Godrej Cons'!$A$2:$B$312,2,FALSE)</f>
        <v>707.90002400000003</v>
      </c>
      <c r="R123">
        <f>VLOOKUP(A123,'Relaxo Footwear'!$A$2:$B$312,2,FALSE)</f>
        <v>651.86798099999999</v>
      </c>
      <c r="S123">
        <f>VLOOKUP(combined_data!A123,'Sunpharma '!$A$2:$B$312,2,FALSE)</f>
        <v>468.63629200000003</v>
      </c>
    </row>
    <row r="124" spans="1:19" x14ac:dyDescent="0.2">
      <c r="A124" s="5">
        <v>44019</v>
      </c>
      <c r="B124">
        <f>VLOOKUP(A124,'Axis PSU'!$H$2:$I$306,2,FALSE)</f>
        <v>1037.6031</v>
      </c>
      <c r="C124">
        <f>VLOOKUP(A124,'LIC PSU'!$H$1:$I$305,2,FALSE)</f>
        <v>11.5624</v>
      </c>
      <c r="D124">
        <f>VLOOKUP(A124,'Axis Money'!$H$1:$I$305,2,FALSE)</f>
        <v>1074.2029</v>
      </c>
      <c r="E124">
        <f>VLOOKUP(A124,'LIC ETF'!$H$1:$I$311,2,FALSE)</f>
        <v>61.843000000000004</v>
      </c>
      <c r="F124">
        <f>VLOOKUP(A124,Gold!$F$1:$G$324,2,FALSE)</f>
        <v>134213</v>
      </c>
      <c r="G124">
        <f>VLOOKUP(A124,HDFC!$A$2:$B$312,2,FALSE)</f>
        <v>1087.74036</v>
      </c>
      <c r="H124">
        <f>VLOOKUP(A124,ICICI!$A$2:$B$312,2,FALSE)</f>
        <v>372.71545400000002</v>
      </c>
      <c r="I124">
        <f>VLOOKUP(A124,'IDFC '!$A$2:$B$312,2,FALSE)</f>
        <v>28.25</v>
      </c>
      <c r="J124">
        <f>VLOOKUP(A124,'RBL Bank'!$A$2:$B$312,2,FALSE)</f>
        <v>186.949997</v>
      </c>
      <c r="K124">
        <f>VLOOKUP(A124,Maruti!$A$2:$B$312,2,FALSE)</f>
        <v>6092.0322269999997</v>
      </c>
      <c r="L124">
        <f>VLOOKUP(A124,TVS!$A$2:$B$312,2,FALSE)</f>
        <v>395.36889600000001</v>
      </c>
      <c r="M124">
        <f>VLOOKUP(combined_data!A124,Apollo!$A$2:$B$312,2,FALSE)</f>
        <v>113.573898</v>
      </c>
      <c r="N124">
        <f>VLOOKUP(combined_data!A124,'Pi Indus'!$A$2:$B$312,2,FALSE)</f>
        <v>1657.1820070000001</v>
      </c>
      <c r="O124">
        <f>VLOOKUP(A124,Chambal!$A$2:$B$312,2,FALSE)</f>
        <v>146.76492300000001</v>
      </c>
      <c r="P124">
        <f>VLOOKUP(A124,ITC!$A$2:$B$312,2,FALSE)</f>
        <v>176.31257600000001</v>
      </c>
      <c r="Q124">
        <f>VLOOKUP(A124,'Godrej Cons'!$A$2:$B$312,2,FALSE)</f>
        <v>703.59997599999997</v>
      </c>
      <c r="R124">
        <f>VLOOKUP(A124,'Relaxo Footwear'!$A$2:$B$312,2,FALSE)</f>
        <v>647.28894000000003</v>
      </c>
      <c r="S124">
        <f>VLOOKUP(combined_data!A124,'Sunpharma '!$A$2:$B$312,2,FALSE)</f>
        <v>467.70916699999998</v>
      </c>
    </row>
    <row r="125" spans="1:19" x14ac:dyDescent="0.2">
      <c r="A125" s="5">
        <v>44020</v>
      </c>
      <c r="B125">
        <f>VLOOKUP(A125,'Axis PSU'!$H$2:$I$306,2,FALSE)</f>
        <v>1038.1504</v>
      </c>
      <c r="C125">
        <f>VLOOKUP(A125,'LIC PSU'!$H$1:$I$305,2,FALSE)</f>
        <v>11.5749</v>
      </c>
      <c r="D125">
        <f>VLOOKUP(A125,'Axis Money'!$H$1:$I$305,2,FALSE)</f>
        <v>1074.6648</v>
      </c>
      <c r="E125">
        <f>VLOOKUP(A125,'LIC ETF'!$H$1:$I$311,2,FALSE)</f>
        <v>61.305100000000003</v>
      </c>
      <c r="F125">
        <f>VLOOKUP(A125,Gold!$F$1:$G$324,2,FALSE)</f>
        <v>135543</v>
      </c>
      <c r="G125">
        <f>VLOOKUP(A125,HDFC!$A$2:$B$312,2,FALSE)</f>
        <v>1092.8584000000001</v>
      </c>
      <c r="H125">
        <f>VLOOKUP(A125,ICICI!$A$2:$B$312,2,FALSE)</f>
        <v>365.67846700000001</v>
      </c>
      <c r="I125">
        <f>VLOOKUP(A125,'IDFC '!$A$2:$B$312,2,FALSE)</f>
        <v>27.9</v>
      </c>
      <c r="J125">
        <f>VLOOKUP(A125,'RBL Bank'!$A$2:$B$312,2,FALSE)</f>
        <v>186.60000600000001</v>
      </c>
      <c r="K125">
        <f>VLOOKUP(A125,Maruti!$A$2:$B$312,2,FALSE)</f>
        <v>5913.6274409999996</v>
      </c>
      <c r="L125">
        <f>VLOOKUP(A125,TVS!$A$2:$B$312,2,FALSE)</f>
        <v>380.39801</v>
      </c>
      <c r="M125">
        <f>VLOOKUP(combined_data!A125,Apollo!$A$2:$B$312,2,FALSE)</f>
        <v>112.31519299999999</v>
      </c>
      <c r="N125">
        <f>VLOOKUP(combined_data!A125,'Pi Indus'!$A$2:$B$312,2,FALSE)</f>
        <v>1654.346436</v>
      </c>
      <c r="O125">
        <f>VLOOKUP(A125,Chambal!$A$2:$B$312,2,FALSE)</f>
        <v>146.24246199999999</v>
      </c>
      <c r="P125">
        <f>VLOOKUP(A125,ITC!$A$2:$B$312,2,FALSE)</f>
        <v>178.173294</v>
      </c>
      <c r="Q125">
        <f>VLOOKUP(A125,'Godrej Cons'!$A$2:$B$312,2,FALSE)</f>
        <v>695.34997599999997</v>
      </c>
      <c r="R125">
        <f>VLOOKUP(A125,'Relaxo Footwear'!$A$2:$B$312,2,FALSE)</f>
        <v>642.61029099999996</v>
      </c>
      <c r="S125">
        <f>VLOOKUP(combined_data!A125,'Sunpharma '!$A$2:$B$312,2,FALSE)</f>
        <v>470.88089000000002</v>
      </c>
    </row>
    <row r="126" spans="1:19" x14ac:dyDescent="0.2">
      <c r="A126" s="5">
        <v>44021</v>
      </c>
      <c r="B126">
        <f>VLOOKUP(A126,'Axis PSU'!$H$2:$I$306,2,FALSE)</f>
        <v>1038.1433999999999</v>
      </c>
      <c r="C126">
        <f>VLOOKUP(A126,'LIC PSU'!$H$1:$I$305,2,FALSE)</f>
        <v>11.5809</v>
      </c>
      <c r="D126">
        <f>VLOOKUP(A126,'Axis Money'!$H$1:$I$305,2,FALSE)</f>
        <v>1074.8666000000001</v>
      </c>
      <c r="E126">
        <f>VLOOKUP(A126,'LIC ETF'!$H$1:$I$311,2,FALSE)</f>
        <v>61.969900000000003</v>
      </c>
      <c r="F126">
        <f>VLOOKUP(A126,Gold!$F$1:$G$324,2,FALSE)</f>
        <v>135495</v>
      </c>
      <c r="G126">
        <f>VLOOKUP(A126,HDFC!$A$2:$B$312,2,FALSE)</f>
        <v>1107.22839</v>
      </c>
      <c r="H126">
        <f>VLOOKUP(A126,ICICI!$A$2:$B$312,2,FALSE)</f>
        <v>367.06601000000001</v>
      </c>
      <c r="I126">
        <f>VLOOKUP(A126,'IDFC '!$A$2:$B$312,2,FALSE)</f>
        <v>28.049999</v>
      </c>
      <c r="J126">
        <f>VLOOKUP(A126,'RBL Bank'!$A$2:$B$312,2,FALSE)</f>
        <v>188.14999399999999</v>
      </c>
      <c r="K126">
        <f>VLOOKUP(A126,Maruti!$A$2:$B$312,2,FALSE)</f>
        <v>5872.4873049999997</v>
      </c>
      <c r="L126">
        <f>VLOOKUP(A126,TVS!$A$2:$B$312,2,FALSE)</f>
        <v>385.091858</v>
      </c>
      <c r="M126">
        <f>VLOOKUP(combined_data!A126,Apollo!$A$2:$B$312,2,FALSE)</f>
        <v>111.734245</v>
      </c>
      <c r="N126">
        <f>VLOOKUP(combined_data!A126,'Pi Indus'!$A$2:$B$312,2,FALSE)</f>
        <v>1717.774048</v>
      </c>
      <c r="O126">
        <f>VLOOKUP(A126,Chambal!$A$2:$B$312,2,FALSE)</f>
        <v>144.91253699999999</v>
      </c>
      <c r="P126">
        <f>VLOOKUP(A126,ITC!$A$2:$B$312,2,FALSE)</f>
        <v>177.401779</v>
      </c>
      <c r="Q126">
        <f>VLOOKUP(A126,'Godrej Cons'!$A$2:$B$312,2,FALSE)</f>
        <v>693.5</v>
      </c>
      <c r="R126">
        <f>VLOOKUP(A126,'Relaxo Footwear'!$A$2:$B$312,2,FALSE)</f>
        <v>640.07195999999999</v>
      </c>
      <c r="S126">
        <f>VLOOKUP(combined_data!A126,'Sunpharma '!$A$2:$B$312,2,FALSE)</f>
        <v>470.34414700000002</v>
      </c>
    </row>
    <row r="127" spans="1:19" x14ac:dyDescent="0.2">
      <c r="A127" s="5">
        <v>44022</v>
      </c>
      <c r="B127">
        <f>VLOOKUP(A127,'Axis PSU'!$H$2:$I$306,2,FALSE)</f>
        <v>1039.1310000000001</v>
      </c>
      <c r="C127">
        <f>VLOOKUP(A127,'LIC PSU'!$H$1:$I$305,2,FALSE)</f>
        <v>11.601599999999999</v>
      </c>
      <c r="D127">
        <f>VLOOKUP(A127,'Axis Money'!$H$1:$I$305,2,FALSE)</f>
        <v>1075.1588999999999</v>
      </c>
      <c r="E127">
        <f>VLOOKUP(A127,'LIC ETF'!$H$1:$I$311,2,FALSE)</f>
        <v>61.714300000000001</v>
      </c>
      <c r="F127">
        <f>VLOOKUP(A127,Gold!$F$1:$G$324,2,FALSE)</f>
        <v>135215</v>
      </c>
      <c r="G127">
        <f>VLOOKUP(A127,HDFC!$A$2:$B$312,2,FALSE)</f>
        <v>1087.6911600000001</v>
      </c>
      <c r="H127">
        <f>VLOOKUP(A127,ICICI!$A$2:$B$312,2,FALSE)</f>
        <v>357.15469400000001</v>
      </c>
      <c r="I127">
        <f>VLOOKUP(A127,'IDFC '!$A$2:$B$312,2,FALSE)</f>
        <v>27.1</v>
      </c>
      <c r="J127">
        <f>VLOOKUP(A127,'RBL Bank'!$A$2:$B$312,2,FALSE)</f>
        <v>181.050003</v>
      </c>
      <c r="K127">
        <f>VLOOKUP(A127,Maruti!$A$2:$B$312,2,FALSE)</f>
        <v>5826.7973629999997</v>
      </c>
      <c r="L127">
        <f>VLOOKUP(A127,TVS!$A$2:$B$312,2,FALSE)</f>
        <v>381.13916</v>
      </c>
      <c r="M127">
        <f>VLOOKUP(combined_data!A127,Apollo!$A$2:$B$312,2,FALSE)</f>
        <v>109.60412599999999</v>
      </c>
      <c r="N127">
        <f>VLOOKUP(combined_data!A127,'Pi Indus'!$A$2:$B$312,2,FALSE)</f>
        <v>1749.2642820000001</v>
      </c>
      <c r="O127">
        <f>VLOOKUP(A127,Chambal!$A$2:$B$312,2,FALSE)</f>
        <v>146.90741</v>
      </c>
      <c r="P127">
        <f>VLOOKUP(A127,ITC!$A$2:$B$312,2,FALSE)</f>
        <v>176.40335099999999</v>
      </c>
      <c r="Q127">
        <f>VLOOKUP(A127,'Godrej Cons'!$A$2:$B$312,2,FALSE)</f>
        <v>697.25</v>
      </c>
      <c r="R127">
        <f>VLOOKUP(A127,'Relaxo Footwear'!$A$2:$B$312,2,FALSE)</f>
        <v>632.65588400000001</v>
      </c>
      <c r="S127">
        <f>VLOOKUP(combined_data!A127,'Sunpharma '!$A$2:$B$312,2,FALSE)</f>
        <v>482.006348</v>
      </c>
    </row>
    <row r="128" spans="1:19" x14ac:dyDescent="0.2">
      <c r="A128" s="5">
        <v>44025</v>
      </c>
      <c r="B128">
        <f>VLOOKUP(A128,'Axis PSU'!$H$2:$I$306,2,FALSE)</f>
        <v>1038.9413</v>
      </c>
      <c r="C128">
        <f>VLOOKUP(A128,'LIC PSU'!$H$1:$I$305,2,FALSE)</f>
        <v>11.607100000000001</v>
      </c>
      <c r="D128">
        <f>VLOOKUP(A128,'Axis Money'!$H$1:$I$305,2,FALSE)</f>
        <v>1075.5961</v>
      </c>
      <c r="E128">
        <f>VLOOKUP(A128,'LIC ETF'!$H$1:$I$311,2,FALSE)</f>
        <v>61.9084</v>
      </c>
      <c r="F128">
        <f>VLOOKUP(A128,Gold!$F$1:$G$324,2,FALSE)</f>
        <v>135518</v>
      </c>
      <c r="G128">
        <f>VLOOKUP(A128,HDFC!$A$2:$B$312,2,FALSE)</f>
        <v>1063.23254</v>
      </c>
      <c r="H128">
        <f>VLOOKUP(A128,ICICI!$A$2:$B$312,2,FALSE)</f>
        <v>350.464539</v>
      </c>
      <c r="I128">
        <f>VLOOKUP(A128,'IDFC '!$A$2:$B$312,2,FALSE)</f>
        <v>26.9</v>
      </c>
      <c r="J128">
        <f>VLOOKUP(A128,'RBL Bank'!$A$2:$B$312,2,FALSE)</f>
        <v>177.89999399999999</v>
      </c>
      <c r="K128">
        <f>VLOOKUP(A128,Maruti!$A$2:$B$312,2,FALSE)</f>
        <v>5859.279297</v>
      </c>
      <c r="L128">
        <f>VLOOKUP(A128,TVS!$A$2:$B$312,2,FALSE)</f>
        <v>384.94360399999999</v>
      </c>
      <c r="M128">
        <f>VLOOKUP(combined_data!A128,Apollo!$A$2:$B$312,2,FALSE)</f>
        <v>110.47554</v>
      </c>
      <c r="N128">
        <f>VLOOKUP(combined_data!A128,'Pi Indus'!$A$2:$B$312,2,FALSE)</f>
        <v>1687.080078</v>
      </c>
      <c r="O128">
        <f>VLOOKUP(A128,Chambal!$A$2:$B$312,2,FALSE)</f>
        <v>146.76492300000001</v>
      </c>
      <c r="P128">
        <f>VLOOKUP(A128,ITC!$A$2:$B$312,2,FALSE)</f>
        <v>179.30784600000001</v>
      </c>
      <c r="Q128">
        <f>VLOOKUP(A128,'Godrej Cons'!$A$2:$B$312,2,FALSE)</f>
        <v>695.09997599999997</v>
      </c>
      <c r="R128">
        <f>VLOOKUP(A128,'Relaxo Footwear'!$A$2:$B$312,2,FALSE)</f>
        <v>623.00006099999996</v>
      </c>
      <c r="S128">
        <f>VLOOKUP(combined_data!A128,'Sunpharma '!$A$2:$B$312,2,FALSE)</f>
        <v>487.66668700000002</v>
      </c>
    </row>
    <row r="129" spans="1:19" x14ac:dyDescent="0.2">
      <c r="A129" s="5">
        <v>44026</v>
      </c>
      <c r="B129">
        <f>VLOOKUP(A129,'Axis PSU'!$H$2:$I$306,2,FALSE)</f>
        <v>1038.5021999999999</v>
      </c>
      <c r="C129">
        <f>VLOOKUP(A129,'LIC PSU'!$H$1:$I$305,2,FALSE)</f>
        <v>11.5974</v>
      </c>
      <c r="D129">
        <f>VLOOKUP(A129,'Axis Money'!$H$1:$I$305,2,FALSE)</f>
        <v>1075.4166</v>
      </c>
      <c r="E129">
        <f>VLOOKUP(A129,'LIC ETF'!$H$1:$I$311,2,FALSE)</f>
        <v>60.795400000000001</v>
      </c>
      <c r="F129">
        <f>VLOOKUP(A129,Gold!$F$1:$G$324,2,FALSE)</f>
        <v>136365</v>
      </c>
      <c r="G129">
        <f>VLOOKUP(A129,HDFC!$A$2:$B$312,2,FALSE)</f>
        <v>1042.16968</v>
      </c>
      <c r="H129">
        <f>VLOOKUP(A129,ICICI!$A$2:$B$312,2,FALSE)</f>
        <v>342.48590100000001</v>
      </c>
      <c r="I129">
        <f>VLOOKUP(A129,'IDFC '!$A$2:$B$312,2,FALSE)</f>
        <v>25.9</v>
      </c>
      <c r="J129">
        <f>VLOOKUP(A129,'RBL Bank'!$A$2:$B$312,2,FALSE)</f>
        <v>165</v>
      </c>
      <c r="K129">
        <f>VLOOKUP(A129,Maruti!$A$2:$B$312,2,FALSE)</f>
        <v>5646.8759769999997</v>
      </c>
      <c r="L129">
        <f>VLOOKUP(A129,TVS!$A$2:$B$312,2,FALSE)</f>
        <v>377.97699</v>
      </c>
      <c r="M129">
        <f>VLOOKUP(combined_data!A129,Apollo!$A$2:$B$312,2,FALSE)</f>
        <v>106.94149</v>
      </c>
      <c r="N129">
        <f>VLOOKUP(combined_data!A129,'Pi Indus'!$A$2:$B$312,2,FALSE)</f>
        <v>1719.913452</v>
      </c>
      <c r="O129">
        <f>VLOOKUP(A129,Chambal!$A$2:$B$312,2,FALSE)</f>
        <v>143.77262899999999</v>
      </c>
      <c r="P129">
        <f>VLOOKUP(A129,ITC!$A$2:$B$312,2,FALSE)</f>
        <v>177.81021100000001</v>
      </c>
      <c r="Q129">
        <f>VLOOKUP(A129,'Godrej Cons'!$A$2:$B$312,2,FALSE)</f>
        <v>694.59997599999997</v>
      </c>
      <c r="R129">
        <f>VLOOKUP(A129,'Relaxo Footwear'!$A$2:$B$312,2,FALSE)</f>
        <v>617.52508499999999</v>
      </c>
      <c r="S129">
        <f>VLOOKUP(combined_data!A129,'Sunpharma '!$A$2:$B$312,2,FALSE)</f>
        <v>480.24972500000001</v>
      </c>
    </row>
    <row r="130" spans="1:19" x14ac:dyDescent="0.2">
      <c r="A130" s="5">
        <v>44027</v>
      </c>
      <c r="B130">
        <f>VLOOKUP(A130,'Axis PSU'!$H$2:$I$306,2,FALSE)</f>
        <v>1039.1310000000001</v>
      </c>
      <c r="C130">
        <f>VLOOKUP(A130,'LIC PSU'!$H$1:$I$305,2,FALSE)</f>
        <v>11.611700000000001</v>
      </c>
      <c r="D130">
        <f>VLOOKUP(A130,'Axis Money'!$H$1:$I$305,2,FALSE)</f>
        <v>1075.5335</v>
      </c>
      <c r="E130">
        <f>VLOOKUP(A130,'LIC ETF'!$H$1:$I$311,2,FALSE)</f>
        <v>60.854300000000002</v>
      </c>
      <c r="F130">
        <f>VLOOKUP(A130,Gold!$F$1:$G$324,2,FALSE)</f>
        <v>135963</v>
      </c>
      <c r="G130">
        <f>VLOOKUP(A130,HDFC!$A$2:$B$312,2,FALSE)</f>
        <v>1036.5595699999999</v>
      </c>
      <c r="H130">
        <f>VLOOKUP(A130,ICICI!$A$2:$B$312,2,FALSE)</f>
        <v>342.73370399999999</v>
      </c>
      <c r="I130">
        <f>VLOOKUP(A130,'IDFC '!$A$2:$B$312,2,FALSE)</f>
        <v>25.25</v>
      </c>
      <c r="J130">
        <f>VLOOKUP(A130,'RBL Bank'!$A$2:$B$312,2,FALSE)</f>
        <v>164.64999399999999</v>
      </c>
      <c r="K130">
        <f>VLOOKUP(A130,Maruti!$A$2:$B$312,2,FALSE)</f>
        <v>5675.7861329999996</v>
      </c>
      <c r="L130">
        <f>VLOOKUP(A130,TVS!$A$2:$B$312,2,FALSE)</f>
        <v>385.14123499999999</v>
      </c>
      <c r="M130">
        <f>VLOOKUP(combined_data!A130,Apollo!$A$2:$B$312,2,FALSE)</f>
        <v>108.58749400000001</v>
      </c>
      <c r="N130">
        <f>VLOOKUP(combined_data!A130,'Pi Indus'!$A$2:$B$312,2,FALSE)</f>
        <v>1692.9998780000001</v>
      </c>
      <c r="O130">
        <f>VLOOKUP(A130,Chambal!$A$2:$B$312,2,FALSE)</f>
        <v>145.05502300000001</v>
      </c>
      <c r="P130">
        <f>VLOOKUP(A130,ITC!$A$2:$B$312,2,FALSE)</f>
        <v>180.35166899999999</v>
      </c>
      <c r="Q130">
        <f>VLOOKUP(A130,'Godrej Cons'!$A$2:$B$312,2,FALSE)</f>
        <v>694.54998799999998</v>
      </c>
      <c r="R130">
        <f>VLOOKUP(A130,'Relaxo Footwear'!$A$2:$B$312,2,FALSE)</f>
        <v>618.76934800000004</v>
      </c>
      <c r="S130">
        <f>VLOOKUP(combined_data!A130,'Sunpharma '!$A$2:$B$312,2,FALSE)</f>
        <v>483.17746</v>
      </c>
    </row>
    <row r="131" spans="1:19" x14ac:dyDescent="0.2">
      <c r="A131" s="5">
        <v>44028</v>
      </c>
      <c r="B131">
        <f>VLOOKUP(A131,'Axis PSU'!$H$2:$I$306,2,FALSE)</f>
        <v>1039.1310000000001</v>
      </c>
      <c r="C131">
        <f>VLOOKUP(A131,'LIC PSU'!$H$1:$I$305,2,FALSE)</f>
        <v>11.613300000000001</v>
      </c>
      <c r="D131">
        <f>VLOOKUP(A131,'Axis Money'!$H$1:$I$305,2,FALSE)</f>
        <v>1075.6474000000001</v>
      </c>
      <c r="E131">
        <f>VLOOKUP(A131,'LIC ETF'!$H$1:$I$311,2,FALSE)</f>
        <v>61.560299999999998</v>
      </c>
      <c r="F131">
        <f>VLOOKUP(A131,Gold!$F$1:$G$324,2,FALSE)</f>
        <v>135060</v>
      </c>
      <c r="G131">
        <f>VLOOKUP(A131,HDFC!$A$2:$B$312,2,FALSE)</f>
        <v>1045.81152</v>
      </c>
      <c r="H131">
        <f>VLOOKUP(A131,ICICI!$A$2:$B$312,2,FALSE)</f>
        <v>341.59387199999998</v>
      </c>
      <c r="I131">
        <f>VLOOKUP(A131,'IDFC '!$A$2:$B$312,2,FALSE)</f>
        <v>25.6</v>
      </c>
      <c r="J131">
        <f>VLOOKUP(A131,'RBL Bank'!$A$2:$B$312,2,FALSE)</f>
        <v>166.89999399999999</v>
      </c>
      <c r="K131">
        <f>VLOOKUP(A131,Maruti!$A$2:$B$312,2,FALSE)</f>
        <v>5748.234375</v>
      </c>
      <c r="L131">
        <f>VLOOKUP(A131,TVS!$A$2:$B$312,2,FALSE)</f>
        <v>386.870544</v>
      </c>
      <c r="M131">
        <f>VLOOKUP(combined_data!A131,Apollo!$A$2:$B$312,2,FALSE)</f>
        <v>105.973251</v>
      </c>
      <c r="N131">
        <f>VLOOKUP(combined_data!A131,'Pi Indus'!$A$2:$B$312,2,FALSE)</f>
        <v>1663.201538</v>
      </c>
      <c r="O131">
        <f>VLOOKUP(A131,Chambal!$A$2:$B$312,2,FALSE)</f>
        <v>146.099976</v>
      </c>
      <c r="P131">
        <f>VLOOKUP(A131,ITC!$A$2:$B$312,2,FALSE)</f>
        <v>175.949524</v>
      </c>
      <c r="Q131">
        <f>VLOOKUP(A131,'Godrej Cons'!$A$2:$B$312,2,FALSE)</f>
        <v>694.34997599999997</v>
      </c>
      <c r="R131">
        <f>VLOOKUP(A131,'Relaxo Footwear'!$A$2:$B$312,2,FALSE)</f>
        <v>619.51599099999999</v>
      </c>
      <c r="S131">
        <f>VLOOKUP(combined_data!A131,'Sunpharma '!$A$2:$B$312,2,FALSE)</f>
        <v>487.66668700000002</v>
      </c>
    </row>
    <row r="132" spans="1:19" x14ac:dyDescent="0.2">
      <c r="A132" s="5">
        <v>44029</v>
      </c>
      <c r="B132">
        <f>VLOOKUP(A132,'Axis PSU'!$H$2:$I$306,2,FALSE)</f>
        <v>1039.1310000000001</v>
      </c>
      <c r="C132">
        <f>VLOOKUP(A132,'LIC PSU'!$H$1:$I$305,2,FALSE)</f>
        <v>11.616199999999999</v>
      </c>
      <c r="D132">
        <f>VLOOKUP(A132,'Axis Money'!$H$1:$I$305,2,FALSE)</f>
        <v>1075.7878000000001</v>
      </c>
      <c r="E132">
        <f>VLOOKUP(A132,'LIC ETF'!$H$1:$I$311,2,FALSE)</f>
        <v>62.473700000000001</v>
      </c>
      <c r="F132">
        <f>VLOOKUP(A132,Gold!$F$1:$G$324,2,FALSE)</f>
        <v>135524</v>
      </c>
      <c r="G132">
        <f>VLOOKUP(A132,HDFC!$A$2:$B$312,2,FALSE)</f>
        <v>1081.1458700000001</v>
      </c>
      <c r="H132">
        <f>VLOOKUP(A132,ICICI!$A$2:$B$312,2,FALSE)</f>
        <v>350.66275000000002</v>
      </c>
      <c r="I132">
        <f>VLOOKUP(A132,'IDFC '!$A$2:$B$312,2,FALSE)</f>
        <v>26.549999</v>
      </c>
      <c r="J132">
        <f>VLOOKUP(A132,'RBL Bank'!$A$2:$B$312,2,FALSE)</f>
        <v>169.550003</v>
      </c>
      <c r="K132">
        <f>VLOOKUP(A132,Maruti!$A$2:$B$312,2,FALSE)</f>
        <v>5791.4296880000002</v>
      </c>
      <c r="L132">
        <f>VLOOKUP(A132,TVS!$A$2:$B$312,2,FALSE)</f>
        <v>385.33889799999997</v>
      </c>
      <c r="M132">
        <f>VLOOKUP(combined_data!A132,Apollo!$A$2:$B$312,2,FALSE)</f>
        <v>106.02166699999999</v>
      </c>
      <c r="N132">
        <f>VLOOKUP(combined_data!A132,'Pi Indus'!$A$2:$B$312,2,FALSE)</f>
        <v>1670.3648679999999</v>
      </c>
      <c r="O132">
        <f>VLOOKUP(A132,Chambal!$A$2:$B$312,2,FALSE)</f>
        <v>145.34002699999999</v>
      </c>
      <c r="P132">
        <f>VLOOKUP(A132,ITC!$A$2:$B$312,2,FALSE)</f>
        <v>176.131058</v>
      </c>
      <c r="Q132">
        <f>VLOOKUP(A132,'Godrej Cons'!$A$2:$B$312,2,FALSE)</f>
        <v>700.54998799999998</v>
      </c>
      <c r="R132">
        <f>VLOOKUP(A132,'Relaxo Footwear'!$A$2:$B$312,2,FALSE)</f>
        <v>624.09509300000002</v>
      </c>
      <c r="S132">
        <f>VLOOKUP(combined_data!A132,'Sunpharma '!$A$2:$B$312,2,FALSE)</f>
        <v>491.47277800000001</v>
      </c>
    </row>
    <row r="133" spans="1:19" x14ac:dyDescent="0.2">
      <c r="A133" s="5">
        <v>44032</v>
      </c>
      <c r="B133">
        <f>VLOOKUP(A133,'Axis PSU'!$H$2:$I$306,2,FALSE)</f>
        <v>1039.1310000000001</v>
      </c>
      <c r="C133">
        <f>VLOOKUP(A133,'LIC PSU'!$H$1:$I$305,2,FALSE)</f>
        <v>11.6218</v>
      </c>
      <c r="D133">
        <f>VLOOKUP(A133,'Axis Money'!$H$1:$I$305,2,FALSE)</f>
        <v>1076.0785000000001</v>
      </c>
      <c r="E133">
        <f>VLOOKUP(A133,'LIC ETF'!$H$1:$I$311,2,FALSE)</f>
        <v>63.156399999999998</v>
      </c>
      <c r="F133">
        <f>VLOOKUP(A133,Gold!$F$1:$G$324,2,FALSE)</f>
        <v>135820</v>
      </c>
      <c r="G133">
        <f>VLOOKUP(A133,HDFC!$A$2:$B$312,2,FALSE)</f>
        <v>1115.20093</v>
      </c>
      <c r="H133">
        <f>VLOOKUP(A133,ICICI!$A$2:$B$312,2,FALSE)</f>
        <v>359.78118899999998</v>
      </c>
      <c r="I133">
        <f>VLOOKUP(A133,'IDFC '!$A$2:$B$312,2,FALSE)</f>
        <v>27.299999</v>
      </c>
      <c r="J133">
        <f>VLOOKUP(A133,'RBL Bank'!$A$2:$B$312,2,FALSE)</f>
        <v>174.699997</v>
      </c>
      <c r="K133">
        <f>VLOOKUP(A133,Maruti!$A$2:$B$312,2,FALSE)</f>
        <v>5740.5546880000002</v>
      </c>
      <c r="L133">
        <f>VLOOKUP(A133,TVS!$A$2:$B$312,2,FALSE)</f>
        <v>394.08419800000001</v>
      </c>
      <c r="M133">
        <f>VLOOKUP(combined_data!A133,Apollo!$A$2:$B$312,2,FALSE)</f>
        <v>106.26372499999999</v>
      </c>
      <c r="N133">
        <f>VLOOKUP(combined_data!A133,'Pi Indus'!$A$2:$B$312,2,FALSE)</f>
        <v>1692.452759</v>
      </c>
      <c r="O133">
        <f>VLOOKUP(A133,Chambal!$A$2:$B$312,2,FALSE)</f>
        <v>146.52745100000001</v>
      </c>
      <c r="P133">
        <f>VLOOKUP(A133,ITC!$A$2:$B$312,2,FALSE)</f>
        <v>174.905731</v>
      </c>
      <c r="Q133">
        <f>VLOOKUP(A133,'Godrej Cons'!$A$2:$B$312,2,FALSE)</f>
        <v>698.65002400000003</v>
      </c>
      <c r="R133">
        <f>VLOOKUP(A133,'Relaxo Footwear'!$A$2:$B$312,2,FALSE)</f>
        <v>619.46624799999995</v>
      </c>
      <c r="S133">
        <f>VLOOKUP(combined_data!A133,'Sunpharma '!$A$2:$B$312,2,FALSE)</f>
        <v>472.14956699999999</v>
      </c>
    </row>
    <row r="134" spans="1:19" x14ac:dyDescent="0.2">
      <c r="A134" s="5">
        <v>44033</v>
      </c>
      <c r="B134">
        <f>VLOOKUP(A134,'Axis PSU'!$H$2:$I$306,2,FALSE)</f>
        <v>1038.2068999999999</v>
      </c>
      <c r="C134">
        <f>VLOOKUP(A134,'LIC PSU'!$H$1:$I$305,2,FALSE)</f>
        <v>11.6149</v>
      </c>
      <c r="D134">
        <f>VLOOKUP(A134,'Axis Money'!$H$1:$I$305,2,FALSE)</f>
        <v>1076.2081000000001</v>
      </c>
      <c r="E134">
        <f>VLOOKUP(A134,'LIC ETF'!$H$1:$I$311,2,FALSE)</f>
        <v>63.950699999999998</v>
      </c>
      <c r="F134">
        <f>VLOOKUP(A134,Gold!$F$1:$G$324,2,FALSE)</f>
        <v>137217</v>
      </c>
      <c r="G134">
        <f>VLOOKUP(A134,HDFC!$A$2:$B$312,2,FALSE)</f>
        <v>1120.6142600000001</v>
      </c>
      <c r="H134">
        <f>VLOOKUP(A134,ICICI!$A$2:$B$312,2,FALSE)</f>
        <v>375.44107100000002</v>
      </c>
      <c r="I134">
        <f>VLOOKUP(A134,'IDFC '!$A$2:$B$312,2,FALSE)</f>
        <v>27.1</v>
      </c>
      <c r="J134">
        <f>VLOOKUP(A134,'RBL Bank'!$A$2:$B$312,2,FALSE)</f>
        <v>176.5</v>
      </c>
      <c r="K134">
        <f>VLOOKUP(A134,Maruti!$A$2:$B$312,2,FALSE)</f>
        <v>5998.2070309999999</v>
      </c>
      <c r="L134">
        <f>VLOOKUP(A134,TVS!$A$2:$B$312,2,FALSE)</f>
        <v>398.185181</v>
      </c>
      <c r="M134">
        <f>VLOOKUP(combined_data!A134,Apollo!$A$2:$B$312,2,FALSE)</f>
        <v>106.554199</v>
      </c>
      <c r="N134">
        <f>VLOOKUP(combined_data!A134,'Pi Indus'!$A$2:$B$312,2,FALSE)</f>
        <v>1677.0311280000001</v>
      </c>
      <c r="O134">
        <f>VLOOKUP(A134,Chambal!$A$2:$B$312,2,FALSE)</f>
        <v>149.424744</v>
      </c>
      <c r="P134">
        <f>VLOOKUP(A134,ITC!$A$2:$B$312,2,FALSE)</f>
        <v>174.49726899999999</v>
      </c>
      <c r="Q134">
        <f>VLOOKUP(A134,'Godrej Cons'!$A$2:$B$312,2,FALSE)</f>
        <v>680.25</v>
      </c>
      <c r="R134">
        <f>VLOOKUP(A134,'Relaxo Footwear'!$A$2:$B$312,2,FALSE)</f>
        <v>620.16302499999995</v>
      </c>
      <c r="S134">
        <f>VLOOKUP(combined_data!A134,'Sunpharma '!$A$2:$B$312,2,FALSE)</f>
        <v>465.75732399999998</v>
      </c>
    </row>
    <row r="135" spans="1:19" x14ac:dyDescent="0.2">
      <c r="A135" s="5">
        <v>44034</v>
      </c>
      <c r="B135">
        <f>VLOOKUP(A135,'Axis PSU'!$H$2:$I$306,2,FALSE)</f>
        <v>1037.7127</v>
      </c>
      <c r="C135">
        <f>VLOOKUP(A135,'LIC PSU'!$H$1:$I$305,2,FALSE)</f>
        <v>11.6089</v>
      </c>
      <c r="D135">
        <f>VLOOKUP(A135,'Axis Money'!$H$1:$I$305,2,FALSE)</f>
        <v>1076.2624000000001</v>
      </c>
      <c r="E135">
        <f>VLOOKUP(A135,'LIC ETF'!$H$1:$I$311,2,FALSE)</f>
        <v>63.781599999999997</v>
      </c>
      <c r="F135">
        <f>VLOOKUP(A135,Gold!$F$1:$G$324,2,FALSE)</f>
        <v>139617</v>
      </c>
      <c r="G135">
        <f>VLOOKUP(A135,HDFC!$A$2:$B$312,2,FALSE)</f>
        <v>1108.6063200000001</v>
      </c>
      <c r="H135">
        <f>VLOOKUP(A135,ICICI!$A$2:$B$312,2,FALSE)</f>
        <v>377.72070300000001</v>
      </c>
      <c r="I135">
        <f>VLOOKUP(A135,'IDFC '!$A$2:$B$312,2,FALSE)</f>
        <v>27</v>
      </c>
      <c r="J135">
        <f>VLOOKUP(A135,'RBL Bank'!$A$2:$B$312,2,FALSE)</f>
        <v>174.199997</v>
      </c>
      <c r="K135">
        <f>VLOOKUP(A135,Maruti!$A$2:$B$312,2,FALSE)</f>
        <v>5873.5141599999997</v>
      </c>
      <c r="L135">
        <f>VLOOKUP(A135,TVS!$A$2:$B$312,2,FALSE)</f>
        <v>393.14547700000003</v>
      </c>
      <c r="M135">
        <f>VLOOKUP(combined_data!A135,Apollo!$A$2:$B$312,2,FALSE)</f>
        <v>106.166901</v>
      </c>
      <c r="N135">
        <f>VLOOKUP(combined_data!A135,'Pi Indus'!$A$2:$B$312,2,FALSE)</f>
        <v>1687.428345</v>
      </c>
      <c r="O135">
        <f>VLOOKUP(A135,Chambal!$A$2:$B$312,2,FALSE)</f>
        <v>149.282242</v>
      </c>
      <c r="P135">
        <f>VLOOKUP(A135,ITC!$A$2:$B$312,2,FALSE)</f>
        <v>178.40020799999999</v>
      </c>
      <c r="Q135">
        <f>VLOOKUP(A135,'Godrej Cons'!$A$2:$B$312,2,FALSE)</f>
        <v>693.20001200000002</v>
      </c>
      <c r="R135">
        <f>VLOOKUP(A135,'Relaxo Footwear'!$A$2:$B$312,2,FALSE)</f>
        <v>623.59729000000004</v>
      </c>
      <c r="S135">
        <f>VLOOKUP(combined_data!A135,'Sunpharma '!$A$2:$B$312,2,FALSE)</f>
        <v>462.87832600000002</v>
      </c>
    </row>
    <row r="136" spans="1:19" x14ac:dyDescent="0.2">
      <c r="A136" s="5">
        <v>44035</v>
      </c>
      <c r="B136">
        <f>VLOOKUP(A136,'Axis PSU'!$H$2:$I$306,2,FALSE)</f>
        <v>1038.0668000000001</v>
      </c>
      <c r="C136">
        <f>VLOOKUP(A136,'LIC PSU'!$H$1:$I$305,2,FALSE)</f>
        <v>11.6122</v>
      </c>
      <c r="D136">
        <f>VLOOKUP(A136,'Axis Money'!$H$1:$I$305,2,FALSE)</f>
        <v>1076.3873000000001</v>
      </c>
      <c r="E136">
        <f>VLOOKUP(A136,'LIC ETF'!$H$1:$I$311,2,FALSE)</f>
        <v>64.260999999999996</v>
      </c>
      <c r="F136">
        <f>VLOOKUP(A136,Gold!$F$1:$G$324,2,FALSE)</f>
        <v>141157</v>
      </c>
      <c r="G136">
        <f>VLOOKUP(A136,HDFC!$A$2:$B$312,2,FALSE)</f>
        <v>1112.59265</v>
      </c>
      <c r="H136">
        <f>VLOOKUP(A136,ICICI!$A$2:$B$312,2,FALSE)</f>
        <v>388.77181999999999</v>
      </c>
      <c r="I136">
        <f>VLOOKUP(A136,'IDFC '!$A$2:$B$312,2,FALSE)</f>
        <v>27.299999</v>
      </c>
      <c r="J136">
        <f>VLOOKUP(A136,'RBL Bank'!$A$2:$B$312,2,FALSE)</f>
        <v>177.14999399999999</v>
      </c>
      <c r="K136">
        <f>VLOOKUP(A136,Maruti!$A$2:$B$312,2,FALSE)</f>
        <v>5934.7109380000002</v>
      </c>
      <c r="L136">
        <f>VLOOKUP(A136,TVS!$A$2:$B$312,2,FALSE)</f>
        <v>400.95205700000002</v>
      </c>
      <c r="M136">
        <f>VLOOKUP(combined_data!A136,Apollo!$A$2:$B$312,2,FALSE)</f>
        <v>105.973251</v>
      </c>
      <c r="N136">
        <f>VLOOKUP(combined_data!A136,'Pi Indus'!$A$2:$B$312,2,FALSE)</f>
        <v>1782.3957519999999</v>
      </c>
      <c r="O136">
        <f>VLOOKUP(A136,Chambal!$A$2:$B$312,2,FALSE)</f>
        <v>152.84449799999999</v>
      </c>
      <c r="P136">
        <f>VLOOKUP(A136,ITC!$A$2:$B$312,2,FALSE)</f>
        <v>182.16696200000001</v>
      </c>
      <c r="Q136">
        <f>VLOOKUP(A136,'Godrej Cons'!$A$2:$B$312,2,FALSE)</f>
        <v>681.70001200000002</v>
      </c>
      <c r="R136">
        <f>VLOOKUP(A136,'Relaxo Footwear'!$A$2:$B$312,2,FALSE)</f>
        <v>621.75573699999995</v>
      </c>
      <c r="S136">
        <f>VLOOKUP(combined_data!A136,'Sunpharma '!$A$2:$B$312,2,FALSE)</f>
        <v>464.53741500000001</v>
      </c>
    </row>
    <row r="137" spans="1:19" x14ac:dyDescent="0.2">
      <c r="A137" s="5">
        <v>44036</v>
      </c>
      <c r="B137">
        <f>VLOOKUP(A137,'Axis PSU'!$H$2:$I$306,2,FALSE)</f>
        <v>1038.4363000000001</v>
      </c>
      <c r="C137">
        <f>VLOOKUP(A137,'LIC PSU'!$H$1:$I$305,2,FALSE)</f>
        <v>11.612299999999999</v>
      </c>
      <c r="D137">
        <f>VLOOKUP(A137,'Axis Money'!$H$1:$I$305,2,FALSE)</f>
        <v>1076.444</v>
      </c>
      <c r="E137">
        <f>VLOOKUP(A137,'LIC ETF'!$H$1:$I$311,2,FALSE)</f>
        <v>64.143000000000001</v>
      </c>
      <c r="F137">
        <f>VLOOKUP(A137,Gold!$F$1:$G$324,2,FALSE)</f>
        <v>142098</v>
      </c>
      <c r="G137">
        <f>VLOOKUP(A137,HDFC!$A$2:$B$312,2,FALSE)</f>
        <v>1101.47046</v>
      </c>
      <c r="H137">
        <f>VLOOKUP(A137,ICICI!$A$2:$B$312,2,FALSE)</f>
        <v>378.41449</v>
      </c>
      <c r="I137">
        <f>VLOOKUP(A137,'IDFC '!$A$2:$B$312,2,FALSE)</f>
        <v>28.450001</v>
      </c>
      <c r="J137">
        <f>VLOOKUP(A137,'RBL Bank'!$A$2:$B$312,2,FALSE)</f>
        <v>182.89999399999999</v>
      </c>
      <c r="K137">
        <f>VLOOKUP(A137,Maruti!$A$2:$B$312,2,FALSE)</f>
        <v>5870.873047</v>
      </c>
      <c r="L137">
        <f>VLOOKUP(A137,TVS!$A$2:$B$312,2,FALSE)</f>
        <v>393.44189499999999</v>
      </c>
      <c r="M137">
        <f>VLOOKUP(combined_data!A137,Apollo!$A$2:$B$312,2,FALSE)</f>
        <v>105.53755200000001</v>
      </c>
      <c r="N137">
        <f>VLOOKUP(combined_data!A137,'Pi Indus'!$A$2:$B$312,2,FALSE)</f>
        <v>1789.111572</v>
      </c>
      <c r="O137">
        <f>VLOOKUP(A137,Chambal!$A$2:$B$312,2,FALSE)</f>
        <v>149.32974200000001</v>
      </c>
      <c r="P137">
        <f>VLOOKUP(A137,ITC!$A$2:$B$312,2,FALSE)</f>
        <v>181.168564</v>
      </c>
      <c r="Q137">
        <f>VLOOKUP(A137,'Godrej Cons'!$A$2:$B$312,2,FALSE)</f>
        <v>680</v>
      </c>
      <c r="R137">
        <f>VLOOKUP(A137,'Relaxo Footwear'!$A$2:$B$312,2,FALSE)</f>
        <v>616.67895499999997</v>
      </c>
      <c r="S137">
        <f>VLOOKUP(combined_data!A137,'Sunpharma '!$A$2:$B$312,2,FALSE)</f>
        <v>473.90621900000002</v>
      </c>
    </row>
    <row r="138" spans="1:19" x14ac:dyDescent="0.2">
      <c r="A138" s="5">
        <v>44039</v>
      </c>
      <c r="B138">
        <f>VLOOKUP(A138,'Axis PSU'!$H$2:$I$306,2,FALSE)</f>
        <v>1037.8369</v>
      </c>
      <c r="C138">
        <f>VLOOKUP(A138,'LIC PSU'!$H$1:$I$305,2,FALSE)</f>
        <v>11.604799999999999</v>
      </c>
      <c r="D138">
        <f>VLOOKUP(A138,'Axis Money'!$H$1:$I$305,2,FALSE)</f>
        <v>1076.7847999999999</v>
      </c>
      <c r="E138">
        <f>VLOOKUP(A138,'LIC ETF'!$H$1:$I$311,2,FALSE)</f>
        <v>63.785600000000002</v>
      </c>
      <c r="F138">
        <f>VLOOKUP(A138,Gold!$F$1:$G$324,2,FALSE)</f>
        <v>145237</v>
      </c>
      <c r="G138">
        <f>VLOOKUP(A138,HDFC!$A$2:$B$312,2,FALSE)</f>
        <v>1062.4943900000001</v>
      </c>
      <c r="H138">
        <f>VLOOKUP(A138,ICICI!$A$2:$B$312,2,FALSE)</f>
        <v>355.32107500000001</v>
      </c>
      <c r="I138">
        <f>VLOOKUP(A138,'IDFC '!$A$2:$B$312,2,FALSE)</f>
        <v>27.35</v>
      </c>
      <c r="J138">
        <f>VLOOKUP(A138,'RBL Bank'!$A$2:$B$312,2,FALSE)</f>
        <v>178.800003</v>
      </c>
      <c r="K138">
        <f>VLOOKUP(A138,Maruti!$A$2:$B$312,2,FALSE)</f>
        <v>5912.5507809999999</v>
      </c>
      <c r="L138">
        <f>VLOOKUP(A138,TVS!$A$2:$B$312,2,FALSE)</f>
        <v>392.40432700000002</v>
      </c>
      <c r="M138">
        <f>VLOOKUP(combined_data!A138,Apollo!$A$2:$B$312,2,FALSE)</f>
        <v>103.310608</v>
      </c>
      <c r="N138">
        <f>VLOOKUP(combined_data!A138,'Pi Indus'!$A$2:$B$312,2,FALSE)</f>
        <v>1759.8602289999999</v>
      </c>
      <c r="O138">
        <f>VLOOKUP(A138,Chambal!$A$2:$B$312,2,FALSE)</f>
        <v>153.84193400000001</v>
      </c>
      <c r="P138">
        <f>VLOOKUP(A138,ITC!$A$2:$B$312,2,FALSE)</f>
        <v>178.264038</v>
      </c>
      <c r="Q138">
        <f>VLOOKUP(A138,'Godrej Cons'!$A$2:$B$312,2,FALSE)</f>
        <v>666.90002400000003</v>
      </c>
      <c r="R138">
        <f>VLOOKUP(A138,'Relaxo Footwear'!$A$2:$B$312,2,FALSE)</f>
        <v>607.12268100000006</v>
      </c>
      <c r="S138">
        <f>VLOOKUP(combined_data!A138,'Sunpharma '!$A$2:$B$312,2,FALSE)</f>
        <v>464.04946899999999</v>
      </c>
    </row>
    <row r="139" spans="1:19" x14ac:dyDescent="0.2">
      <c r="A139" s="5">
        <v>44040</v>
      </c>
      <c r="B139">
        <f>VLOOKUP(A139,'Axis PSU'!$H$2:$I$306,2,FALSE)</f>
        <v>1037.2959000000001</v>
      </c>
      <c r="C139">
        <f>VLOOKUP(A139,'LIC PSU'!$H$1:$I$305,2,FALSE)</f>
        <v>11.6004</v>
      </c>
      <c r="D139">
        <f>VLOOKUP(A139,'Axis Money'!$H$1:$I$305,2,FALSE)</f>
        <v>1076.8378</v>
      </c>
      <c r="E139">
        <f>VLOOKUP(A139,'LIC ETF'!$H$1:$I$311,2,FALSE)</f>
        <v>64.748099999999994</v>
      </c>
      <c r="F139">
        <f>VLOOKUP(A139,Gold!$F$1:$G$324,2,FALSE)</f>
        <v>146698</v>
      </c>
      <c r="G139">
        <f>VLOOKUP(A139,HDFC!$A$2:$B$312,2,FALSE)</f>
        <v>1069.5318600000001</v>
      </c>
      <c r="H139">
        <f>VLOOKUP(A139,ICICI!$A$2:$B$312,2,FALSE)</f>
        <v>348.977844</v>
      </c>
      <c r="I139">
        <f>VLOOKUP(A139,'IDFC '!$A$2:$B$312,2,FALSE)</f>
        <v>27.85</v>
      </c>
      <c r="J139">
        <f>VLOOKUP(A139,'RBL Bank'!$A$2:$B$312,2,FALSE)</f>
        <v>181.89999399999999</v>
      </c>
      <c r="K139">
        <f>VLOOKUP(A139,Maruti!$A$2:$B$312,2,FALSE)</f>
        <v>6146.8691410000001</v>
      </c>
      <c r="L139">
        <f>VLOOKUP(A139,TVS!$A$2:$B$312,2,FALSE)</f>
        <v>401.44613600000002</v>
      </c>
      <c r="M139">
        <f>VLOOKUP(combined_data!A139,Apollo!$A$2:$B$312,2,FALSE)</f>
        <v>107.231956</v>
      </c>
      <c r="N139">
        <f>VLOOKUP(combined_data!A139,'Pi Indus'!$A$2:$B$312,2,FALSE)</f>
        <v>1750.6572269999999</v>
      </c>
      <c r="O139">
        <f>VLOOKUP(A139,Chambal!$A$2:$B$312,2,FALSE)</f>
        <v>156.12178</v>
      </c>
      <c r="P139">
        <f>VLOOKUP(A139,ITC!$A$2:$B$312,2,FALSE)</f>
        <v>177.35638399999999</v>
      </c>
      <c r="Q139">
        <f>VLOOKUP(A139,'Godrej Cons'!$A$2:$B$312,2,FALSE)</f>
        <v>677.45001200000002</v>
      </c>
      <c r="R139">
        <f>VLOOKUP(A139,'Relaxo Footwear'!$A$2:$B$312,2,FALSE)</f>
        <v>596.72027600000001</v>
      </c>
      <c r="S139">
        <f>VLOOKUP(combined_data!A139,'Sunpharma '!$A$2:$B$312,2,FALSE)</f>
        <v>470.97848499999998</v>
      </c>
    </row>
    <row r="140" spans="1:19" x14ac:dyDescent="0.2">
      <c r="A140" s="5">
        <v>44041</v>
      </c>
      <c r="B140">
        <f>VLOOKUP(A140,'Axis PSU'!$H$2:$I$306,2,FALSE)</f>
        <v>1037.7139</v>
      </c>
      <c r="C140">
        <f>VLOOKUP(A140,'LIC PSU'!$H$1:$I$305,2,FALSE)</f>
        <v>11.6043</v>
      </c>
      <c r="D140">
        <f>VLOOKUP(A140,'Axis Money'!$H$1:$I$305,2,FALSE)</f>
        <v>1076.9034999999999</v>
      </c>
      <c r="E140">
        <f>VLOOKUP(A140,'LIC ETF'!$H$1:$I$311,2,FALSE)</f>
        <v>64.188699999999997</v>
      </c>
      <c r="F140">
        <f>VLOOKUP(A140,Gold!$F$1:$G$324,2,FALSE)</f>
        <v>147597</v>
      </c>
      <c r="G140">
        <f>VLOOKUP(A140,HDFC!$A$2:$B$312,2,FALSE)</f>
        <v>1047.8290999999999</v>
      </c>
      <c r="H140">
        <f>VLOOKUP(A140,ICICI!$A$2:$B$312,2,FALSE)</f>
        <v>347.93713400000001</v>
      </c>
      <c r="I140">
        <f>VLOOKUP(A140,'IDFC '!$A$2:$B$312,2,FALSE)</f>
        <v>28.200001</v>
      </c>
      <c r="J140">
        <f>VLOOKUP(A140,'RBL Bank'!$A$2:$B$312,2,FALSE)</f>
        <v>176.64999399999999</v>
      </c>
      <c r="K140">
        <f>VLOOKUP(A140,Maruti!$A$2:$B$312,2,FALSE)</f>
        <v>6051.3320309999999</v>
      </c>
      <c r="L140">
        <f>VLOOKUP(A140,TVS!$A$2:$B$312,2,FALSE)</f>
        <v>398.185181</v>
      </c>
      <c r="M140">
        <f>VLOOKUP(combined_data!A140,Apollo!$A$2:$B$312,2,FALSE)</f>
        <v>106.844666</v>
      </c>
      <c r="N140">
        <f>VLOOKUP(combined_data!A140,'Pi Indus'!$A$2:$B$312,2,FALSE)</f>
        <v>1767.820068</v>
      </c>
      <c r="O140">
        <f>VLOOKUP(A140,Chambal!$A$2:$B$312,2,FALSE)</f>
        <v>156.359253</v>
      </c>
      <c r="P140">
        <f>VLOOKUP(A140,ITC!$A$2:$B$312,2,FALSE)</f>
        <v>178.53633099999999</v>
      </c>
      <c r="Q140">
        <f>VLOOKUP(A140,'Godrej Cons'!$A$2:$B$312,2,FALSE)</f>
        <v>680.15002400000003</v>
      </c>
      <c r="R140">
        <f>VLOOKUP(A140,'Relaxo Footwear'!$A$2:$B$312,2,FALSE)</f>
        <v>598.61157200000002</v>
      </c>
      <c r="S140">
        <f>VLOOKUP(combined_data!A140,'Sunpharma '!$A$2:$B$312,2,FALSE)</f>
        <v>481.12805200000003</v>
      </c>
    </row>
    <row r="141" spans="1:19" x14ac:dyDescent="0.2">
      <c r="A141" s="5">
        <v>44042</v>
      </c>
      <c r="B141">
        <f>VLOOKUP(A141,'Axis PSU'!$H$2:$I$306,2,FALSE)</f>
        <v>1038.2745</v>
      </c>
      <c r="C141">
        <f>VLOOKUP(A141,'LIC PSU'!$H$1:$I$305,2,FALSE)</f>
        <v>11.6084</v>
      </c>
      <c r="D141">
        <f>VLOOKUP(A141,'Axis Money'!$H$1:$I$305,2,FALSE)</f>
        <v>1077.0323000000001</v>
      </c>
      <c r="E141">
        <f>VLOOKUP(A141,'LIC ETF'!$H$1:$I$311,2,FALSE)</f>
        <v>63.634799999999998</v>
      </c>
      <c r="F141">
        <f>VLOOKUP(A141,Gold!$F$1:$G$324,2,FALSE)</f>
        <v>146449</v>
      </c>
      <c r="G141">
        <f>VLOOKUP(A141,HDFC!$A$2:$B$312,2,FALSE)</f>
        <v>1034.09888</v>
      </c>
      <c r="H141">
        <f>VLOOKUP(A141,ICICI!$A$2:$B$312,2,FALSE)</f>
        <v>341.89126599999997</v>
      </c>
      <c r="I141">
        <f>VLOOKUP(A141,'IDFC '!$A$2:$B$312,2,FALSE)</f>
        <v>27</v>
      </c>
      <c r="J141">
        <f>VLOOKUP(A141,'RBL Bank'!$A$2:$B$312,2,FALSE)</f>
        <v>169</v>
      </c>
      <c r="K141">
        <f>VLOOKUP(A141,Maruti!$A$2:$B$312,2,FALSE)</f>
        <v>6129.8452150000003</v>
      </c>
      <c r="L141">
        <f>VLOOKUP(A141,TVS!$A$2:$B$312,2,FALSE)</f>
        <v>397.39459199999999</v>
      </c>
      <c r="M141">
        <f>VLOOKUP(combined_data!A141,Apollo!$A$2:$B$312,2,FALSE)</f>
        <v>104.859787</v>
      </c>
      <c r="N141">
        <f>VLOOKUP(combined_data!A141,'Pi Indus'!$A$2:$B$312,2,FALSE)</f>
        <v>1749.463135</v>
      </c>
      <c r="O141">
        <f>VLOOKUP(A141,Chambal!$A$2:$B$312,2,FALSE)</f>
        <v>148.80728099999999</v>
      </c>
      <c r="P141">
        <f>VLOOKUP(A141,ITC!$A$2:$B$312,2,FALSE)</f>
        <v>175.49569700000001</v>
      </c>
      <c r="Q141">
        <f>VLOOKUP(A141,'Godrej Cons'!$A$2:$B$312,2,FALSE)</f>
        <v>682.65002400000003</v>
      </c>
      <c r="R141">
        <f>VLOOKUP(A141,'Relaxo Footwear'!$A$2:$B$312,2,FALSE)</f>
        <v>588.15942399999994</v>
      </c>
      <c r="S141">
        <f>VLOOKUP(combined_data!A141,'Sunpharma '!$A$2:$B$312,2,FALSE)</f>
        <v>497.66989100000001</v>
      </c>
    </row>
    <row r="142" spans="1:19" x14ac:dyDescent="0.2">
      <c r="A142" s="5">
        <v>44043</v>
      </c>
      <c r="B142">
        <f>VLOOKUP(A142,'Axis PSU'!$H$2:$I$306,2,FALSE)</f>
        <v>1039.1310000000001</v>
      </c>
      <c r="C142">
        <f>VLOOKUP(A142,'LIC PSU'!$H$1:$I$305,2,FALSE)</f>
        <v>11.6228</v>
      </c>
      <c r="D142">
        <f>VLOOKUP(A142,'Axis Money'!$H$1:$I$305,2,FALSE)</f>
        <v>1077.1738</v>
      </c>
      <c r="E142">
        <f>VLOOKUP(A142,'LIC ETF'!$H$1:$I$311,2,FALSE)</f>
        <v>63.473799999999997</v>
      </c>
      <c r="F142">
        <f>VLOOKUP(A142,Gold!$F$1:$G$324,2,FALSE)</f>
        <v>147959</v>
      </c>
      <c r="G142">
        <f>VLOOKUP(A142,HDFC!$A$2:$B$312,2,FALSE)</f>
        <v>1016.53015</v>
      </c>
      <c r="H142">
        <f>VLOOKUP(A142,ICICI!$A$2:$B$312,2,FALSE)</f>
        <v>343.72482300000001</v>
      </c>
      <c r="I142">
        <f>VLOOKUP(A142,'IDFC '!$A$2:$B$312,2,FALSE)</f>
        <v>26.6</v>
      </c>
      <c r="J142">
        <f>VLOOKUP(A142,'RBL Bank'!$A$2:$B$312,2,FALSE)</f>
        <v>169.550003</v>
      </c>
      <c r="K142">
        <f>VLOOKUP(A142,Maruti!$A$2:$B$312,2,FALSE)</f>
        <v>6127.2534180000002</v>
      </c>
      <c r="L142">
        <f>VLOOKUP(A142,TVS!$A$2:$B$312,2,FALSE)</f>
        <v>382.91787699999998</v>
      </c>
      <c r="M142">
        <f>VLOOKUP(combined_data!A142,Apollo!$A$2:$B$312,2,FALSE)</f>
        <v>104.811378</v>
      </c>
      <c r="N142">
        <f>VLOOKUP(combined_data!A142,'Pi Indus'!$A$2:$B$312,2,FALSE)</f>
        <v>1751.6522219999999</v>
      </c>
      <c r="O142">
        <f>VLOOKUP(A142,Chambal!$A$2:$B$312,2,FALSE)</f>
        <v>150.327179</v>
      </c>
      <c r="P142">
        <f>VLOOKUP(A142,ITC!$A$2:$B$312,2,FALSE)</f>
        <v>176.221802</v>
      </c>
      <c r="Q142">
        <f>VLOOKUP(A142,'Godrej Cons'!$A$2:$B$312,2,FALSE)</f>
        <v>691.84997599999997</v>
      </c>
      <c r="R142">
        <f>VLOOKUP(A142,'Relaxo Footwear'!$A$2:$B$312,2,FALSE)</f>
        <v>592.48962400000005</v>
      </c>
      <c r="S142">
        <f>VLOOKUP(combined_data!A142,'Sunpharma '!$A$2:$B$312,2,FALSE)</f>
        <v>518.896118</v>
      </c>
    </row>
    <row r="143" spans="1:19" x14ac:dyDescent="0.2">
      <c r="A143" s="5">
        <v>44046</v>
      </c>
      <c r="B143">
        <f>VLOOKUP(A143,'Axis PSU'!$H$2:$I$306,2,FALSE)</f>
        <v>1039.1310000000001</v>
      </c>
      <c r="C143">
        <f>VLOOKUP(A143,'LIC PSU'!$H$1:$I$305,2,FALSE)</f>
        <v>11.626799999999999</v>
      </c>
      <c r="D143">
        <f>VLOOKUP(A143,'Axis Money'!$H$1:$I$305,2,FALSE)</f>
        <v>1077.4665</v>
      </c>
      <c r="E143">
        <f>VLOOKUP(A143,'LIC ETF'!$H$1:$I$311,2,FALSE)</f>
        <v>62.444499999999998</v>
      </c>
      <c r="F143">
        <f>VLOOKUP(A143,Gold!$F$1:$G$324,2,FALSE)</f>
        <v>148601</v>
      </c>
      <c r="G143">
        <f>VLOOKUP(A143,HDFC!$A$2:$B$312,2,FALSE)</f>
        <v>986.21527100000003</v>
      </c>
      <c r="H143">
        <f>VLOOKUP(A143,ICICI!$A$2:$B$312,2,FALSE)</f>
        <v>340.20632899999998</v>
      </c>
      <c r="I143">
        <f>VLOOKUP(A143,'IDFC '!$A$2:$B$312,2,FALSE)</f>
        <v>26.1</v>
      </c>
      <c r="J143">
        <f>VLOOKUP(A143,'RBL Bank'!$A$2:$B$312,2,FALSE)</f>
        <v>162.949997</v>
      </c>
      <c r="K143">
        <f>VLOOKUP(A143,Maruti!$A$2:$B$312,2,FALSE)</f>
        <v>6031.8139650000003</v>
      </c>
      <c r="L143">
        <f>VLOOKUP(A143,TVS!$A$2:$B$312,2,FALSE)</f>
        <v>391.51498400000003</v>
      </c>
      <c r="M143">
        <f>VLOOKUP(combined_data!A143,Apollo!$A$2:$B$312,2,FALSE)</f>
        <v>104.666138</v>
      </c>
      <c r="N143">
        <f>VLOOKUP(combined_data!A143,'Pi Indus'!$A$2:$B$312,2,FALSE)</f>
        <v>1831.098389</v>
      </c>
      <c r="O143">
        <f>VLOOKUP(A143,Chambal!$A$2:$B$312,2,FALSE)</f>
        <v>147.66735800000001</v>
      </c>
      <c r="P143">
        <f>VLOOKUP(A143,ITC!$A$2:$B$312,2,FALSE)</f>
        <v>174.814941</v>
      </c>
      <c r="Q143">
        <f>VLOOKUP(A143,'Godrej Cons'!$A$2:$B$312,2,FALSE)</f>
        <v>699.04998799999998</v>
      </c>
      <c r="R143">
        <f>VLOOKUP(A143,'Relaxo Footwear'!$A$2:$B$312,2,FALSE)</f>
        <v>591.84258999999997</v>
      </c>
      <c r="S143">
        <f>VLOOKUP(combined_data!A143,'Sunpharma '!$A$2:$B$312,2,FALSE)</f>
        <v>506.89227299999999</v>
      </c>
    </row>
    <row r="144" spans="1:19" x14ac:dyDescent="0.2">
      <c r="A144" s="5">
        <v>44047</v>
      </c>
      <c r="B144">
        <f>VLOOKUP(A144,'Axis PSU'!$H$2:$I$306,2,FALSE)</f>
        <v>1039.1310000000001</v>
      </c>
      <c r="C144">
        <f>VLOOKUP(A144,'LIC PSU'!$H$1:$I$305,2,FALSE)</f>
        <v>11.629099999999999</v>
      </c>
      <c r="D144">
        <f>VLOOKUP(A144,'Axis Money'!$H$1:$I$305,2,FALSE)</f>
        <v>1077.6741999999999</v>
      </c>
      <c r="E144">
        <f>VLOOKUP(A144,'LIC ETF'!$H$1:$I$311,2,FALSE)</f>
        <v>63.610900000000001</v>
      </c>
      <c r="F144">
        <f>VLOOKUP(A144,Gold!$F$1:$G$324,2,FALSE)</f>
        <v>151539</v>
      </c>
      <c r="G144">
        <f>VLOOKUP(A144,HDFC!$A$2:$B$312,2,FALSE)</f>
        <v>1025.24072</v>
      </c>
      <c r="H144">
        <f>VLOOKUP(A144,ICICI!$A$2:$B$312,2,FALSE)</f>
        <v>347.88760400000001</v>
      </c>
      <c r="I144">
        <f>VLOOKUP(A144,'IDFC '!$A$2:$B$312,2,FALSE)</f>
        <v>26.799999</v>
      </c>
      <c r="J144">
        <f>VLOOKUP(A144,'RBL Bank'!$A$2:$B$312,2,FALSE)</f>
        <v>168.800003</v>
      </c>
      <c r="K144">
        <f>VLOOKUP(A144,Maruti!$A$2:$B$312,2,FALSE)</f>
        <v>6221.3720700000003</v>
      </c>
      <c r="L144">
        <f>VLOOKUP(A144,TVS!$A$2:$B$312,2,FALSE)</f>
        <v>394.23245200000002</v>
      </c>
      <c r="M144">
        <f>VLOOKUP(combined_data!A144,Apollo!$A$2:$B$312,2,FALSE)</f>
        <v>111.492195</v>
      </c>
      <c r="N144">
        <f>VLOOKUP(combined_data!A144,'Pi Indus'!$A$2:$B$312,2,FALSE)</f>
        <v>1825.377808</v>
      </c>
      <c r="O144">
        <f>VLOOKUP(A144,Chambal!$A$2:$B$312,2,FALSE)</f>
        <v>147.95233200000001</v>
      </c>
      <c r="P144">
        <f>VLOOKUP(A144,ITC!$A$2:$B$312,2,FALSE)</f>
        <v>175.76797500000001</v>
      </c>
      <c r="Q144">
        <f>VLOOKUP(A144,'Godrej Cons'!$A$2:$B$312,2,FALSE)</f>
        <v>692</v>
      </c>
      <c r="R144">
        <f>VLOOKUP(A144,'Relaxo Footwear'!$A$2:$B$312,2,FALSE)</f>
        <v>610.95513900000003</v>
      </c>
      <c r="S144">
        <f>VLOOKUP(combined_data!A144,'Sunpharma '!$A$2:$B$312,2,FALSE)</f>
        <v>516.212402</v>
      </c>
    </row>
    <row r="145" spans="1:19" x14ac:dyDescent="0.2">
      <c r="A145" s="5">
        <v>44048</v>
      </c>
      <c r="B145">
        <f>VLOOKUP(A145,'Axis PSU'!$H$2:$I$306,2,FALSE)</f>
        <v>1039.1310000000001</v>
      </c>
      <c r="C145">
        <f>VLOOKUP(A145,'LIC PSU'!$H$1:$I$305,2,FALSE)</f>
        <v>11.632899999999999</v>
      </c>
      <c r="D145">
        <f>VLOOKUP(A145,'Axis Money'!$H$1:$I$305,2,FALSE)</f>
        <v>1077.9356</v>
      </c>
      <c r="E145">
        <f>VLOOKUP(A145,'LIC ETF'!$H$1:$I$311,2,FALSE)</f>
        <v>63.658299999999997</v>
      </c>
      <c r="F145">
        <f>VLOOKUP(A145,Gold!$F$1:$G$324,2,FALSE)</f>
        <v>152408</v>
      </c>
      <c r="G145">
        <f>VLOOKUP(A145,HDFC!$A$2:$B$312,2,FALSE)</f>
        <v>1011.36279</v>
      </c>
      <c r="H145">
        <f>VLOOKUP(A145,ICICI!$A$2:$B$312,2,FALSE)</f>
        <v>349.07696499999997</v>
      </c>
      <c r="I145">
        <f>VLOOKUP(A145,'IDFC '!$A$2:$B$312,2,FALSE)</f>
        <v>26.950001</v>
      </c>
      <c r="J145">
        <f>VLOOKUP(A145,'RBL Bank'!$A$2:$B$312,2,FALSE)</f>
        <v>174.949997</v>
      </c>
      <c r="K145">
        <f>VLOOKUP(A145,Maruti!$A$2:$B$312,2,FALSE)</f>
        <v>6385.0522460000002</v>
      </c>
      <c r="L145">
        <f>VLOOKUP(A145,TVS!$A$2:$B$312,2,FALSE)</f>
        <v>404.50949100000003</v>
      </c>
      <c r="M145">
        <f>VLOOKUP(combined_data!A145,Apollo!$A$2:$B$312,2,FALSE)</f>
        <v>112.218369</v>
      </c>
      <c r="N145">
        <f>VLOOKUP(combined_data!A145,'Pi Indus'!$A$2:$B$312,2,FALSE)</f>
        <v>1886.56665</v>
      </c>
      <c r="O145">
        <f>VLOOKUP(A145,Chambal!$A$2:$B$312,2,FALSE)</f>
        <v>149.044769</v>
      </c>
      <c r="P145">
        <f>VLOOKUP(A145,ITC!$A$2:$B$312,2,FALSE)</f>
        <v>174.996475</v>
      </c>
      <c r="Q145">
        <f>VLOOKUP(A145,'Godrej Cons'!$A$2:$B$312,2,FALSE)</f>
        <v>677.20001200000002</v>
      </c>
      <c r="R145">
        <f>VLOOKUP(A145,'Relaxo Footwear'!$A$2:$B$312,2,FALSE)</f>
        <v>627.97729500000003</v>
      </c>
      <c r="S145">
        <f>VLOOKUP(combined_data!A145,'Sunpharma '!$A$2:$B$312,2,FALSE)</f>
        <v>516.11474599999997</v>
      </c>
    </row>
    <row r="146" spans="1:19" x14ac:dyDescent="0.2">
      <c r="A146" s="5">
        <v>44049</v>
      </c>
      <c r="B146">
        <f>VLOOKUP(A146,'Axis PSU'!$H$2:$I$306,2,FALSE)</f>
        <v>1038.223</v>
      </c>
      <c r="C146">
        <f>VLOOKUP(A146,'LIC PSU'!$H$1:$I$305,2,FALSE)</f>
        <v>11.6213</v>
      </c>
      <c r="D146">
        <f>VLOOKUP(A146,'Axis Money'!$H$1:$I$305,2,FALSE)</f>
        <v>1078.0418999999999</v>
      </c>
      <c r="E146">
        <f>VLOOKUP(A146,'LIC ETF'!$H$1:$I$311,2,FALSE)</f>
        <v>64.238100000000003</v>
      </c>
      <c r="F146">
        <f>VLOOKUP(A146,Gold!$F$1:$G$324,2,FALSE)</f>
        <v>154479</v>
      </c>
      <c r="G146">
        <f>VLOOKUP(A146,HDFC!$A$2:$B$312,2,FALSE)</f>
        <v>1024.3055400000001</v>
      </c>
      <c r="H146">
        <f>VLOOKUP(A146,ICICI!$A$2:$B$312,2,FALSE)</f>
        <v>355.56887799999998</v>
      </c>
      <c r="I146">
        <f>VLOOKUP(A146,'IDFC '!$A$2:$B$312,2,FALSE)</f>
        <v>26.950001</v>
      </c>
      <c r="J146">
        <f>VLOOKUP(A146,'RBL Bank'!$A$2:$B$312,2,FALSE)</f>
        <v>174.14999399999999</v>
      </c>
      <c r="K146">
        <f>VLOOKUP(A146,Maruti!$A$2:$B$312,2,FALSE)</f>
        <v>6413.9140630000002</v>
      </c>
      <c r="L146">
        <f>VLOOKUP(A146,TVS!$A$2:$B$312,2,FALSE)</f>
        <v>413.897156</v>
      </c>
      <c r="M146">
        <f>VLOOKUP(combined_data!A146,Apollo!$A$2:$B$312,2,FALSE)</f>
        <v>111.83107800000001</v>
      </c>
      <c r="N146">
        <f>VLOOKUP(combined_data!A146,'Pi Indus'!$A$2:$B$312,2,FALSE)</f>
        <v>2025.461182</v>
      </c>
      <c r="O146">
        <f>VLOOKUP(A146,Chambal!$A$2:$B$312,2,FALSE)</f>
        <v>148.66478000000001</v>
      </c>
      <c r="P146">
        <f>VLOOKUP(A146,ITC!$A$2:$B$312,2,FALSE)</f>
        <v>177.31100499999999</v>
      </c>
      <c r="Q146">
        <f>VLOOKUP(A146,'Godrej Cons'!$A$2:$B$312,2,FALSE)</f>
        <v>690.84997599999997</v>
      </c>
      <c r="R146">
        <f>VLOOKUP(A146,'Relaxo Footwear'!$A$2:$B$312,2,FALSE)</f>
        <v>627.92755099999999</v>
      </c>
      <c r="S146">
        <f>VLOOKUP(combined_data!A146,'Sunpharma '!$A$2:$B$312,2,FALSE)</f>
        <v>519.43280000000004</v>
      </c>
    </row>
    <row r="147" spans="1:19" x14ac:dyDescent="0.2">
      <c r="A147" s="5">
        <v>44050</v>
      </c>
      <c r="B147">
        <f>VLOOKUP(A147,'Axis PSU'!$H$2:$I$306,2,FALSE)</f>
        <v>1037.7482</v>
      </c>
      <c r="C147">
        <f>VLOOKUP(A147,'LIC PSU'!$H$1:$I$305,2,FALSE)</f>
        <v>11.613</v>
      </c>
      <c r="D147">
        <f>VLOOKUP(A147,'Axis Money'!$H$1:$I$305,2,FALSE)</f>
        <v>1077.8963000000001</v>
      </c>
      <c r="E147">
        <f>VLOOKUP(A147,'LIC ETF'!$H$1:$I$311,2,FALSE)</f>
        <v>64.313800000000001</v>
      </c>
      <c r="F147">
        <f>VLOOKUP(A147,Gold!$F$1:$G$324,2,FALSE)</f>
        <v>152621</v>
      </c>
      <c r="G147">
        <f>VLOOKUP(A147,HDFC!$A$2:$B$312,2,FALSE)</f>
        <v>1027.4060099999999</v>
      </c>
      <c r="H147">
        <f>VLOOKUP(A147,ICICI!$A$2:$B$312,2,FALSE)</f>
        <v>354.77600100000001</v>
      </c>
      <c r="I147">
        <f>VLOOKUP(A147,'IDFC '!$A$2:$B$312,2,FALSE)</f>
        <v>28.4</v>
      </c>
      <c r="J147">
        <f>VLOOKUP(A147,'RBL Bank'!$A$2:$B$312,2,FALSE)</f>
        <v>191.300003</v>
      </c>
      <c r="K147">
        <f>VLOOKUP(A147,Maruti!$A$2:$B$312,2,FALSE)</f>
        <v>6534.4975590000004</v>
      </c>
      <c r="L147">
        <f>VLOOKUP(A147,TVS!$A$2:$B$312,2,FALSE)</f>
        <v>416.51580799999999</v>
      </c>
      <c r="M147">
        <f>VLOOKUP(combined_data!A147,Apollo!$A$2:$B$312,2,FALSE)</f>
        <v>119.625366</v>
      </c>
      <c r="N147">
        <f>VLOOKUP(combined_data!A147,'Pi Indus'!$A$2:$B$312,2,FALSE)</f>
        <v>1936.5627440000001</v>
      </c>
      <c r="O147">
        <f>VLOOKUP(A147,Chambal!$A$2:$B$312,2,FALSE)</f>
        <v>147.714844</v>
      </c>
      <c r="P147">
        <f>VLOOKUP(A147,ITC!$A$2:$B$312,2,FALSE)</f>
        <v>177.94636499999999</v>
      </c>
      <c r="Q147">
        <f>VLOOKUP(A147,'Godrej Cons'!$A$2:$B$312,2,FALSE)</f>
        <v>689.09997599999997</v>
      </c>
      <c r="R147">
        <f>VLOOKUP(A147,'Relaxo Footwear'!$A$2:$B$312,2,FALSE)</f>
        <v>634.29834000000005</v>
      </c>
      <c r="S147">
        <f>VLOOKUP(combined_data!A147,'Sunpharma '!$A$2:$B$312,2,FALSE)</f>
        <v>513.28448500000002</v>
      </c>
    </row>
    <row r="148" spans="1:19" x14ac:dyDescent="0.2">
      <c r="A148" s="5">
        <v>44053</v>
      </c>
      <c r="B148">
        <f>VLOOKUP(A148,'Axis PSU'!$H$2:$I$306,2,FALSE)</f>
        <v>1037.8082999999999</v>
      </c>
      <c r="C148">
        <f>VLOOKUP(A148,'LIC PSU'!$H$1:$I$305,2,FALSE)</f>
        <v>11.6068</v>
      </c>
      <c r="D148">
        <f>VLOOKUP(A148,'Axis Money'!$H$1:$I$305,2,FALSE)</f>
        <v>1078.2167999999999</v>
      </c>
      <c r="E148">
        <f>VLOOKUP(A148,'LIC ETF'!$H$1:$I$311,2,FALSE)</f>
        <v>64.629800000000003</v>
      </c>
      <c r="F148">
        <f>VLOOKUP(A148,Gold!$F$1:$G$324,2,FALSE)</f>
        <v>151763</v>
      </c>
      <c r="G148">
        <f>VLOOKUP(A148,HDFC!$A$2:$B$312,2,FALSE)</f>
        <v>1034.09888</v>
      </c>
      <c r="H148">
        <f>VLOOKUP(A148,ICICI!$A$2:$B$312,2,FALSE)</f>
        <v>360.32629400000002</v>
      </c>
      <c r="I148">
        <f>VLOOKUP(A148,'IDFC '!$A$2:$B$312,2,FALSE)</f>
        <v>28.4</v>
      </c>
      <c r="J148">
        <f>VLOOKUP(A148,'RBL Bank'!$A$2:$B$312,2,FALSE)</f>
        <v>181</v>
      </c>
      <c r="K148">
        <f>VLOOKUP(A148,Maruti!$A$2:$B$312,2,FALSE)</f>
        <v>6465.9140630000002</v>
      </c>
      <c r="L148">
        <f>VLOOKUP(A148,TVS!$A$2:$B$312,2,FALSE)</f>
        <v>413.69949300000002</v>
      </c>
      <c r="M148">
        <f>VLOOKUP(combined_data!A148,Apollo!$A$2:$B$312,2,FALSE)</f>
        <v>123.353065</v>
      </c>
      <c r="N148">
        <f>VLOOKUP(combined_data!A148,'Pi Indus'!$A$2:$B$312,2,FALSE)</f>
        <v>1917.708496</v>
      </c>
      <c r="O148">
        <f>VLOOKUP(A148,Chambal!$A$2:$B$312,2,FALSE)</f>
        <v>144.34257500000001</v>
      </c>
      <c r="P148">
        <f>VLOOKUP(A148,ITC!$A$2:$B$312,2,FALSE)</f>
        <v>180.48782299999999</v>
      </c>
      <c r="Q148">
        <f>VLOOKUP(A148,'Godrej Cons'!$A$2:$B$312,2,FALSE)</f>
        <v>682</v>
      </c>
      <c r="R148">
        <f>VLOOKUP(A148,'Relaxo Footwear'!$A$2:$B$312,2,FALSE)</f>
        <v>636.98608400000001</v>
      </c>
      <c r="S148">
        <f>VLOOKUP(combined_data!A148,'Sunpharma '!$A$2:$B$312,2,FALSE)</f>
        <v>530.75354000000004</v>
      </c>
    </row>
    <row r="149" spans="1:19" x14ac:dyDescent="0.2">
      <c r="A149" s="5">
        <v>44054</v>
      </c>
      <c r="B149">
        <f>VLOOKUP(A149,'Axis PSU'!$H$2:$I$306,2,FALSE)</f>
        <v>1038.0326</v>
      </c>
      <c r="C149">
        <f>VLOOKUP(A149,'LIC PSU'!$H$1:$I$305,2,FALSE)</f>
        <v>11.6084</v>
      </c>
      <c r="D149">
        <f>VLOOKUP(A149,'Axis Money'!$H$1:$I$305,2,FALSE)</f>
        <v>1078.3251</v>
      </c>
      <c r="E149">
        <f>VLOOKUP(A149,'LIC ETF'!$H$1:$I$311,2,FALSE)</f>
        <v>64.928100000000001</v>
      </c>
      <c r="F149">
        <f>VLOOKUP(A149,Gold!$F$1:$G$324,2,FALSE)</f>
        <v>142618</v>
      </c>
      <c r="G149">
        <f>VLOOKUP(A149,HDFC!$A$2:$B$312,2,FALSE)</f>
        <v>1049.84692</v>
      </c>
      <c r="H149">
        <f>VLOOKUP(A149,ICICI!$A$2:$B$312,2,FALSE)</f>
        <v>364.09262100000001</v>
      </c>
      <c r="I149">
        <f>VLOOKUP(A149,'IDFC '!$A$2:$B$312,2,FALSE)</f>
        <v>30.299999</v>
      </c>
      <c r="J149">
        <f>VLOOKUP(A149,'RBL Bank'!$A$2:$B$312,2,FALSE)</f>
        <v>185.199997</v>
      </c>
      <c r="K149">
        <f>VLOOKUP(A149,Maruti!$A$2:$B$312,2,FALSE)</f>
        <v>6505.3422849999997</v>
      </c>
      <c r="L149">
        <f>VLOOKUP(A149,TVS!$A$2:$B$312,2,FALSE)</f>
        <v>411.97018400000002</v>
      </c>
      <c r="M149">
        <f>VLOOKUP(combined_data!A149,Apollo!$A$2:$B$312,2,FALSE)</f>
        <v>122.045952</v>
      </c>
      <c r="N149">
        <f>VLOOKUP(combined_data!A149,'Pi Indus'!$A$2:$B$312,2,FALSE)</f>
        <v>1894.924438</v>
      </c>
      <c r="O149">
        <f>VLOOKUP(A149,Chambal!$A$2:$B$312,2,FALSE)</f>
        <v>145.05502300000001</v>
      </c>
      <c r="P149">
        <f>VLOOKUP(A149,ITC!$A$2:$B$312,2,FALSE)</f>
        <v>184.29998800000001</v>
      </c>
      <c r="Q149">
        <f>VLOOKUP(A149,'Godrej Cons'!$A$2:$B$312,2,FALSE)</f>
        <v>687.79998799999998</v>
      </c>
      <c r="R149">
        <f>VLOOKUP(A149,'Relaxo Footwear'!$A$2:$B$312,2,FALSE)</f>
        <v>628.52477999999996</v>
      </c>
      <c r="S149">
        <f>VLOOKUP(combined_data!A149,'Sunpharma '!$A$2:$B$312,2,FALSE)</f>
        <v>528.02093500000001</v>
      </c>
    </row>
    <row r="150" spans="1:19" x14ac:dyDescent="0.2">
      <c r="A150" s="5">
        <v>44055</v>
      </c>
      <c r="B150">
        <f>VLOOKUP(A150,'Axis PSU'!$H$2:$I$306,2,FALSE)</f>
        <v>1038.1123</v>
      </c>
      <c r="C150">
        <f>VLOOKUP(A150,'LIC PSU'!$H$1:$I$305,2,FALSE)</f>
        <v>11.609299999999999</v>
      </c>
      <c r="D150">
        <f>VLOOKUP(A150,'Axis Money'!$H$1:$I$305,2,FALSE)</f>
        <v>1078.4737</v>
      </c>
      <c r="E150">
        <f>VLOOKUP(A150,'LIC ETF'!$H$1:$I$311,2,FALSE)</f>
        <v>64.841800000000006</v>
      </c>
      <c r="F150">
        <f>VLOOKUP(A150,Gold!$F$1:$G$324,2,FALSE)</f>
        <v>143320</v>
      </c>
      <c r="G150">
        <f>VLOOKUP(A150,HDFC!$A$2:$B$312,2,FALSE)</f>
        <v>1046.94336</v>
      </c>
      <c r="H150">
        <f>VLOOKUP(A150,ICICI!$A$2:$B$312,2,FALSE)</f>
        <v>363.59704599999998</v>
      </c>
      <c r="I150">
        <f>VLOOKUP(A150,'IDFC '!$A$2:$B$312,2,FALSE)</f>
        <v>31.049999</v>
      </c>
      <c r="J150">
        <f>VLOOKUP(A150,'RBL Bank'!$A$2:$B$312,2,FALSE)</f>
        <v>187.800003</v>
      </c>
      <c r="K150">
        <f>VLOOKUP(A150,Maruti!$A$2:$B$312,2,FALSE)</f>
        <v>6584.6875</v>
      </c>
      <c r="L150">
        <f>VLOOKUP(A150,TVS!$A$2:$B$312,2,FALSE)</f>
        <v>412.71133400000002</v>
      </c>
      <c r="M150">
        <f>VLOOKUP(combined_data!A150,Apollo!$A$2:$B$312,2,FALSE)</f>
        <v>125.28952</v>
      </c>
      <c r="N150">
        <f>VLOOKUP(combined_data!A150,'Pi Indus'!$A$2:$B$312,2,FALSE)</f>
        <v>1861.4444579999999</v>
      </c>
      <c r="O150">
        <f>VLOOKUP(A150,Chambal!$A$2:$B$312,2,FALSE)</f>
        <v>146.33744799999999</v>
      </c>
      <c r="P150">
        <f>VLOOKUP(A150,ITC!$A$2:$B$312,2,FALSE)</f>
        <v>185.34378100000001</v>
      </c>
      <c r="Q150">
        <f>VLOOKUP(A150,'Godrej Cons'!$A$2:$B$312,2,FALSE)</f>
        <v>689.95001200000002</v>
      </c>
      <c r="R150">
        <f>VLOOKUP(A150,'Relaxo Footwear'!$A$2:$B$312,2,FALSE)</f>
        <v>626.33483899999999</v>
      </c>
      <c r="S150">
        <f>VLOOKUP(combined_data!A150,'Sunpharma '!$A$2:$B$312,2,FALSE)</f>
        <v>519.33526600000005</v>
      </c>
    </row>
    <row r="151" spans="1:19" x14ac:dyDescent="0.2">
      <c r="A151" s="5">
        <v>44056</v>
      </c>
      <c r="B151">
        <f>VLOOKUP(A151,'Axis PSU'!$H$2:$I$306,2,FALSE)</f>
        <v>1039.1310000000001</v>
      </c>
      <c r="C151">
        <f>VLOOKUP(A151,'LIC PSU'!$H$1:$I$305,2,FALSE)</f>
        <v>11.616099999999999</v>
      </c>
      <c r="D151">
        <f>VLOOKUP(A151,'Axis Money'!$H$1:$I$305,2,FALSE)</f>
        <v>1078.6106</v>
      </c>
      <c r="E151">
        <f>VLOOKUP(A151,'LIC ETF'!$H$1:$I$311,2,FALSE)</f>
        <v>64.819599999999994</v>
      </c>
      <c r="F151">
        <f>VLOOKUP(A151,Gold!$F$1:$G$324,2,FALSE)</f>
        <v>146075</v>
      </c>
      <c r="G151">
        <f>VLOOKUP(A151,HDFC!$A$2:$B$312,2,FALSE)</f>
        <v>1042.3665800000001</v>
      </c>
      <c r="H151">
        <f>VLOOKUP(A151,ICICI!$A$2:$B$312,2,FALSE)</f>
        <v>364.78637700000002</v>
      </c>
      <c r="I151">
        <f>VLOOKUP(A151,'IDFC '!$A$2:$B$312,2,FALSE)</f>
        <v>31.35</v>
      </c>
      <c r="J151">
        <f>VLOOKUP(A151,'RBL Bank'!$A$2:$B$312,2,FALSE)</f>
        <v>184.949997</v>
      </c>
      <c r="K151">
        <f>VLOOKUP(A151,Maruti!$A$2:$B$312,2,FALSE)</f>
        <v>6645.2495120000003</v>
      </c>
      <c r="L151">
        <f>VLOOKUP(A151,TVS!$A$2:$B$312,2,FALSE)</f>
        <v>425.01409899999999</v>
      </c>
      <c r="M151">
        <f>VLOOKUP(combined_data!A151,Apollo!$A$2:$B$312,2,FALSE)</f>
        <v>127.66171300000001</v>
      </c>
      <c r="N151">
        <f>VLOOKUP(combined_data!A151,'Pi Indus'!$A$2:$B$312,2,FALSE)</f>
        <v>1892.387207</v>
      </c>
      <c r="O151">
        <f>VLOOKUP(A151,Chambal!$A$2:$B$312,2,FALSE)</f>
        <v>147.57235700000001</v>
      </c>
      <c r="P151">
        <f>VLOOKUP(A151,ITC!$A$2:$B$312,2,FALSE)</f>
        <v>182.84771699999999</v>
      </c>
      <c r="Q151">
        <f>VLOOKUP(A151,'Godrej Cons'!$A$2:$B$312,2,FALSE)</f>
        <v>709.20001200000002</v>
      </c>
      <c r="R151">
        <f>VLOOKUP(A151,'Relaxo Footwear'!$A$2:$B$312,2,FALSE)</f>
        <v>626.58367899999996</v>
      </c>
      <c r="S151">
        <f>VLOOKUP(combined_data!A151,'Sunpharma '!$A$2:$B$312,2,FALSE)</f>
        <v>508.25854500000003</v>
      </c>
    </row>
    <row r="152" spans="1:19" x14ac:dyDescent="0.2">
      <c r="A152" s="5">
        <v>44057</v>
      </c>
      <c r="B152">
        <f>VLOOKUP(A152,'Axis PSU'!$H$2:$I$306,2,FALSE)</f>
        <v>1038.6768999999999</v>
      </c>
      <c r="C152">
        <f>VLOOKUP(A152,'LIC PSU'!$H$1:$I$305,2,FALSE)</f>
        <v>11.610200000000001</v>
      </c>
      <c r="D152">
        <f>VLOOKUP(A152,'Axis Money'!$H$1:$I$305,2,FALSE)</f>
        <v>1078.7529</v>
      </c>
      <c r="E152">
        <f>VLOOKUP(A152,'LIC ETF'!$H$1:$I$311,2,FALSE)</f>
        <v>64.122</v>
      </c>
      <c r="F152">
        <f>VLOOKUP(A152,Gold!$F$1:$G$324,2,FALSE)</f>
        <v>145530</v>
      </c>
      <c r="G152">
        <f>VLOOKUP(A152,HDFC!$A$2:$B$312,2,FALSE)</f>
        <v>1018.15405</v>
      </c>
      <c r="H152">
        <f>VLOOKUP(A152,ICICI!$A$2:$B$312,2,FALSE)</f>
        <v>358.19537400000002</v>
      </c>
      <c r="I152">
        <f>VLOOKUP(A152,'IDFC '!$A$2:$B$312,2,FALSE)</f>
        <v>30.25</v>
      </c>
      <c r="J152">
        <f>VLOOKUP(A152,'RBL Bank'!$A$2:$B$312,2,FALSE)</f>
        <v>177.199997</v>
      </c>
      <c r="K152">
        <f>VLOOKUP(A152,Maruti!$A$2:$B$312,2,FALSE)</f>
        <v>6503.6411129999997</v>
      </c>
      <c r="L152">
        <f>VLOOKUP(A152,TVS!$A$2:$B$312,2,FALSE)</f>
        <v>413.15603599999997</v>
      </c>
      <c r="M152">
        <f>VLOOKUP(combined_data!A152,Apollo!$A$2:$B$312,2,FALSE)</f>
        <v>125.822052</v>
      </c>
      <c r="N152">
        <f>VLOOKUP(combined_data!A152,'Pi Indus'!$A$2:$B$312,2,FALSE)</f>
        <v>1929.7971190000001</v>
      </c>
      <c r="O152">
        <f>VLOOKUP(A152,Chambal!$A$2:$B$312,2,FALSE)</f>
        <v>145.38751199999999</v>
      </c>
      <c r="P152">
        <f>VLOOKUP(A152,ITC!$A$2:$B$312,2,FALSE)</f>
        <v>178.264038</v>
      </c>
      <c r="Q152">
        <f>VLOOKUP(A152,'Godrej Cons'!$A$2:$B$312,2,FALSE)</f>
        <v>684.59997599999997</v>
      </c>
      <c r="R152">
        <f>VLOOKUP(A152,'Relaxo Footwear'!$A$2:$B$312,2,FALSE)</f>
        <v>627.18090800000004</v>
      </c>
      <c r="S152">
        <f>VLOOKUP(combined_data!A152,'Sunpharma '!$A$2:$B$312,2,FALSE)</f>
        <v>518.55450399999995</v>
      </c>
    </row>
    <row r="153" spans="1:19" x14ac:dyDescent="0.2">
      <c r="A153" s="5">
        <v>44060</v>
      </c>
      <c r="B153">
        <f>VLOOKUP(A153,'Axis PSU'!$H$2:$I$306,2,FALSE)</f>
        <v>1038.9821999999999</v>
      </c>
      <c r="C153">
        <f>VLOOKUP(A153,'LIC PSU'!$H$1:$I$305,2,FALSE)</f>
        <v>11.613099999999999</v>
      </c>
      <c r="D153">
        <f>VLOOKUP(A153,'Axis Money'!$H$1:$I$305,2,FALSE)</f>
        <v>1079.0715</v>
      </c>
      <c r="E153">
        <f>VLOOKUP(A153,'LIC ETF'!$H$1:$I$311,2,FALSE)</f>
        <v>64.503600000000006</v>
      </c>
      <c r="F153">
        <f>VLOOKUP(A153,Gold!$F$1:$G$324,2,FALSE)</f>
        <v>148350</v>
      </c>
      <c r="G153">
        <f>VLOOKUP(A153,HDFC!$A$2:$B$312,2,FALSE)</f>
        <v>1016.4808399999999</v>
      </c>
      <c r="H153">
        <f>VLOOKUP(A153,ICICI!$A$2:$B$312,2,FALSE)</f>
        <v>357.00604199999998</v>
      </c>
      <c r="I153">
        <f>VLOOKUP(A153,'IDFC '!$A$2:$B$312,2,FALSE)</f>
        <v>29.5</v>
      </c>
      <c r="J153">
        <f>VLOOKUP(A153,'RBL Bank'!$A$2:$B$312,2,FALSE)</f>
        <v>183.5</v>
      </c>
      <c r="K153">
        <f>VLOOKUP(A153,Maruti!$A$2:$B$312,2,FALSE)</f>
        <v>6681.5283200000003</v>
      </c>
      <c r="L153">
        <f>VLOOKUP(A153,TVS!$A$2:$B$312,2,FALSE)</f>
        <v>421.75311299999998</v>
      </c>
      <c r="M153">
        <f>VLOOKUP(combined_data!A153,Apollo!$A$2:$B$312,2,FALSE)</f>
        <v>125.24112700000001</v>
      </c>
      <c r="N153">
        <f>VLOOKUP(combined_data!A153,'Pi Indus'!$A$2:$B$312,2,FALSE)</f>
        <v>1914.3256839999999</v>
      </c>
      <c r="O153">
        <f>VLOOKUP(A153,Chambal!$A$2:$B$312,2,FALSE)</f>
        <v>145.10252399999999</v>
      </c>
      <c r="P153">
        <f>VLOOKUP(A153,ITC!$A$2:$B$312,2,FALSE)</f>
        <v>180.39704900000001</v>
      </c>
      <c r="Q153">
        <f>VLOOKUP(A153,'Godrej Cons'!$A$2:$B$312,2,FALSE)</f>
        <v>681.65002400000003</v>
      </c>
      <c r="R153">
        <f>VLOOKUP(A153,'Relaxo Footwear'!$A$2:$B$312,2,FALSE)</f>
        <v>637.43402100000003</v>
      </c>
      <c r="S153">
        <f>VLOOKUP(combined_data!A153,'Sunpharma '!$A$2:$B$312,2,FALSE)</f>
        <v>515.62670900000001</v>
      </c>
    </row>
    <row r="154" spans="1:19" x14ac:dyDescent="0.2">
      <c r="A154" s="5">
        <v>44061</v>
      </c>
      <c r="B154">
        <f>VLOOKUP(A154,'Axis PSU'!$H$2:$I$306,2,FALSE)</f>
        <v>1039.1310000000001</v>
      </c>
      <c r="C154">
        <f>VLOOKUP(A154,'LIC PSU'!$H$1:$I$305,2,FALSE)</f>
        <v>11.610099999999999</v>
      </c>
      <c r="D154">
        <f>VLOOKUP(A154,'Axis Money'!$H$1:$I$305,2,FALSE)</f>
        <v>1079.5322000000001</v>
      </c>
      <c r="E154">
        <f>VLOOKUP(A154,'LIC ETF'!$H$1:$I$311,2,FALSE)</f>
        <v>65.294200000000004</v>
      </c>
      <c r="F154">
        <f>VLOOKUP(A154,Gold!$F$1:$G$324,2,FALSE)</f>
        <v>149247</v>
      </c>
      <c r="G154">
        <f>VLOOKUP(A154,HDFC!$A$2:$B$312,2,FALSE)</f>
        <v>1039.85681</v>
      </c>
      <c r="H154">
        <f>VLOOKUP(A154,ICICI!$A$2:$B$312,2,FALSE)</f>
        <v>366.27310199999999</v>
      </c>
      <c r="I154">
        <f>VLOOKUP(A154,'IDFC '!$A$2:$B$312,2,FALSE)</f>
        <v>31.299999</v>
      </c>
      <c r="J154">
        <f>VLOOKUP(A154,'RBL Bank'!$A$2:$B$312,2,FALSE)</f>
        <v>182.39999399999999</v>
      </c>
      <c r="K154">
        <f>VLOOKUP(A154,Maruti!$A$2:$B$312,2,FALSE)</f>
        <v>6804.6279299999997</v>
      </c>
      <c r="L154">
        <f>VLOOKUP(A154,TVS!$A$2:$B$312,2,FALSE)</f>
        <v>428.27508499999999</v>
      </c>
      <c r="M154">
        <f>VLOOKUP(combined_data!A154,Apollo!$A$2:$B$312,2,FALSE)</f>
        <v>124.369705</v>
      </c>
      <c r="N154">
        <f>VLOOKUP(combined_data!A154,'Pi Indus'!$A$2:$B$312,2,FALSE)</f>
        <v>1951.88501</v>
      </c>
      <c r="O154">
        <f>VLOOKUP(A154,Chambal!$A$2:$B$312,2,FALSE)</f>
        <v>145.909988</v>
      </c>
      <c r="P154">
        <f>VLOOKUP(A154,ITC!$A$2:$B$312,2,FALSE)</f>
        <v>180.21551500000001</v>
      </c>
      <c r="Q154">
        <f>VLOOKUP(A154,'Godrej Cons'!$A$2:$B$312,2,FALSE)</f>
        <v>690.75</v>
      </c>
      <c r="R154">
        <f>VLOOKUP(A154,'Relaxo Footwear'!$A$2:$B$312,2,FALSE)</f>
        <v>643.40667699999995</v>
      </c>
      <c r="S154">
        <f>VLOOKUP(combined_data!A154,'Sunpharma '!$A$2:$B$312,2,FALSE)</f>
        <v>513.33337400000005</v>
      </c>
    </row>
    <row r="155" spans="1:19" x14ac:dyDescent="0.2">
      <c r="A155" s="5">
        <v>44062</v>
      </c>
      <c r="B155">
        <f>VLOOKUP(A155,'Axis PSU'!$H$2:$I$306,2,FALSE)</f>
        <v>1039.1310000000001</v>
      </c>
      <c r="C155">
        <f>VLOOKUP(A155,'LIC PSU'!$H$1:$I$305,2,FALSE)</f>
        <v>11.6089</v>
      </c>
      <c r="D155">
        <f>VLOOKUP(A155,'Axis Money'!$H$1:$I$305,2,FALSE)</f>
        <v>1079.7207000000001</v>
      </c>
      <c r="E155">
        <f>VLOOKUP(A155,'LIC ETF'!$H$1:$I$311,2,FALSE)</f>
        <v>65.427899999999994</v>
      </c>
      <c r="F155">
        <f>VLOOKUP(A155,Gold!$F$1:$G$324,2,FALSE)</f>
        <v>144354</v>
      </c>
      <c r="G155">
        <f>VLOOKUP(A155,HDFC!$A$2:$B$312,2,FALSE)</f>
        <v>1049.7976100000001</v>
      </c>
      <c r="H155">
        <f>VLOOKUP(A155,ICICI!$A$2:$B$312,2,FALSE)</f>
        <v>371.12966899999998</v>
      </c>
      <c r="I155">
        <f>VLOOKUP(A155,'IDFC '!$A$2:$B$312,2,FALSE)</f>
        <v>31.15</v>
      </c>
      <c r="J155">
        <f>VLOOKUP(A155,'RBL Bank'!$A$2:$B$312,2,FALSE)</f>
        <v>184.800003</v>
      </c>
      <c r="K155">
        <f>VLOOKUP(A155,Maruti!$A$2:$B$312,2,FALSE)</f>
        <v>6900.580078</v>
      </c>
      <c r="L155">
        <f>VLOOKUP(A155,TVS!$A$2:$B$312,2,FALSE)</f>
        <v>429.51028400000001</v>
      </c>
      <c r="M155">
        <f>VLOOKUP(combined_data!A155,Apollo!$A$2:$B$312,2,FALSE)</f>
        <v>123.837181</v>
      </c>
      <c r="N155">
        <f>VLOOKUP(combined_data!A155,'Pi Indus'!$A$2:$B$312,2,FALSE)</f>
        <v>1952.4820560000001</v>
      </c>
      <c r="O155">
        <f>VLOOKUP(A155,Chambal!$A$2:$B$312,2,FALSE)</f>
        <v>144.437592</v>
      </c>
      <c r="P155">
        <f>VLOOKUP(A155,ITC!$A$2:$B$312,2,FALSE)</f>
        <v>180.12475599999999</v>
      </c>
      <c r="Q155">
        <f>VLOOKUP(A155,'Godrej Cons'!$A$2:$B$312,2,FALSE)</f>
        <v>690.65002400000003</v>
      </c>
      <c r="R155">
        <f>VLOOKUP(A155,'Relaxo Footwear'!$A$2:$B$312,2,FALSE)</f>
        <v>644.50170900000001</v>
      </c>
      <c r="S155">
        <f>VLOOKUP(combined_data!A155,'Sunpharma '!$A$2:$B$312,2,FALSE)</f>
        <v>513.72454800000003</v>
      </c>
    </row>
    <row r="156" spans="1:19" x14ac:dyDescent="0.2">
      <c r="A156" s="5">
        <v>44063</v>
      </c>
      <c r="B156">
        <f>VLOOKUP(A156,'Axis PSU'!$H$2:$I$306,2,FALSE)</f>
        <v>1039.1310000000001</v>
      </c>
      <c r="C156">
        <f>VLOOKUP(A156,'LIC PSU'!$H$1:$I$305,2,FALSE)</f>
        <v>11.6142</v>
      </c>
      <c r="D156">
        <f>VLOOKUP(A156,'Axis Money'!$H$1:$I$305,2,FALSE)</f>
        <v>1080.0116</v>
      </c>
      <c r="E156">
        <f>VLOOKUP(A156,'LIC ETF'!$H$1:$I$311,2,FALSE)</f>
        <v>64.870900000000006</v>
      </c>
      <c r="F156">
        <f>VLOOKUP(A156,Gold!$F$1:$G$324,2,FALSE)</f>
        <v>145990</v>
      </c>
      <c r="G156">
        <f>VLOOKUP(A156,HDFC!$A$2:$B$312,2,FALSE)</f>
        <v>1042.31738</v>
      </c>
      <c r="H156">
        <f>VLOOKUP(A156,ICICI!$A$2:$B$312,2,FALSE)</f>
        <v>364.48907500000001</v>
      </c>
      <c r="I156">
        <f>VLOOKUP(A156,'IDFC '!$A$2:$B$312,2,FALSE)</f>
        <v>30.950001</v>
      </c>
      <c r="J156">
        <f>VLOOKUP(A156,'RBL Bank'!$A$2:$B$312,2,FALSE)</f>
        <v>182.14999399999999</v>
      </c>
      <c r="K156">
        <f>VLOOKUP(A156,Maruti!$A$2:$B$312,2,FALSE)</f>
        <v>6885.1806640000004</v>
      </c>
      <c r="L156">
        <f>VLOOKUP(A156,TVS!$A$2:$B$312,2,FALSE)</f>
        <v>444.72820999999999</v>
      </c>
      <c r="M156">
        <f>VLOOKUP(combined_data!A156,Apollo!$A$2:$B$312,2,FALSE)</f>
        <v>124.660179</v>
      </c>
      <c r="N156">
        <f>VLOOKUP(combined_data!A156,'Pi Indus'!$A$2:$B$312,2,FALSE)</f>
        <v>1939.9458010000001</v>
      </c>
      <c r="O156">
        <f>VLOOKUP(A156,Chambal!$A$2:$B$312,2,FALSE)</f>
        <v>142.30023199999999</v>
      </c>
      <c r="P156">
        <f>VLOOKUP(A156,ITC!$A$2:$B$312,2,FALSE)</f>
        <v>177.71945199999999</v>
      </c>
      <c r="Q156">
        <f>VLOOKUP(A156,'Godrej Cons'!$A$2:$B$312,2,FALSE)</f>
        <v>689.20001200000002</v>
      </c>
      <c r="R156">
        <f>VLOOKUP(A156,'Relaxo Footwear'!$A$2:$B$312,2,FALSE)</f>
        <v>638.03131099999996</v>
      </c>
      <c r="S156">
        <f>VLOOKUP(combined_data!A156,'Sunpharma '!$A$2:$B$312,2,FALSE)</f>
        <v>510.69335899999999</v>
      </c>
    </row>
    <row r="157" spans="1:19" x14ac:dyDescent="0.2">
      <c r="A157" s="5">
        <v>44064</v>
      </c>
      <c r="B157">
        <f>VLOOKUP(A157,'Axis PSU'!$H$2:$I$306,2,FALSE)</f>
        <v>1037.3526999999999</v>
      </c>
      <c r="C157">
        <f>VLOOKUP(A157,'LIC PSU'!$H$1:$I$305,2,FALSE)</f>
        <v>11.590400000000001</v>
      </c>
      <c r="D157">
        <f>VLOOKUP(A157,'Axis Money'!$H$1:$I$305,2,FALSE)</f>
        <v>1080.1783</v>
      </c>
      <c r="E157">
        <f>VLOOKUP(A157,'LIC ETF'!$H$1:$I$311,2,FALSE)</f>
        <v>65.207499999999996</v>
      </c>
      <c r="F157">
        <f>VLOOKUP(A157,Gold!$F$1:$G$324,2,FALSE)</f>
        <v>145302</v>
      </c>
      <c r="G157">
        <f>VLOOKUP(A157,HDFC!$A$2:$B$312,2,FALSE)</f>
        <v>1068.5476100000001</v>
      </c>
      <c r="H157">
        <f>VLOOKUP(A157,ICICI!$A$2:$B$312,2,FALSE)</f>
        <v>367.85888699999998</v>
      </c>
      <c r="I157">
        <f>VLOOKUP(A157,'IDFC '!$A$2:$B$312,2,FALSE)</f>
        <v>30.9</v>
      </c>
      <c r="J157">
        <f>VLOOKUP(A157,'RBL Bank'!$A$2:$B$312,2,FALSE)</f>
        <v>184.14999399999999</v>
      </c>
      <c r="K157">
        <f>VLOOKUP(A157,Maruti!$A$2:$B$312,2,FALSE)</f>
        <v>6883.501953</v>
      </c>
      <c r="L157">
        <f>VLOOKUP(A157,TVS!$A$2:$B$312,2,FALSE)</f>
        <v>447.93978900000002</v>
      </c>
      <c r="M157">
        <f>VLOOKUP(combined_data!A157,Apollo!$A$2:$B$312,2,FALSE)</f>
        <v>127.080765</v>
      </c>
      <c r="N157">
        <f>VLOOKUP(combined_data!A157,'Pi Indus'!$A$2:$B$312,2,FALSE)</f>
        <v>1978.6488039999999</v>
      </c>
      <c r="O157">
        <f>VLOOKUP(A157,Chambal!$A$2:$B$312,2,FALSE)</f>
        <v>144.62756300000001</v>
      </c>
      <c r="P157">
        <f>VLOOKUP(A157,ITC!$A$2:$B$312,2,FALSE)</f>
        <v>178.62712099999999</v>
      </c>
      <c r="Q157">
        <f>VLOOKUP(A157,'Godrej Cons'!$A$2:$B$312,2,FALSE)</f>
        <v>683.5</v>
      </c>
      <c r="R157">
        <f>VLOOKUP(A157,'Relaxo Footwear'!$A$2:$B$312,2,FALSE)</f>
        <v>638.32995600000004</v>
      </c>
      <c r="S157">
        <f>VLOOKUP(combined_data!A157,'Sunpharma '!$A$2:$B$312,2,FALSE)</f>
        <v>520.520081</v>
      </c>
    </row>
    <row r="158" spans="1:19" x14ac:dyDescent="0.2">
      <c r="A158" s="5">
        <v>44067</v>
      </c>
      <c r="B158">
        <f>VLOOKUP(A158,'Axis PSU'!$H$2:$I$306,2,FALSE)</f>
        <v>1036.1460999999999</v>
      </c>
      <c r="C158">
        <f>VLOOKUP(A158,'LIC PSU'!$H$1:$I$305,2,FALSE)</f>
        <v>11.577</v>
      </c>
      <c r="D158">
        <f>VLOOKUP(A158,'Axis Money'!$H$1:$I$305,2,FALSE)</f>
        <v>1080.4184</v>
      </c>
      <c r="E158">
        <f>VLOOKUP(A158,'LIC ETF'!$H$1:$I$311,2,FALSE)</f>
        <v>65.749600000000001</v>
      </c>
      <c r="F158">
        <f>VLOOKUP(A158,Gold!$F$1:$G$324,2,FALSE)</f>
        <v>143019</v>
      </c>
      <c r="G158">
        <f>VLOOKUP(A158,HDFC!$A$2:$B$312,2,FALSE)</f>
        <v>1099.4528800000001</v>
      </c>
      <c r="H158">
        <f>VLOOKUP(A158,ICICI!$A$2:$B$312,2,FALSE)</f>
        <v>376.97732500000001</v>
      </c>
      <c r="I158">
        <f>VLOOKUP(A158,'IDFC '!$A$2:$B$312,2,FALSE)</f>
        <v>32.150002000000001</v>
      </c>
      <c r="J158">
        <f>VLOOKUP(A158,'RBL Bank'!$A$2:$B$312,2,FALSE)</f>
        <v>184.449997</v>
      </c>
      <c r="K158">
        <f>VLOOKUP(A158,Maruti!$A$2:$B$312,2,FALSE)</f>
        <v>6991.5971680000002</v>
      </c>
      <c r="L158">
        <f>VLOOKUP(A158,TVS!$A$2:$B$312,2,FALSE)</f>
        <v>443.49298099999999</v>
      </c>
      <c r="M158">
        <f>VLOOKUP(combined_data!A158,Apollo!$A$2:$B$312,2,FALSE)</f>
        <v>124.369705</v>
      </c>
      <c r="N158">
        <f>VLOOKUP(combined_data!A158,'Pi Indus'!$A$2:$B$312,2,FALSE)</f>
        <v>2051.1308589999999</v>
      </c>
      <c r="O158">
        <f>VLOOKUP(A158,Chambal!$A$2:$B$312,2,FALSE)</f>
        <v>148.712265</v>
      </c>
      <c r="P158">
        <f>VLOOKUP(A158,ITC!$A$2:$B$312,2,FALSE)</f>
        <v>178.53633099999999</v>
      </c>
      <c r="Q158">
        <f>VLOOKUP(A158,'Godrej Cons'!$A$2:$B$312,2,FALSE)</f>
        <v>685.29998799999998</v>
      </c>
      <c r="R158">
        <f>VLOOKUP(A158,'Relaxo Footwear'!$A$2:$B$312,2,FALSE)</f>
        <v>635.09472700000003</v>
      </c>
      <c r="S158">
        <f>VLOOKUP(combined_data!A158,'Sunpharma '!$A$2:$B$312,2,FALSE)</f>
        <v>521.595642</v>
      </c>
    </row>
    <row r="159" spans="1:19" x14ac:dyDescent="0.2">
      <c r="A159" s="5">
        <v>44068</v>
      </c>
      <c r="B159">
        <f>VLOOKUP(A159,'Axis PSU'!$H$2:$I$306,2,FALSE)</f>
        <v>1036.8891000000001</v>
      </c>
      <c r="C159">
        <f>VLOOKUP(A159,'LIC PSU'!$H$1:$I$305,2,FALSE)</f>
        <v>11.585900000000001</v>
      </c>
      <c r="D159">
        <f>VLOOKUP(A159,'Axis Money'!$H$1:$I$305,2,FALSE)</f>
        <v>1080.3943999999999</v>
      </c>
      <c r="E159">
        <f>VLOOKUP(A159,'LIC ETF'!$H$1:$I$311,2,FALSE)</f>
        <v>65.780299999999997</v>
      </c>
      <c r="F159">
        <f>VLOOKUP(A159,Gold!$F$1:$G$324,2,FALSE)</f>
        <v>143046</v>
      </c>
      <c r="G159">
        <f>VLOOKUP(A159,HDFC!$A$2:$B$312,2,FALSE)</f>
        <v>1102.06104</v>
      </c>
      <c r="H159">
        <f>VLOOKUP(A159,ICICI!$A$2:$B$312,2,FALSE)</f>
        <v>382.92413299999998</v>
      </c>
      <c r="I159">
        <f>VLOOKUP(A159,'IDFC '!$A$2:$B$312,2,FALSE)</f>
        <v>31.950001</v>
      </c>
      <c r="J159">
        <f>VLOOKUP(A159,'RBL Bank'!$A$2:$B$312,2,FALSE)</f>
        <v>188.949997</v>
      </c>
      <c r="K159">
        <f>VLOOKUP(A159,Maruti!$A$2:$B$312,2,FALSE)</f>
        <v>7018.6948240000002</v>
      </c>
      <c r="L159">
        <f>VLOOKUP(A159,TVS!$A$2:$B$312,2,FALSE)</f>
        <v>440.28143299999999</v>
      </c>
      <c r="M159">
        <f>VLOOKUP(combined_data!A159,Apollo!$A$2:$B$312,2,FALSE)</f>
        <v>122.82053399999999</v>
      </c>
      <c r="N159">
        <f>VLOOKUP(combined_data!A159,'Pi Indus'!$A$2:$B$312,2,FALSE)</f>
        <v>2035.5101320000001</v>
      </c>
      <c r="O159">
        <f>VLOOKUP(A159,Chambal!$A$2:$B$312,2,FALSE)</f>
        <v>148.66478000000001</v>
      </c>
      <c r="P159">
        <f>VLOOKUP(A159,ITC!$A$2:$B$312,2,FALSE)</f>
        <v>177.35638399999999</v>
      </c>
      <c r="Q159">
        <f>VLOOKUP(A159,'Godrej Cons'!$A$2:$B$312,2,FALSE)</f>
        <v>677.75</v>
      </c>
      <c r="R159">
        <f>VLOOKUP(A159,'Relaxo Footwear'!$A$2:$B$312,2,FALSE)</f>
        <v>636.98608400000001</v>
      </c>
      <c r="S159">
        <f>VLOOKUP(combined_data!A159,'Sunpharma '!$A$2:$B$312,2,FALSE)</f>
        <v>513.43109100000004</v>
      </c>
    </row>
    <row r="160" spans="1:19" x14ac:dyDescent="0.2">
      <c r="A160" s="5">
        <v>44069</v>
      </c>
      <c r="B160">
        <f>VLOOKUP(A160,'Axis PSU'!$H$2:$I$306,2,FALSE)</f>
        <v>1036.462</v>
      </c>
      <c r="C160">
        <f>VLOOKUP(A160,'LIC PSU'!$H$1:$I$305,2,FALSE)</f>
        <v>11.579599999999999</v>
      </c>
      <c r="D160">
        <f>VLOOKUP(A160,'Axis Money'!$H$1:$I$305,2,FALSE)</f>
        <v>1080.7701</v>
      </c>
      <c r="E160">
        <f>VLOOKUP(A160,'LIC ETF'!$H$1:$I$311,2,FALSE)</f>
        <v>66.230900000000005</v>
      </c>
      <c r="F160">
        <f>VLOOKUP(A160,Gold!$F$1:$G$324,2,FALSE)</f>
        <v>144960</v>
      </c>
      <c r="G160">
        <f>VLOOKUP(A160,HDFC!$A$2:$B$312,2,FALSE)</f>
        <v>1100.8308099999999</v>
      </c>
      <c r="H160">
        <f>VLOOKUP(A160,ICICI!$A$2:$B$312,2,FALSE)</f>
        <v>385.89755200000002</v>
      </c>
      <c r="I160">
        <f>VLOOKUP(A160,'IDFC '!$A$2:$B$312,2,FALSE)</f>
        <v>32.450001</v>
      </c>
      <c r="J160">
        <f>VLOOKUP(A160,'RBL Bank'!$A$2:$B$312,2,FALSE)</f>
        <v>200.39999399999999</v>
      </c>
      <c r="K160">
        <f>VLOOKUP(A160,Maruti!$A$2:$B$312,2,FALSE)</f>
        <v>6918.6948240000002</v>
      </c>
      <c r="L160">
        <f>VLOOKUP(A160,TVS!$A$2:$B$312,2,FALSE)</f>
        <v>461.97186299999998</v>
      </c>
      <c r="M160">
        <f>VLOOKUP(combined_data!A160,Apollo!$A$2:$B$312,2,FALSE)</f>
        <v>127.806938</v>
      </c>
      <c r="N160">
        <f>VLOOKUP(combined_data!A160,'Pi Indus'!$A$2:$B$312,2,FALSE)</f>
        <v>2005.412842</v>
      </c>
      <c r="O160">
        <f>VLOOKUP(A160,Chambal!$A$2:$B$312,2,FALSE)</f>
        <v>148.66478000000001</v>
      </c>
      <c r="P160">
        <f>VLOOKUP(A160,ITC!$A$2:$B$312,2,FALSE)</f>
        <v>176.947937</v>
      </c>
      <c r="Q160">
        <f>VLOOKUP(A160,'Godrej Cons'!$A$2:$B$312,2,FALSE)</f>
        <v>681.25</v>
      </c>
      <c r="R160">
        <f>VLOOKUP(A160,'Relaxo Footwear'!$A$2:$B$312,2,FALSE)</f>
        <v>636.38885500000004</v>
      </c>
      <c r="S160">
        <f>VLOOKUP(combined_data!A160,'Sunpharma '!$A$2:$B$312,2,FALSE)</f>
        <v>513.48010299999999</v>
      </c>
    </row>
    <row r="161" spans="1:19" x14ac:dyDescent="0.2">
      <c r="A161" s="5">
        <v>44070</v>
      </c>
      <c r="B161">
        <f>VLOOKUP(A161,'Axis PSU'!$H$2:$I$306,2,FALSE)</f>
        <v>1036.2378000000001</v>
      </c>
      <c r="C161">
        <f>VLOOKUP(A161,'LIC PSU'!$H$1:$I$305,2,FALSE)</f>
        <v>11.576499999999999</v>
      </c>
      <c r="D161">
        <f>VLOOKUP(A161,'Axis Money'!$H$1:$I$305,2,FALSE)</f>
        <v>1080.9100000000001</v>
      </c>
      <c r="E161">
        <f>VLOOKUP(A161,'LIC ETF'!$H$1:$I$311,2,FALSE)</f>
        <v>66.284099999999995</v>
      </c>
      <c r="F161">
        <f>VLOOKUP(A161,Gold!$F$1:$G$324,2,FALSE)</f>
        <v>142566</v>
      </c>
      <c r="G161">
        <f>VLOOKUP(A161,HDFC!$A$2:$B$312,2,FALSE)</f>
        <v>1094.5809300000001</v>
      </c>
      <c r="H161">
        <f>VLOOKUP(A161,ICICI!$A$2:$B$312,2,FALSE)</f>
        <v>388.72228999999999</v>
      </c>
      <c r="I161">
        <f>VLOOKUP(A161,'IDFC '!$A$2:$B$312,2,FALSE)</f>
        <v>31.9</v>
      </c>
      <c r="J161">
        <f>VLOOKUP(A161,'RBL Bank'!$A$2:$B$312,2,FALSE)</f>
        <v>202.800003</v>
      </c>
      <c r="K161">
        <f>VLOOKUP(A161,Maruti!$A$2:$B$312,2,FALSE)</f>
        <v>7006.8979490000002</v>
      </c>
      <c r="L161">
        <f>VLOOKUP(A161,TVS!$A$2:$B$312,2,FALSE)</f>
        <v>453.72061200000002</v>
      </c>
      <c r="M161">
        <f>VLOOKUP(combined_data!A161,Apollo!$A$2:$B$312,2,FALSE)</f>
        <v>131.19577000000001</v>
      </c>
      <c r="N161">
        <f>VLOOKUP(combined_data!A161,'Pi Indus'!$A$2:$B$312,2,FALSE)</f>
        <v>1980.987183</v>
      </c>
      <c r="O161">
        <f>VLOOKUP(A161,Chambal!$A$2:$B$312,2,FALSE)</f>
        <v>147.66735800000001</v>
      </c>
      <c r="P161">
        <f>VLOOKUP(A161,ITC!$A$2:$B$312,2,FALSE)</f>
        <v>176.31257600000001</v>
      </c>
      <c r="Q161">
        <f>VLOOKUP(A161,'Godrej Cons'!$A$2:$B$312,2,FALSE)</f>
        <v>678.75</v>
      </c>
      <c r="R161">
        <f>VLOOKUP(A161,'Relaxo Footwear'!$A$2:$B$312,2,FALSE)</f>
        <v>636.93627900000001</v>
      </c>
      <c r="S161">
        <f>VLOOKUP(combined_data!A161,'Sunpharma '!$A$2:$B$312,2,FALSE)</f>
        <v>520.42224099999999</v>
      </c>
    </row>
    <row r="162" spans="1:19" x14ac:dyDescent="0.2">
      <c r="A162" s="5">
        <v>44071</v>
      </c>
      <c r="B162">
        <f>VLOOKUP(A162,'Axis PSU'!$H$2:$I$306,2,FALSE)</f>
        <v>1035.6762000000001</v>
      </c>
      <c r="C162">
        <f>VLOOKUP(A162,'LIC PSU'!$H$1:$I$305,2,FALSE)</f>
        <v>11.570399999999999</v>
      </c>
      <c r="D162">
        <f>VLOOKUP(A162,'Axis Money'!$H$1:$I$305,2,FALSE)</f>
        <v>1081.0332000000001</v>
      </c>
      <c r="E162">
        <f>VLOOKUP(A162,'LIC ETF'!$H$1:$I$311,2,FALSE)</f>
        <v>66.787400000000005</v>
      </c>
      <c r="F162">
        <f>VLOOKUP(A162,Gold!$F$1:$G$324,2,FALSE)</f>
        <v>143633</v>
      </c>
      <c r="G162">
        <f>VLOOKUP(A162,HDFC!$A$2:$B$312,2,FALSE)</f>
        <v>1096.9431199999999</v>
      </c>
      <c r="H162">
        <f>VLOOKUP(A162,ICICI!$A$2:$B$312,2,FALSE)</f>
        <v>406.06707799999998</v>
      </c>
      <c r="I162">
        <f>VLOOKUP(A162,'IDFC '!$A$2:$B$312,2,FALSE)</f>
        <v>33.650002000000001</v>
      </c>
      <c r="J162">
        <f>VLOOKUP(A162,'RBL Bank'!$A$2:$B$312,2,FALSE)</f>
        <v>210.5</v>
      </c>
      <c r="K162">
        <f>VLOOKUP(A162,Maruti!$A$2:$B$312,2,FALSE)</f>
        <v>7012.9194340000004</v>
      </c>
      <c r="L162">
        <f>VLOOKUP(A162,TVS!$A$2:$B$312,2,FALSE)</f>
        <v>444.43176299999999</v>
      </c>
      <c r="M162">
        <f>VLOOKUP(combined_data!A162,Apollo!$A$2:$B$312,2,FALSE)</f>
        <v>129.307693</v>
      </c>
      <c r="N162">
        <f>VLOOKUP(combined_data!A162,'Pi Indus'!$A$2:$B$312,2,FALSE)</f>
        <v>1957.1085210000001</v>
      </c>
      <c r="O162">
        <f>VLOOKUP(A162,Chambal!$A$2:$B$312,2,FALSE)</f>
        <v>145.86247299999999</v>
      </c>
      <c r="P162">
        <f>VLOOKUP(A162,ITC!$A$2:$B$312,2,FALSE)</f>
        <v>177.492538</v>
      </c>
      <c r="Q162">
        <f>VLOOKUP(A162,'Godrej Cons'!$A$2:$B$312,2,FALSE)</f>
        <v>670.95001200000002</v>
      </c>
      <c r="R162">
        <f>VLOOKUP(A162,'Relaxo Footwear'!$A$2:$B$312,2,FALSE)</f>
        <v>657.09405500000003</v>
      </c>
      <c r="S162">
        <f>VLOOKUP(combined_data!A162,'Sunpharma '!$A$2:$B$312,2,FALSE)</f>
        <v>543.40008499999999</v>
      </c>
    </row>
    <row r="163" spans="1:19" x14ac:dyDescent="0.2">
      <c r="A163" s="5">
        <v>44074</v>
      </c>
      <c r="B163">
        <f>VLOOKUP(A163,'Axis PSU'!$H$2:$I$306,2,FALSE)</f>
        <v>1038.953</v>
      </c>
      <c r="C163">
        <f>VLOOKUP(A163,'LIC PSU'!$H$1:$I$305,2,FALSE)</f>
        <v>11.5947</v>
      </c>
      <c r="D163">
        <f>VLOOKUP(A163,'Axis Money'!$H$1:$I$305,2,FALSE)</f>
        <v>1081.2824000000001</v>
      </c>
      <c r="E163">
        <f>VLOOKUP(A163,'LIC ETF'!$H$1:$I$311,2,FALSE)</f>
        <v>65.299899999999994</v>
      </c>
      <c r="F163">
        <f>VLOOKUP(A163,Gold!$F$1:$G$324,2,FALSE)</f>
        <v>144118</v>
      </c>
      <c r="G163">
        <f>VLOOKUP(A163,HDFC!$A$2:$B$312,2,FALSE)</f>
        <v>1098.2717299999999</v>
      </c>
      <c r="H163">
        <f>VLOOKUP(A163,ICICI!$A$2:$B$312,2,FALSE)</f>
        <v>391.10098299999999</v>
      </c>
      <c r="I163">
        <f>VLOOKUP(A163,'IDFC '!$A$2:$B$312,2,FALSE)</f>
        <v>32</v>
      </c>
      <c r="J163">
        <f>VLOOKUP(A163,'RBL Bank'!$A$2:$B$312,2,FALSE)</f>
        <v>195.949997</v>
      </c>
      <c r="K163">
        <f>VLOOKUP(A163,Maruti!$A$2:$B$312,2,FALSE)</f>
        <v>6752.1601559999999</v>
      </c>
      <c r="L163">
        <f>VLOOKUP(A163,TVS!$A$2:$B$312,2,FALSE)</f>
        <v>427.73159800000002</v>
      </c>
      <c r="M163">
        <f>VLOOKUP(combined_data!A163,Apollo!$A$2:$B$312,2,FALSE)</f>
        <v>119.625366</v>
      </c>
      <c r="N163">
        <f>VLOOKUP(combined_data!A163,'Pi Indus'!$A$2:$B$312,2,FALSE)</f>
        <v>1829.2080080000001</v>
      </c>
      <c r="O163">
        <f>VLOOKUP(A163,Chambal!$A$2:$B$312,2,FALSE)</f>
        <v>140.97032200000001</v>
      </c>
      <c r="P163">
        <f>VLOOKUP(A163,ITC!$A$2:$B$312,2,FALSE)</f>
        <v>173.453461</v>
      </c>
      <c r="Q163">
        <f>VLOOKUP(A163,'Godrej Cons'!$A$2:$B$312,2,FALSE)</f>
        <v>651.29998799999998</v>
      </c>
      <c r="R163">
        <f>VLOOKUP(A163,'Relaxo Footwear'!$A$2:$B$312,2,FALSE)</f>
        <v>652.415527</v>
      </c>
      <c r="S163">
        <f>VLOOKUP(combined_data!A163,'Sunpharma '!$A$2:$B$312,2,FALSE)</f>
        <v>508.688965</v>
      </c>
    </row>
    <row r="164" spans="1:19" x14ac:dyDescent="0.2">
      <c r="A164" s="5">
        <v>44075</v>
      </c>
      <c r="B164">
        <f>VLOOKUP(A164,'Axis PSU'!$H$2:$I$306,2,FALSE)</f>
        <v>1039.1310000000001</v>
      </c>
      <c r="C164">
        <f>VLOOKUP(A164,'LIC PSU'!$H$1:$I$305,2,FALSE)</f>
        <v>11.6249</v>
      </c>
      <c r="D164">
        <f>VLOOKUP(A164,'Axis Money'!$H$1:$I$305,2,FALSE)</f>
        <v>1081.5317</v>
      </c>
      <c r="E164">
        <f>VLOOKUP(A164,'LIC ETF'!$H$1:$I$311,2,FALSE)</f>
        <v>65.776700000000005</v>
      </c>
      <c r="F164">
        <f>VLOOKUP(A164,Gold!$F$1:$G$324,2,FALSE)</f>
        <v>143813</v>
      </c>
      <c r="G164">
        <f>VLOOKUP(A164,HDFC!$A$2:$B$312,2,FALSE)</f>
        <v>1109.5413799999999</v>
      </c>
      <c r="H164">
        <f>VLOOKUP(A164,ICICI!$A$2:$B$312,2,FALSE)</f>
        <v>387.48333700000001</v>
      </c>
      <c r="I164">
        <f>VLOOKUP(A164,'IDFC '!$A$2:$B$312,2,FALSE)</f>
        <v>31.4</v>
      </c>
      <c r="J164">
        <f>VLOOKUP(A164,'RBL Bank'!$A$2:$B$312,2,FALSE)</f>
        <v>191.85000600000001</v>
      </c>
      <c r="K164">
        <f>VLOOKUP(A164,Maruti!$A$2:$B$312,2,FALSE)</f>
        <v>6817.0166019999997</v>
      </c>
      <c r="L164">
        <f>VLOOKUP(A164,TVS!$A$2:$B$312,2,FALSE)</f>
        <v>435.19232199999999</v>
      </c>
      <c r="M164">
        <f>VLOOKUP(combined_data!A164,Apollo!$A$2:$B$312,2,FALSE)</f>
        <v>118.560303</v>
      </c>
      <c r="N164">
        <f>VLOOKUP(combined_data!A164,'Pi Indus'!$A$2:$B$312,2,FALSE)</f>
        <v>1850.6492920000001</v>
      </c>
      <c r="O164">
        <f>VLOOKUP(A164,Chambal!$A$2:$B$312,2,FALSE)</f>
        <v>139.307907</v>
      </c>
      <c r="P164">
        <f>VLOOKUP(A164,ITC!$A$2:$B$312,2,FALSE)</f>
        <v>172.63656599999999</v>
      </c>
      <c r="Q164">
        <f>VLOOKUP(A164,'Godrej Cons'!$A$2:$B$312,2,FALSE)</f>
        <v>658.20001200000002</v>
      </c>
      <c r="R164">
        <f>VLOOKUP(A164,'Relaxo Footwear'!$A$2:$B$312,2,FALSE)</f>
        <v>640.07195999999999</v>
      </c>
      <c r="S164">
        <f>VLOOKUP(combined_data!A164,'Sunpharma '!$A$2:$B$312,2,FALSE)</f>
        <v>509.86224399999998</v>
      </c>
    </row>
    <row r="165" spans="1:19" x14ac:dyDescent="0.2">
      <c r="A165" s="5">
        <v>44076</v>
      </c>
      <c r="B165">
        <f>VLOOKUP(A165,'Axis PSU'!$H$2:$I$306,2,FALSE)</f>
        <v>1039.1310000000001</v>
      </c>
      <c r="C165">
        <f>VLOOKUP(A165,'LIC PSU'!$H$1:$I$305,2,FALSE)</f>
        <v>11.6249</v>
      </c>
      <c r="D165">
        <f>VLOOKUP(A165,'Axis Money'!$H$1:$I$305,2,FALSE)</f>
        <v>1081.6023</v>
      </c>
      <c r="E165">
        <f>VLOOKUP(A165,'LIC ETF'!$H$1:$I$311,2,FALSE)</f>
        <v>66.153000000000006</v>
      </c>
      <c r="F165">
        <f>VLOOKUP(A165,Gold!$F$1:$G$324,2,FALSE)</f>
        <v>142315</v>
      </c>
      <c r="G165">
        <f>VLOOKUP(A165,HDFC!$A$2:$B$312,2,FALSE)</f>
        <v>1116.2834499999999</v>
      </c>
      <c r="H165">
        <f>VLOOKUP(A165,ICICI!$A$2:$B$312,2,FALSE)</f>
        <v>388.920502</v>
      </c>
      <c r="I165">
        <f>VLOOKUP(A165,'IDFC '!$A$2:$B$312,2,FALSE)</f>
        <v>31.75</v>
      </c>
      <c r="J165">
        <f>VLOOKUP(A165,'RBL Bank'!$A$2:$B$312,2,FALSE)</f>
        <v>197.050003</v>
      </c>
      <c r="K165">
        <f>VLOOKUP(A165,Maruti!$A$2:$B$312,2,FALSE)</f>
        <v>6831.9228519999997</v>
      </c>
      <c r="L165">
        <f>VLOOKUP(A165,TVS!$A$2:$B$312,2,FALSE)</f>
        <v>431.93133499999999</v>
      </c>
      <c r="M165">
        <f>VLOOKUP(combined_data!A165,Apollo!$A$2:$B$312,2,FALSE)</f>
        <v>118.657127</v>
      </c>
      <c r="N165">
        <f>VLOOKUP(combined_data!A165,'Pi Indus'!$A$2:$B$312,2,FALSE)</f>
        <v>1902.784302</v>
      </c>
      <c r="O165">
        <f>VLOOKUP(A165,Chambal!$A$2:$B$312,2,FALSE)</f>
        <v>140.02037000000001</v>
      </c>
      <c r="P165">
        <f>VLOOKUP(A165,ITC!$A$2:$B$312,2,FALSE)</f>
        <v>173.68038899999999</v>
      </c>
      <c r="Q165">
        <f>VLOOKUP(A165,'Godrej Cons'!$A$2:$B$312,2,FALSE)</f>
        <v>658.29998799999998</v>
      </c>
      <c r="R165">
        <f>VLOOKUP(A165,'Relaxo Footwear'!$A$2:$B$312,2,FALSE)</f>
        <v>640.918091</v>
      </c>
      <c r="S165">
        <f>VLOOKUP(combined_data!A165,'Sunpharma '!$A$2:$B$312,2,FALSE)</f>
        <v>503.06668100000002</v>
      </c>
    </row>
    <row r="166" spans="1:19" x14ac:dyDescent="0.2">
      <c r="A166" s="5">
        <v>44077</v>
      </c>
      <c r="B166">
        <f>VLOOKUP(A166,'Axis PSU'!$H$2:$I$306,2,FALSE)</f>
        <v>1039.1310000000001</v>
      </c>
      <c r="C166">
        <f>VLOOKUP(A166,'LIC PSU'!$H$1:$I$305,2,FALSE)</f>
        <v>11.631399999999999</v>
      </c>
      <c r="D166">
        <f>VLOOKUP(A166,'Axis Money'!$H$1:$I$305,2,FALSE)</f>
        <v>1081.7156</v>
      </c>
      <c r="E166">
        <f>VLOOKUP(A166,'LIC ETF'!$H$1:$I$311,2,FALSE)</f>
        <v>66.105999999999995</v>
      </c>
      <c r="F166">
        <f>VLOOKUP(A166,Gold!$F$1:$G$324,2,FALSE)</f>
        <v>141662</v>
      </c>
      <c r="G166">
        <f>VLOOKUP(A166,HDFC!$A$2:$B$312,2,FALSE)</f>
        <v>1113.0847200000001</v>
      </c>
      <c r="H166">
        <f>VLOOKUP(A166,ICICI!$A$2:$B$312,2,FALSE)</f>
        <v>379.35604899999998</v>
      </c>
      <c r="I166">
        <f>VLOOKUP(A166,'IDFC '!$A$2:$B$312,2,FALSE)</f>
        <v>31.75</v>
      </c>
      <c r="J166">
        <f>VLOOKUP(A166,'RBL Bank'!$A$2:$B$312,2,FALSE)</f>
        <v>192.800003</v>
      </c>
      <c r="K166">
        <f>VLOOKUP(A166,Maruti!$A$2:$B$312,2,FALSE)</f>
        <v>6981.8237300000001</v>
      </c>
      <c r="L166">
        <f>VLOOKUP(A166,TVS!$A$2:$B$312,2,FALSE)</f>
        <v>430.20202599999999</v>
      </c>
      <c r="M166">
        <f>VLOOKUP(combined_data!A166,Apollo!$A$2:$B$312,2,FALSE)</f>
        <v>119.77059199999999</v>
      </c>
      <c r="N166">
        <f>VLOOKUP(combined_data!A166,'Pi Indus'!$A$2:$B$312,2,FALSE)</f>
        <v>1875.622437</v>
      </c>
      <c r="O166">
        <f>VLOOKUP(A166,Chambal!$A$2:$B$312,2,FALSE)</f>
        <v>140.68533300000001</v>
      </c>
      <c r="P166">
        <f>VLOOKUP(A166,ITC!$A$2:$B$312,2,FALSE)</f>
        <v>173.90728799999999</v>
      </c>
      <c r="Q166">
        <f>VLOOKUP(A166,'Godrej Cons'!$A$2:$B$312,2,FALSE)</f>
        <v>672.29998799999998</v>
      </c>
      <c r="R166">
        <f>VLOOKUP(A166,'Relaxo Footwear'!$A$2:$B$312,2,FALSE)</f>
        <v>646.94061299999998</v>
      </c>
      <c r="S166">
        <f>VLOOKUP(combined_data!A166,'Sunpharma '!$A$2:$B$312,2,FALSE)</f>
        <v>511.81781000000001</v>
      </c>
    </row>
    <row r="167" spans="1:19" x14ac:dyDescent="0.2">
      <c r="A167" s="5">
        <v>44078</v>
      </c>
      <c r="B167">
        <f>VLOOKUP(A167,'Axis PSU'!$H$2:$I$306,2,FALSE)</f>
        <v>1039.1310000000001</v>
      </c>
      <c r="C167">
        <f>VLOOKUP(A167,'LIC PSU'!$H$1:$I$305,2,FALSE)</f>
        <v>11.6311</v>
      </c>
      <c r="D167">
        <f>VLOOKUP(A167,'Axis Money'!$H$1:$I$305,2,FALSE)</f>
        <v>1081.8251</v>
      </c>
      <c r="E167">
        <f>VLOOKUP(A167,'LIC ETF'!$H$1:$I$311,2,FALSE)</f>
        <v>65.002799999999993</v>
      </c>
      <c r="F167">
        <f>VLOOKUP(A167,Gold!$F$1:$G$324,2,FALSE)</f>
        <v>141710</v>
      </c>
      <c r="G167">
        <f>VLOOKUP(A167,HDFC!$A$2:$B$312,2,FALSE)</f>
        <v>1101.6674800000001</v>
      </c>
      <c r="H167">
        <f>VLOOKUP(A167,ICICI!$A$2:$B$312,2,FALSE)</f>
        <v>369.24648999999999</v>
      </c>
      <c r="I167">
        <f>VLOOKUP(A167,'IDFC '!$A$2:$B$312,2,FALSE)</f>
        <v>31.700001</v>
      </c>
      <c r="J167">
        <f>VLOOKUP(A167,'RBL Bank'!$A$2:$B$312,2,FALSE)</f>
        <v>188.800003</v>
      </c>
      <c r="K167">
        <f>VLOOKUP(A167,Maruti!$A$2:$B$312,2,FALSE)</f>
        <v>7097.8159180000002</v>
      </c>
      <c r="L167">
        <f>VLOOKUP(A167,TVS!$A$2:$B$312,2,FALSE)</f>
        <v>428.76919600000002</v>
      </c>
      <c r="M167">
        <f>VLOOKUP(combined_data!A167,Apollo!$A$2:$B$312,2,FALSE)</f>
        <v>117.107956</v>
      </c>
      <c r="N167">
        <f>VLOOKUP(combined_data!A167,'Pi Indus'!$A$2:$B$312,2,FALSE)</f>
        <v>1873.930908</v>
      </c>
      <c r="O167">
        <f>VLOOKUP(A167,Chambal!$A$2:$B$312,2,FALSE)</f>
        <v>138.453003</v>
      </c>
      <c r="P167">
        <f>VLOOKUP(A167,ITC!$A$2:$B$312,2,FALSE)</f>
        <v>169.45976300000001</v>
      </c>
      <c r="Q167">
        <f>VLOOKUP(A167,'Godrej Cons'!$A$2:$B$312,2,FALSE)</f>
        <v>655.75</v>
      </c>
      <c r="R167">
        <f>VLOOKUP(A167,'Relaxo Footwear'!$A$2:$B$312,2,FALSE)</f>
        <v>653.659851</v>
      </c>
      <c r="S167">
        <f>VLOOKUP(combined_data!A167,'Sunpharma '!$A$2:$B$312,2,FALSE)</f>
        <v>501.06225599999999</v>
      </c>
    </row>
    <row r="168" spans="1:19" x14ac:dyDescent="0.2">
      <c r="A168" s="5">
        <v>44081</v>
      </c>
      <c r="B168">
        <f>VLOOKUP(A168,'Axis PSU'!$H$2:$I$306,2,FALSE)</f>
        <v>1038.7361000000001</v>
      </c>
      <c r="C168">
        <f>VLOOKUP(A168,'LIC PSU'!$H$1:$I$305,2,FALSE)</f>
        <v>11.6182</v>
      </c>
      <c r="D168">
        <f>VLOOKUP(A168,'Axis Money'!$H$1:$I$305,2,FALSE)</f>
        <v>1082.1990000000001</v>
      </c>
      <c r="E168">
        <f>VLOOKUP(A168,'LIC ETF'!$H$1:$I$311,2,FALSE)</f>
        <v>65.120800000000003</v>
      </c>
      <c r="F168">
        <f>VLOOKUP(A168,Gold!$F$1:$G$324,2,FALSE)</f>
        <v>141660</v>
      </c>
      <c r="G168">
        <f>VLOOKUP(A168,HDFC!$A$2:$B$312,2,FALSE)</f>
        <v>1093.0059799999999</v>
      </c>
      <c r="H168">
        <f>VLOOKUP(A168,ICICI!$A$2:$B$312,2,FALSE)</f>
        <v>370.08895899999999</v>
      </c>
      <c r="I168">
        <f>VLOOKUP(A168,'IDFC '!$A$2:$B$312,2,FALSE)</f>
        <v>31.700001</v>
      </c>
      <c r="J168">
        <f>VLOOKUP(A168,'RBL Bank'!$A$2:$B$312,2,FALSE)</f>
        <v>186.75</v>
      </c>
      <c r="K168">
        <f>VLOOKUP(A168,Maruti!$A$2:$B$312,2,FALSE)</f>
        <v>7116.6210940000001</v>
      </c>
      <c r="L168">
        <f>VLOOKUP(A168,TVS!$A$2:$B$312,2,FALSE)</f>
        <v>435.19232199999999</v>
      </c>
      <c r="M168">
        <f>VLOOKUP(combined_data!A168,Apollo!$A$2:$B$312,2,FALSE)</f>
        <v>115.026253</v>
      </c>
      <c r="N168">
        <f>VLOOKUP(combined_data!A168,'Pi Indus'!$A$2:$B$312,2,FALSE)</f>
        <v>1869.951172</v>
      </c>
      <c r="O168">
        <f>VLOOKUP(A168,Chambal!$A$2:$B$312,2,FALSE)</f>
        <v>134.79574600000001</v>
      </c>
      <c r="P168">
        <f>VLOOKUP(A168,ITC!$A$2:$B$312,2,FALSE)</f>
        <v>171.63815299999999</v>
      </c>
      <c r="Q168">
        <f>VLOOKUP(A168,'Godrej Cons'!$A$2:$B$312,2,FALSE)</f>
        <v>651.70001200000002</v>
      </c>
      <c r="R168">
        <f>VLOOKUP(A168,'Relaxo Footwear'!$A$2:$B$312,2,FALSE)</f>
        <v>645.54693599999996</v>
      </c>
      <c r="S168">
        <f>VLOOKUP(combined_data!A168,'Sunpharma '!$A$2:$B$312,2,FALSE)</f>
        <v>501.84445199999999</v>
      </c>
    </row>
    <row r="169" spans="1:19" x14ac:dyDescent="0.2">
      <c r="A169" s="5">
        <v>44082</v>
      </c>
      <c r="B169">
        <f>VLOOKUP(A169,'Axis PSU'!$H$2:$I$306,2,FALSE)</f>
        <v>1036.3697999999999</v>
      </c>
      <c r="C169">
        <f>VLOOKUP(A169,'LIC PSU'!$H$1:$I$305,2,FALSE)</f>
        <v>11.5924</v>
      </c>
      <c r="D169">
        <f>VLOOKUP(A169,'Axis Money'!$H$1:$I$305,2,FALSE)</f>
        <v>1082.296</v>
      </c>
      <c r="E169">
        <f>VLOOKUP(A169,'LIC ETF'!$H$1:$I$311,2,FALSE)</f>
        <v>64.912099999999995</v>
      </c>
      <c r="F169">
        <f>VLOOKUP(A169,Gold!$F$1:$G$324,2,FALSE)</f>
        <v>142405</v>
      </c>
      <c r="G169">
        <f>VLOOKUP(A169,HDFC!$A$2:$B$312,2,FALSE)</f>
        <v>1094.9252899999999</v>
      </c>
      <c r="H169">
        <f>VLOOKUP(A169,ICICI!$A$2:$B$312,2,FALSE)</f>
        <v>372.36859099999998</v>
      </c>
      <c r="I169">
        <f>VLOOKUP(A169,'IDFC '!$A$2:$B$312,2,FALSE)</f>
        <v>30.299999</v>
      </c>
      <c r="J169">
        <f>VLOOKUP(A169,'RBL Bank'!$A$2:$B$312,2,FALSE)</f>
        <v>179.800003</v>
      </c>
      <c r="K169">
        <f>VLOOKUP(A169,Maruti!$A$2:$B$312,2,FALSE)</f>
        <v>7131.2807620000003</v>
      </c>
      <c r="L169">
        <f>VLOOKUP(A169,TVS!$A$2:$B$312,2,FALSE)</f>
        <v>428.86798099999999</v>
      </c>
      <c r="M169">
        <f>VLOOKUP(combined_data!A169,Apollo!$A$2:$B$312,2,FALSE)</f>
        <v>109.700958</v>
      </c>
      <c r="N169">
        <f>VLOOKUP(combined_data!A169,'Pi Indus'!$A$2:$B$312,2,FALSE)</f>
        <v>1886.765625</v>
      </c>
      <c r="O169">
        <f>VLOOKUP(A169,Chambal!$A$2:$B$312,2,FALSE)</f>
        <v>133.608307</v>
      </c>
      <c r="P169">
        <f>VLOOKUP(A169,ITC!$A$2:$B$312,2,FALSE)</f>
        <v>170.775848</v>
      </c>
      <c r="Q169">
        <f>VLOOKUP(A169,'Godrej Cons'!$A$2:$B$312,2,FALSE)</f>
        <v>669.70001200000002</v>
      </c>
      <c r="R169">
        <f>VLOOKUP(A169,'Relaxo Footwear'!$A$2:$B$312,2,FALSE)</f>
        <v>641.96331799999996</v>
      </c>
      <c r="S169">
        <f>VLOOKUP(combined_data!A169,'Sunpharma '!$A$2:$B$312,2,FALSE)</f>
        <v>490.74670400000002</v>
      </c>
    </row>
    <row r="170" spans="1:19" x14ac:dyDescent="0.2">
      <c r="A170" s="5">
        <v>44083</v>
      </c>
      <c r="B170">
        <f>VLOOKUP(A170,'Axis PSU'!$H$2:$I$306,2,FALSE)</f>
        <v>1036.2302999999999</v>
      </c>
      <c r="C170">
        <f>VLOOKUP(A170,'LIC PSU'!$H$1:$I$305,2,FALSE)</f>
        <v>11.594799999999999</v>
      </c>
      <c r="D170">
        <f>VLOOKUP(A170,'Axis Money'!$H$1:$I$305,2,FALSE)</f>
        <v>1082.3832</v>
      </c>
      <c r="E170">
        <f>VLOOKUP(A170,'LIC ETF'!$H$1:$I$311,2,FALSE)</f>
        <v>64.685900000000004</v>
      </c>
      <c r="F170">
        <f>VLOOKUP(A170,Gold!$F$1:$G$324,2,FALSE)</f>
        <v>142641</v>
      </c>
      <c r="G170">
        <f>VLOOKUP(A170,HDFC!$A$2:$B$312,2,FALSE)</f>
        <v>1079.2265600000001</v>
      </c>
      <c r="H170">
        <f>VLOOKUP(A170,ICICI!$A$2:$B$312,2,FALSE)</f>
        <v>364.34039300000001</v>
      </c>
      <c r="I170">
        <f>VLOOKUP(A170,'IDFC '!$A$2:$B$312,2,FALSE)</f>
        <v>29.4</v>
      </c>
      <c r="J170">
        <f>VLOOKUP(A170,'RBL Bank'!$A$2:$B$312,2,FALSE)</f>
        <v>175.60000600000001</v>
      </c>
      <c r="K170">
        <f>VLOOKUP(A170,Maruti!$A$2:$B$312,2,FALSE)</f>
        <v>7122.6430659999996</v>
      </c>
      <c r="L170">
        <f>VLOOKUP(A170,TVS!$A$2:$B$312,2,FALSE)</f>
        <v>432.96890300000001</v>
      </c>
      <c r="M170">
        <f>VLOOKUP(combined_data!A170,Apollo!$A$2:$B$312,2,FALSE)</f>
        <v>109.797791</v>
      </c>
      <c r="N170">
        <f>VLOOKUP(combined_data!A170,'Pi Indus'!$A$2:$B$312,2,FALSE)</f>
        <v>1876.7664789999999</v>
      </c>
      <c r="O170">
        <f>VLOOKUP(A170,Chambal!$A$2:$B$312,2,FALSE)</f>
        <v>128.526184</v>
      </c>
      <c r="P170">
        <f>VLOOKUP(A170,ITC!$A$2:$B$312,2,FALSE)</f>
        <v>166.82756000000001</v>
      </c>
      <c r="Q170">
        <f>VLOOKUP(A170,'Godrej Cons'!$A$2:$B$312,2,FALSE)</f>
        <v>672.84997599999997</v>
      </c>
      <c r="R170">
        <f>VLOOKUP(A170,'Relaxo Footwear'!$A$2:$B$312,2,FALSE)</f>
        <v>632.70562700000005</v>
      </c>
      <c r="S170">
        <f>VLOOKUP(combined_data!A170,'Sunpharma '!$A$2:$B$312,2,FALSE)</f>
        <v>497.98220800000001</v>
      </c>
    </row>
    <row r="171" spans="1:19" x14ac:dyDescent="0.2">
      <c r="A171" s="5">
        <v>44084</v>
      </c>
      <c r="B171">
        <f>VLOOKUP(A171,'Axis PSU'!$H$2:$I$306,2,FALSE)</f>
        <v>1035.9124999999999</v>
      </c>
      <c r="C171">
        <f>VLOOKUP(A171,'LIC PSU'!$H$1:$I$305,2,FALSE)</f>
        <v>11.592599999999999</v>
      </c>
      <c r="D171">
        <f>VLOOKUP(A171,'Axis Money'!$H$1:$I$305,2,FALSE)</f>
        <v>1082.4637</v>
      </c>
      <c r="E171">
        <f>VLOOKUP(A171,'LIC ETF'!$H$1:$I$311,2,FALSE)</f>
        <v>65.669499999999999</v>
      </c>
      <c r="F171">
        <f>VLOOKUP(A171,Gold!$F$1:$G$324,2,FALSE)</f>
        <v>142899</v>
      </c>
      <c r="G171">
        <f>VLOOKUP(A171,HDFC!$A$2:$B$312,2,FALSE)</f>
        <v>1073.37048</v>
      </c>
      <c r="H171">
        <f>VLOOKUP(A171,ICICI!$A$2:$B$312,2,FALSE)</f>
        <v>367.41290300000003</v>
      </c>
      <c r="I171">
        <f>VLOOKUP(A171,'IDFC '!$A$2:$B$312,2,FALSE)</f>
        <v>30.65</v>
      </c>
      <c r="J171">
        <f>VLOOKUP(A171,'RBL Bank'!$A$2:$B$312,2,FALSE)</f>
        <v>180.5</v>
      </c>
      <c r="K171">
        <f>VLOOKUP(A171,Maruti!$A$2:$B$312,2,FALSE)</f>
        <v>7138.8325199999999</v>
      </c>
      <c r="L171">
        <f>VLOOKUP(A171,TVS!$A$2:$B$312,2,FALSE)</f>
        <v>432.72186299999998</v>
      </c>
      <c r="M171">
        <f>VLOOKUP(combined_data!A171,Apollo!$A$2:$B$312,2,FALSE)</f>
        <v>112.55725099999999</v>
      </c>
      <c r="N171">
        <f>VLOOKUP(combined_data!A171,'Pi Indus'!$A$2:$B$312,2,FALSE)</f>
        <v>1901.391357</v>
      </c>
      <c r="O171">
        <f>VLOOKUP(A171,Chambal!$A$2:$B$312,2,FALSE)</f>
        <v>134.035797</v>
      </c>
      <c r="P171">
        <f>VLOOKUP(A171,ITC!$A$2:$B$312,2,FALSE)</f>
        <v>167.825974</v>
      </c>
      <c r="Q171">
        <f>VLOOKUP(A171,'Godrej Cons'!$A$2:$B$312,2,FALSE)</f>
        <v>673.04998799999998</v>
      </c>
      <c r="R171">
        <f>VLOOKUP(A171,'Relaxo Footwear'!$A$2:$B$312,2,FALSE)</f>
        <v>636.28930700000001</v>
      </c>
      <c r="S171">
        <f>VLOOKUP(combined_data!A171,'Sunpharma '!$A$2:$B$312,2,FALSE)</f>
        <v>496.66229199999998</v>
      </c>
    </row>
    <row r="172" spans="1:19" x14ac:dyDescent="0.2">
      <c r="A172" s="5">
        <v>44085</v>
      </c>
      <c r="B172">
        <f>VLOOKUP(A172,'Axis PSU'!$H$2:$I$306,2,FALSE)</f>
        <v>1035.5486000000001</v>
      </c>
      <c r="C172">
        <f>VLOOKUP(A172,'LIC PSU'!$H$1:$I$305,2,FALSE)</f>
        <v>11.5886</v>
      </c>
      <c r="D172">
        <f>VLOOKUP(A172,'Axis Money'!$H$1:$I$305,2,FALSE)</f>
        <v>1082.5523000000001</v>
      </c>
      <c r="E172">
        <f>VLOOKUP(A172,'LIC ETF'!$H$1:$I$311,2,FALSE)</f>
        <v>65.756399999999999</v>
      </c>
      <c r="F172">
        <f>VLOOKUP(A172,Gold!$F$1:$G$324,2,FALSE)</f>
        <v>142431</v>
      </c>
      <c r="G172">
        <f>VLOOKUP(A172,HDFC!$A$2:$B$312,2,FALSE)</f>
        <v>1061.6578400000001</v>
      </c>
      <c r="H172">
        <f>VLOOKUP(A172,ICICI!$A$2:$B$312,2,FALSE)</f>
        <v>367.21469100000002</v>
      </c>
      <c r="I172">
        <f>VLOOKUP(A172,'IDFC '!$A$2:$B$312,2,FALSE)</f>
        <v>31.049999</v>
      </c>
      <c r="J172">
        <f>VLOOKUP(A172,'RBL Bank'!$A$2:$B$312,2,FALSE)</f>
        <v>182.64999399999999</v>
      </c>
      <c r="K172">
        <f>VLOOKUP(A172,Maruti!$A$2:$B$312,2,FALSE)</f>
        <v>7101.2709960000002</v>
      </c>
      <c r="L172">
        <f>VLOOKUP(A172,TVS!$A$2:$B$312,2,FALSE)</f>
        <v>438.99676499999998</v>
      </c>
      <c r="M172">
        <f>VLOOKUP(combined_data!A172,Apollo!$A$2:$B$312,2,FALSE)</f>
        <v>112.508835</v>
      </c>
      <c r="N172">
        <f>VLOOKUP(combined_data!A172,'Pi Indus'!$A$2:$B$312,2,FALSE)</f>
        <v>1858.658447</v>
      </c>
      <c r="O172">
        <f>VLOOKUP(A172,Chambal!$A$2:$B$312,2,FALSE)</f>
        <v>135.508194</v>
      </c>
      <c r="P172">
        <f>VLOOKUP(A172,ITC!$A$2:$B$312,2,FALSE)</f>
        <v>166.963684</v>
      </c>
      <c r="Q172">
        <f>VLOOKUP(A172,'Godrej Cons'!$A$2:$B$312,2,FALSE)</f>
        <v>685.65002400000003</v>
      </c>
      <c r="R172">
        <f>VLOOKUP(A172,'Relaxo Footwear'!$A$2:$B$312,2,FALSE)</f>
        <v>638.67834500000004</v>
      </c>
      <c r="S172">
        <f>VLOOKUP(combined_data!A172,'Sunpharma '!$A$2:$B$312,2,FALSE)</f>
        <v>494.31558200000001</v>
      </c>
    </row>
    <row r="173" spans="1:19" x14ac:dyDescent="0.2">
      <c r="A173" s="5">
        <v>44088</v>
      </c>
      <c r="B173">
        <f>VLOOKUP(A173,'Axis PSU'!$H$2:$I$306,2,FALSE)</f>
        <v>1035.7339999999999</v>
      </c>
      <c r="C173">
        <f>VLOOKUP(A173,'LIC PSU'!$H$1:$I$305,2,FALSE)</f>
        <v>11.592599999999999</v>
      </c>
      <c r="D173">
        <f>VLOOKUP(A173,'Axis Money'!$H$1:$I$305,2,FALSE)</f>
        <v>1082.9184</v>
      </c>
      <c r="E173">
        <f>VLOOKUP(A173,'LIC ETF'!$H$1:$I$311,2,FALSE)</f>
        <v>65.614800000000002</v>
      </c>
      <c r="F173">
        <f>VLOOKUP(A173,Gold!$F$1:$G$324,2,FALSE)</f>
        <v>143507</v>
      </c>
      <c r="G173">
        <f>VLOOKUP(A173,HDFC!$A$2:$B$312,2,FALSE)</f>
        <v>1041.2838099999999</v>
      </c>
      <c r="H173">
        <f>VLOOKUP(A173,ICICI!$A$2:$B$312,2,FALSE)</f>
        <v>360.47500600000001</v>
      </c>
      <c r="I173">
        <f>VLOOKUP(A173,'IDFC '!$A$2:$B$312,2,FALSE)</f>
        <v>31.049999</v>
      </c>
      <c r="J173">
        <f>VLOOKUP(A173,'RBL Bank'!$A$2:$B$312,2,FALSE)</f>
        <v>181.050003</v>
      </c>
      <c r="K173">
        <f>VLOOKUP(A173,Maruti!$A$2:$B$312,2,FALSE)</f>
        <v>7037.3520509999998</v>
      </c>
      <c r="L173">
        <f>VLOOKUP(A173,TVS!$A$2:$B$312,2,FALSE)</f>
        <v>451.20074499999998</v>
      </c>
      <c r="M173">
        <f>VLOOKUP(combined_data!A173,Apollo!$A$2:$B$312,2,FALSE)</f>
        <v>121.561836</v>
      </c>
      <c r="N173">
        <f>VLOOKUP(combined_data!A173,'Pi Indus'!$A$2:$B$312,2,FALSE)</f>
        <v>1914.0770259999999</v>
      </c>
      <c r="O173">
        <f>VLOOKUP(A173,Chambal!$A$2:$B$312,2,FALSE)</f>
        <v>141.112808</v>
      </c>
      <c r="P173">
        <f>VLOOKUP(A173,ITC!$A$2:$B$312,2,FALSE)</f>
        <v>166.41911300000001</v>
      </c>
      <c r="Q173">
        <f>VLOOKUP(A173,'Godrej Cons'!$A$2:$B$312,2,FALSE)</f>
        <v>691.54998799999998</v>
      </c>
      <c r="R173">
        <f>VLOOKUP(A173,'Relaxo Footwear'!$A$2:$B$312,2,FALSE)</f>
        <v>657.84069799999997</v>
      </c>
      <c r="S173">
        <f>VLOOKUP(combined_data!A173,'Sunpharma '!$A$2:$B$312,2,FALSE)</f>
        <v>484.78225700000002</v>
      </c>
    </row>
    <row r="174" spans="1:19" x14ac:dyDescent="0.2">
      <c r="A174" s="5">
        <v>44089</v>
      </c>
      <c r="B174">
        <f>VLOOKUP(A174,'Axis PSU'!$H$2:$I$306,2,FALSE)</f>
        <v>1035.3986</v>
      </c>
      <c r="C174">
        <f>VLOOKUP(A174,'LIC PSU'!$H$1:$I$305,2,FALSE)</f>
        <v>11.587199999999999</v>
      </c>
      <c r="D174">
        <f>VLOOKUP(A174,'Axis Money'!$H$1:$I$305,2,FALSE)</f>
        <v>1083.0283999999999</v>
      </c>
      <c r="E174">
        <f>VLOOKUP(A174,'LIC ETF'!$H$1:$I$311,2,FALSE)</f>
        <v>66.083699999999993</v>
      </c>
      <c r="F174">
        <f>VLOOKUP(A174,Gold!$F$1:$G$324,2,FALSE)</f>
        <v>143791</v>
      </c>
      <c r="G174">
        <f>VLOOKUP(A174,HDFC!$A$2:$B$312,2,FALSE)</f>
        <v>1053.6361099999999</v>
      </c>
      <c r="H174">
        <f>VLOOKUP(A174,ICICI!$A$2:$B$312,2,FALSE)</f>
        <v>368.25534099999999</v>
      </c>
      <c r="I174">
        <f>VLOOKUP(A174,'IDFC '!$A$2:$B$312,2,FALSE)</f>
        <v>32.150002000000001</v>
      </c>
      <c r="J174">
        <f>VLOOKUP(A174,'RBL Bank'!$A$2:$B$312,2,FALSE)</f>
        <v>183.949997</v>
      </c>
      <c r="K174">
        <f>VLOOKUP(A174,Maruti!$A$2:$B$312,2,FALSE)</f>
        <v>6962.2778319999998</v>
      </c>
      <c r="L174">
        <f>VLOOKUP(A174,TVS!$A$2:$B$312,2,FALSE)</f>
        <v>450.06436200000002</v>
      </c>
      <c r="M174">
        <f>VLOOKUP(combined_data!A174,Apollo!$A$2:$B$312,2,FALSE)</f>
        <v>123.69194</v>
      </c>
      <c r="N174">
        <f>VLOOKUP(combined_data!A174,'Pi Indus'!$A$2:$B$312,2,FALSE)</f>
        <v>2001.930664</v>
      </c>
      <c r="O174">
        <f>VLOOKUP(A174,Chambal!$A$2:$B$312,2,FALSE)</f>
        <v>140.16287199999999</v>
      </c>
      <c r="P174">
        <f>VLOOKUP(A174,ITC!$A$2:$B$312,2,FALSE)</f>
        <v>165.012238</v>
      </c>
      <c r="Q174">
        <f>VLOOKUP(A174,'Godrej Cons'!$A$2:$B$312,2,FALSE)</f>
        <v>706.20001200000002</v>
      </c>
      <c r="R174">
        <f>VLOOKUP(A174,'Relaxo Footwear'!$A$2:$B$312,2,FALSE)</f>
        <v>661.32476799999995</v>
      </c>
      <c r="S174">
        <f>VLOOKUP(combined_data!A174,'Sunpharma '!$A$2:$B$312,2,FALSE)</f>
        <v>495.14669800000001</v>
      </c>
    </row>
    <row r="175" spans="1:19" x14ac:dyDescent="0.2">
      <c r="A175" s="5">
        <v>44090</v>
      </c>
      <c r="B175">
        <f>VLOOKUP(A175,'Axis PSU'!$H$2:$I$306,2,FALSE)</f>
        <v>1036.3579999999999</v>
      </c>
      <c r="C175">
        <f>VLOOKUP(A175,'LIC PSU'!$H$1:$I$305,2,FALSE)</f>
        <v>11.5966</v>
      </c>
      <c r="D175">
        <f>VLOOKUP(A175,'Axis Money'!$H$1:$I$305,2,FALSE)</f>
        <v>1083.1456000000001</v>
      </c>
      <c r="E175">
        <f>VLOOKUP(A175,'LIC ETF'!$H$1:$I$311,2,FALSE)</f>
        <v>66.559200000000004</v>
      </c>
      <c r="F175">
        <f>VLOOKUP(A175,Gold!$F$1:$G$324,2,FALSE)</f>
        <v>144054</v>
      </c>
      <c r="G175">
        <f>VLOOKUP(A175,HDFC!$A$2:$B$312,2,FALSE)</f>
        <v>1076.4215099999999</v>
      </c>
      <c r="H175">
        <f>VLOOKUP(A175,ICICI!$A$2:$B$312,2,FALSE)</f>
        <v>371.37747200000001</v>
      </c>
      <c r="I175">
        <f>VLOOKUP(A175,'IDFC '!$A$2:$B$312,2,FALSE)</f>
        <v>32.099997999999999</v>
      </c>
      <c r="J175">
        <f>VLOOKUP(A175,'RBL Bank'!$A$2:$B$312,2,FALSE)</f>
        <v>185.699997</v>
      </c>
      <c r="K175">
        <f>VLOOKUP(A175,Maruti!$A$2:$B$312,2,FALSE)</f>
        <v>6967.3618159999996</v>
      </c>
      <c r="L175">
        <f>VLOOKUP(A175,TVS!$A$2:$B$312,2,FALSE)</f>
        <v>456.68511999999998</v>
      </c>
      <c r="M175">
        <f>VLOOKUP(combined_data!A175,Apollo!$A$2:$B$312,2,FALSE)</f>
        <v>124.514954</v>
      </c>
      <c r="N175">
        <f>VLOOKUP(combined_data!A175,'Pi Indus'!$A$2:$B$312,2,FALSE)</f>
        <v>2042.4250489999999</v>
      </c>
      <c r="O175">
        <f>VLOOKUP(A175,Chambal!$A$2:$B$312,2,FALSE)</f>
        <v>145.86247299999999</v>
      </c>
      <c r="P175">
        <f>VLOOKUP(A175,ITC!$A$2:$B$312,2,FALSE)</f>
        <v>163.968414</v>
      </c>
      <c r="Q175">
        <f>VLOOKUP(A175,'Godrej Cons'!$A$2:$B$312,2,FALSE)</f>
        <v>707.40002400000003</v>
      </c>
      <c r="R175">
        <f>VLOOKUP(A175,'Relaxo Footwear'!$A$2:$B$312,2,FALSE)</f>
        <v>672.67285200000003</v>
      </c>
      <c r="S175">
        <f>VLOOKUP(combined_data!A175,'Sunpharma '!$A$2:$B$312,2,FALSE)</f>
        <v>506.97778299999999</v>
      </c>
    </row>
    <row r="176" spans="1:19" x14ac:dyDescent="0.2">
      <c r="A176" s="5">
        <v>44091</v>
      </c>
      <c r="B176">
        <f>VLOOKUP(A176,'Axis PSU'!$H$2:$I$306,2,FALSE)</f>
        <v>1036.5150000000001</v>
      </c>
      <c r="C176">
        <f>VLOOKUP(A176,'LIC PSU'!$H$1:$I$305,2,FALSE)</f>
        <v>11.599500000000001</v>
      </c>
      <c r="D176">
        <f>VLOOKUP(A176,'Axis Money'!$H$1:$I$305,2,FALSE)</f>
        <v>1083.3848</v>
      </c>
      <c r="E176">
        <f>VLOOKUP(A176,'LIC ETF'!$H$1:$I$311,2,FALSE)</f>
        <v>66.053899999999999</v>
      </c>
      <c r="F176">
        <f>VLOOKUP(A176,Gold!$F$1:$G$324,2,FALSE)</f>
        <v>143078</v>
      </c>
      <c r="G176">
        <f>VLOOKUP(A176,HDFC!$A$2:$B$312,2,FALSE)</f>
        <v>1066.52979</v>
      </c>
      <c r="H176">
        <f>VLOOKUP(A176,ICICI!$A$2:$B$312,2,FALSE)</f>
        <v>365.72799700000002</v>
      </c>
      <c r="I176">
        <f>VLOOKUP(A176,'IDFC '!$A$2:$B$312,2,FALSE)</f>
        <v>31.950001</v>
      </c>
      <c r="J176">
        <f>VLOOKUP(A176,'RBL Bank'!$A$2:$B$312,2,FALSE)</f>
        <v>183.64999399999999</v>
      </c>
      <c r="K176">
        <f>VLOOKUP(A176,Maruti!$A$2:$B$312,2,FALSE)</f>
        <v>6994.904297</v>
      </c>
      <c r="L176">
        <f>VLOOKUP(A176,TVS!$A$2:$B$312,2,FALSE)</f>
        <v>451.64538599999997</v>
      </c>
      <c r="M176">
        <f>VLOOKUP(combined_data!A176,Apollo!$A$2:$B$312,2,FALSE)</f>
        <v>130.27593999999999</v>
      </c>
      <c r="N176">
        <f>VLOOKUP(combined_data!A176,'Pi Indus'!$A$2:$B$312,2,FALSE)</f>
        <v>2021.5708010000001</v>
      </c>
      <c r="O176">
        <f>VLOOKUP(A176,Chambal!$A$2:$B$312,2,FALSE)</f>
        <v>145.53001399999999</v>
      </c>
      <c r="P176">
        <f>VLOOKUP(A176,ITC!$A$2:$B$312,2,FALSE)</f>
        <v>162.107742</v>
      </c>
      <c r="Q176">
        <f>VLOOKUP(A176,'Godrej Cons'!$A$2:$B$312,2,FALSE)</f>
        <v>709.20001200000002</v>
      </c>
      <c r="R176">
        <f>VLOOKUP(A176,'Relaxo Footwear'!$A$2:$B$312,2,FALSE)</f>
        <v>668.93988000000002</v>
      </c>
      <c r="S176">
        <f>VLOOKUP(combined_data!A176,'Sunpharma '!$A$2:$B$312,2,FALSE)</f>
        <v>500.622253</v>
      </c>
    </row>
    <row r="177" spans="1:19" x14ac:dyDescent="0.2">
      <c r="A177" s="5">
        <v>44092</v>
      </c>
      <c r="B177">
        <f>VLOOKUP(A177,'Axis PSU'!$H$2:$I$306,2,FALSE)</f>
        <v>1036.7823000000001</v>
      </c>
      <c r="C177">
        <f>VLOOKUP(A177,'LIC PSU'!$H$1:$I$305,2,FALSE)</f>
        <v>11.602399999999999</v>
      </c>
      <c r="D177">
        <f>VLOOKUP(A177,'Axis Money'!$H$1:$I$305,2,FALSE)</f>
        <v>1083.4603999999999</v>
      </c>
      <c r="E177">
        <f>VLOOKUP(A177,'LIC ETF'!$H$1:$I$311,2,FALSE)</f>
        <v>65.988799999999998</v>
      </c>
      <c r="F177">
        <f>VLOOKUP(A177,Gold!$F$1:$G$324,2,FALSE)</f>
        <v>143379</v>
      </c>
      <c r="G177">
        <f>VLOOKUP(A177,HDFC!$A$2:$B$312,2,FALSE)</f>
        <v>1040.64417</v>
      </c>
      <c r="H177">
        <f>VLOOKUP(A177,ICICI!$A$2:$B$312,2,FALSE)</f>
        <v>366.27310199999999</v>
      </c>
      <c r="I177">
        <f>VLOOKUP(A177,'IDFC '!$A$2:$B$312,2,FALSE)</f>
        <v>31.1</v>
      </c>
      <c r="J177">
        <f>VLOOKUP(A177,'RBL Bank'!$A$2:$B$312,2,FALSE)</f>
        <v>180.64999399999999</v>
      </c>
      <c r="K177">
        <f>VLOOKUP(A177,Maruti!$A$2:$B$312,2,FALSE)</f>
        <v>6875.3583980000003</v>
      </c>
      <c r="L177">
        <f>VLOOKUP(A177,TVS!$A$2:$B$312,2,FALSE)</f>
        <v>451.89245599999998</v>
      </c>
      <c r="M177">
        <f>VLOOKUP(combined_data!A177,Apollo!$A$2:$B$312,2,FALSE)</f>
        <v>126.548225</v>
      </c>
      <c r="N177">
        <f>VLOOKUP(combined_data!A177,'Pi Indus'!$A$2:$B$312,2,FALSE)</f>
        <v>2027.195068</v>
      </c>
      <c r="O177">
        <f>VLOOKUP(A177,Chambal!$A$2:$B$312,2,FALSE)</f>
        <v>148.90226699999999</v>
      </c>
      <c r="P177">
        <f>VLOOKUP(A177,ITC!$A$2:$B$312,2,FALSE)</f>
        <v>162.56158400000001</v>
      </c>
      <c r="Q177">
        <f>VLOOKUP(A177,'Godrej Cons'!$A$2:$B$312,2,FALSE)</f>
        <v>713.75</v>
      </c>
      <c r="R177">
        <f>VLOOKUP(A177,'Relaxo Footwear'!$A$2:$B$312,2,FALSE)</f>
        <v>670.73168899999996</v>
      </c>
      <c r="S177">
        <f>VLOOKUP(combined_data!A177,'Sunpharma '!$A$2:$B$312,2,FALSE)</f>
        <v>511.71997099999999</v>
      </c>
    </row>
    <row r="178" spans="1:19" x14ac:dyDescent="0.2">
      <c r="A178" s="5">
        <v>44095</v>
      </c>
      <c r="B178">
        <f>VLOOKUP(A178,'Axis PSU'!$H$2:$I$306,2,FALSE)</f>
        <v>1037.5159000000001</v>
      </c>
      <c r="C178">
        <f>VLOOKUP(A178,'LIC PSU'!$H$1:$I$305,2,FALSE)</f>
        <v>11.609299999999999</v>
      </c>
      <c r="D178">
        <f>VLOOKUP(A178,'Axis Money'!$H$1:$I$305,2,FALSE)</f>
        <v>1083.808</v>
      </c>
      <c r="E178">
        <f>VLOOKUP(A178,'LIC ETF'!$H$1:$I$311,2,FALSE)</f>
        <v>64.537400000000005</v>
      </c>
      <c r="F178">
        <f>VLOOKUP(A178,Gold!$F$1:$G$324,2,FALSE)</f>
        <v>140658</v>
      </c>
      <c r="G178">
        <f>VLOOKUP(A178,HDFC!$A$2:$B$312,2,FALSE)</f>
        <v>1032.7701400000001</v>
      </c>
      <c r="H178">
        <f>VLOOKUP(A178,ICICI!$A$2:$B$312,2,FALSE)</f>
        <v>347.59027099999997</v>
      </c>
      <c r="I178">
        <f>VLOOKUP(A178,'IDFC '!$A$2:$B$312,2,FALSE)</f>
        <v>29.450001</v>
      </c>
      <c r="J178">
        <f>VLOOKUP(A178,'RBL Bank'!$A$2:$B$312,2,FALSE)</f>
        <v>169.199997</v>
      </c>
      <c r="K178">
        <f>VLOOKUP(A178,Maruti!$A$2:$B$312,2,FALSE)</f>
        <v>6541.8940430000002</v>
      </c>
      <c r="L178">
        <f>VLOOKUP(A178,TVS!$A$2:$B$312,2,FALSE)</f>
        <v>448.13738999999998</v>
      </c>
      <c r="M178">
        <f>VLOOKUP(combined_data!A178,Apollo!$A$2:$B$312,2,FALSE)</f>
        <v>120.884064</v>
      </c>
      <c r="N178">
        <f>VLOOKUP(combined_data!A178,'Pi Indus'!$A$2:$B$312,2,FALSE)</f>
        <v>1934.7692870000001</v>
      </c>
      <c r="O178">
        <f>VLOOKUP(A178,Chambal!$A$2:$B$312,2,FALSE)</f>
        <v>144.86505099999999</v>
      </c>
      <c r="P178">
        <f>VLOOKUP(A178,ITC!$A$2:$B$312,2,FALSE)</f>
        <v>159.520905</v>
      </c>
      <c r="Q178">
        <f>VLOOKUP(A178,'Godrej Cons'!$A$2:$B$312,2,FALSE)</f>
        <v>687.29998799999998</v>
      </c>
      <c r="R178">
        <f>VLOOKUP(A178,'Relaxo Footwear'!$A$2:$B$312,2,FALSE)</f>
        <v>650.12591599999996</v>
      </c>
      <c r="S178">
        <f>VLOOKUP(combined_data!A178,'Sunpharma '!$A$2:$B$312,2,FALSE)</f>
        <v>492.45782500000001</v>
      </c>
    </row>
    <row r="179" spans="1:19" x14ac:dyDescent="0.2">
      <c r="A179" s="5">
        <v>44096</v>
      </c>
      <c r="B179">
        <f>VLOOKUP(A179,'Axis PSU'!$H$2:$I$306,2,FALSE)</f>
        <v>1037.912</v>
      </c>
      <c r="C179">
        <f>VLOOKUP(A179,'LIC PSU'!$H$1:$I$305,2,FALSE)</f>
        <v>11.6106</v>
      </c>
      <c r="D179">
        <f>VLOOKUP(A179,'Axis Money'!$H$1:$I$305,2,FALSE)</f>
        <v>1083.902</v>
      </c>
      <c r="E179">
        <f>VLOOKUP(A179,'LIC ETF'!$H$1:$I$311,2,FALSE)</f>
        <v>63.987499999999997</v>
      </c>
      <c r="F179">
        <f>VLOOKUP(A179,Gold!$F$1:$G$324,2,FALSE)</f>
        <v>139644</v>
      </c>
      <c r="G179">
        <f>VLOOKUP(A179,HDFC!$A$2:$B$312,2,FALSE)</f>
        <v>1019.08911</v>
      </c>
      <c r="H179">
        <f>VLOOKUP(A179,ICICI!$A$2:$B$312,2,FALSE)</f>
        <v>351.25744600000002</v>
      </c>
      <c r="I179">
        <f>VLOOKUP(A179,'IDFC '!$A$2:$B$312,2,FALSE)</f>
        <v>28.700001</v>
      </c>
      <c r="J179">
        <f>VLOOKUP(A179,'RBL Bank'!$A$2:$B$312,2,FALSE)</f>
        <v>166.199997</v>
      </c>
      <c r="K179">
        <f>VLOOKUP(A179,Maruti!$A$2:$B$312,2,FALSE)</f>
        <v>6357.8862300000001</v>
      </c>
      <c r="L179">
        <f>VLOOKUP(A179,TVS!$A$2:$B$312,2,FALSE)</f>
        <v>437.61334199999999</v>
      </c>
      <c r="M179">
        <f>VLOOKUP(combined_data!A179,Apollo!$A$2:$B$312,2,FALSE)</f>
        <v>120.061066</v>
      </c>
      <c r="N179">
        <f>VLOOKUP(combined_data!A179,'Pi Indus'!$A$2:$B$312,2,FALSE)</f>
        <v>1887.3865969999999</v>
      </c>
      <c r="O179">
        <f>VLOOKUP(A179,Chambal!$A$2:$B$312,2,FALSE)</f>
        <v>140.352859</v>
      </c>
      <c r="P179">
        <f>VLOOKUP(A179,ITC!$A$2:$B$312,2,FALSE)</f>
        <v>158.11404400000001</v>
      </c>
      <c r="Q179">
        <f>VLOOKUP(A179,'Godrej Cons'!$A$2:$B$312,2,FALSE)</f>
        <v>683.20001200000002</v>
      </c>
      <c r="R179">
        <f>VLOOKUP(A179,'Relaxo Footwear'!$A$2:$B$312,2,FALSE)</f>
        <v>634.79614300000003</v>
      </c>
      <c r="S179">
        <f>VLOOKUP(combined_data!A179,'Sunpharma '!$A$2:$B$312,2,FALSE)</f>
        <v>497.542236</v>
      </c>
    </row>
    <row r="180" spans="1:19" x14ac:dyDescent="0.2">
      <c r="A180" s="5">
        <v>44097</v>
      </c>
      <c r="B180">
        <f>VLOOKUP(A180,'Axis PSU'!$H$2:$I$306,2,FALSE)</f>
        <v>1038.0036</v>
      </c>
      <c r="C180">
        <f>VLOOKUP(A180,'LIC PSU'!$H$1:$I$305,2,FALSE)</f>
        <v>11.614599999999999</v>
      </c>
      <c r="D180">
        <f>VLOOKUP(A180,'Axis Money'!$H$1:$I$305,2,FALSE)</f>
        <v>1083.9939999999999</v>
      </c>
      <c r="E180">
        <f>VLOOKUP(A180,'LIC ETF'!$H$1:$I$311,2,FALSE)</f>
        <v>63.866</v>
      </c>
      <c r="F180">
        <f>VLOOKUP(A180,Gold!$F$1:$G$324,2,FALSE)</f>
        <v>137057</v>
      </c>
      <c r="G180">
        <f>VLOOKUP(A180,HDFC!$A$2:$B$312,2,FALSE)</f>
        <v>1030.75244</v>
      </c>
      <c r="H180">
        <f>VLOOKUP(A180,ICICI!$A$2:$B$312,2,FALSE)</f>
        <v>348.73007200000001</v>
      </c>
      <c r="I180">
        <f>VLOOKUP(A180,'IDFC '!$A$2:$B$312,2,FALSE)</f>
        <v>28.450001</v>
      </c>
      <c r="J180">
        <f>VLOOKUP(A180,'RBL Bank'!$A$2:$B$312,2,FALSE)</f>
        <v>166.35000600000001</v>
      </c>
      <c r="K180">
        <f>VLOOKUP(A180,Maruti!$A$2:$B$312,2,FALSE)</f>
        <v>6417.8564450000003</v>
      </c>
      <c r="L180">
        <f>VLOOKUP(A180,TVS!$A$2:$B$312,2,FALSE)</f>
        <v>437.16867100000002</v>
      </c>
      <c r="M180">
        <f>VLOOKUP(combined_data!A180,Apollo!$A$2:$B$312,2,FALSE)</f>
        <v>117.446831</v>
      </c>
      <c r="N180">
        <f>VLOOKUP(combined_data!A180,'Pi Indus'!$A$2:$B$312,2,FALSE)</f>
        <v>1882.857422</v>
      </c>
      <c r="O180">
        <f>VLOOKUP(A180,Chambal!$A$2:$B$312,2,FALSE)</f>
        <v>140.922821</v>
      </c>
      <c r="P180">
        <f>VLOOKUP(A180,ITC!$A$2:$B$312,2,FALSE)</f>
        <v>156.57101399999999</v>
      </c>
      <c r="Q180">
        <f>VLOOKUP(A180,'Godrej Cons'!$A$2:$B$312,2,FALSE)</f>
        <v>678.90002400000003</v>
      </c>
      <c r="R180">
        <f>VLOOKUP(A180,'Relaxo Footwear'!$A$2:$B$312,2,FALSE)</f>
        <v>645.69628899999998</v>
      </c>
      <c r="S180">
        <f>VLOOKUP(combined_data!A180,'Sunpharma '!$A$2:$B$312,2,FALSE)</f>
        <v>491.72451799999999</v>
      </c>
    </row>
    <row r="181" spans="1:19" x14ac:dyDescent="0.2">
      <c r="A181" s="5">
        <v>44098</v>
      </c>
      <c r="B181">
        <f>VLOOKUP(A181,'Axis PSU'!$H$2:$I$306,2,FALSE)</f>
        <v>1038.0432000000001</v>
      </c>
      <c r="C181">
        <f>VLOOKUP(A181,'LIC PSU'!$H$1:$I$305,2,FALSE)</f>
        <v>11.6136</v>
      </c>
      <c r="D181">
        <f>VLOOKUP(A181,'Axis Money'!$H$1:$I$305,2,FALSE)</f>
        <v>1084.1087</v>
      </c>
      <c r="E181">
        <f>VLOOKUP(A181,'LIC ETF'!$H$1:$I$311,2,FALSE)</f>
        <v>62.005499999999998</v>
      </c>
      <c r="F181">
        <f>VLOOKUP(A181,Gold!$F$1:$G$324,2,FALSE)</f>
        <v>137983</v>
      </c>
      <c r="G181">
        <f>VLOOKUP(A181,HDFC!$A$2:$B$312,2,FALSE)</f>
        <v>1014.16791</v>
      </c>
      <c r="H181">
        <f>VLOOKUP(A181,ICICI!$A$2:$B$312,2,FALSE)</f>
        <v>332.72326700000002</v>
      </c>
      <c r="I181">
        <f>VLOOKUP(A181,'IDFC '!$A$2:$B$312,2,FALSE)</f>
        <v>27</v>
      </c>
      <c r="J181">
        <f>VLOOKUP(A181,'RBL Bank'!$A$2:$B$312,2,FALSE)</f>
        <v>157.800003</v>
      </c>
      <c r="K181">
        <f>VLOOKUP(A181,Maruti!$A$2:$B$312,2,FALSE)</f>
        <v>6216.8701170000004</v>
      </c>
      <c r="L181">
        <f>VLOOKUP(A181,TVS!$A$2:$B$312,2,FALSE)</f>
        <v>430.10320999999999</v>
      </c>
      <c r="M181">
        <f>VLOOKUP(combined_data!A181,Apollo!$A$2:$B$312,2,FALSE)</f>
        <v>112.266777</v>
      </c>
      <c r="N181">
        <f>VLOOKUP(combined_data!A181,'Pi Indus'!$A$2:$B$312,2,FALSE)</f>
        <v>1883.5045170000001</v>
      </c>
      <c r="O181">
        <f>VLOOKUP(A181,Chambal!$A$2:$B$312,2,FALSE)</f>
        <v>138.975449</v>
      </c>
      <c r="P181">
        <f>VLOOKUP(A181,ITC!$A$2:$B$312,2,FALSE)</f>
        <v>151.17047099999999</v>
      </c>
      <c r="Q181">
        <f>VLOOKUP(A181,'Godrej Cons'!$A$2:$B$312,2,FALSE)</f>
        <v>691.5</v>
      </c>
      <c r="R181">
        <f>VLOOKUP(A181,'Relaxo Footwear'!$A$2:$B$312,2,FALSE)</f>
        <v>629.42065400000001</v>
      </c>
      <c r="S181">
        <f>VLOOKUP(combined_data!A181,'Sunpharma '!$A$2:$B$312,2,FALSE)</f>
        <v>475.00448599999999</v>
      </c>
    </row>
    <row r="182" spans="1:19" x14ac:dyDescent="0.2">
      <c r="A182" s="5">
        <v>44099</v>
      </c>
      <c r="B182">
        <f>VLOOKUP(A182,'Axis PSU'!$H$2:$I$306,2,FALSE)</f>
        <v>1037.9888000000001</v>
      </c>
      <c r="C182">
        <f>VLOOKUP(A182,'LIC PSU'!$H$1:$I$305,2,FALSE)</f>
        <v>11.612399999999999</v>
      </c>
      <c r="D182">
        <f>VLOOKUP(A182,'Axis Money'!$H$1:$I$305,2,FALSE)</f>
        <v>1084.2017000000001</v>
      </c>
      <c r="E182">
        <f>VLOOKUP(A182,'LIC ETF'!$H$1:$I$311,2,FALSE)</f>
        <v>63.409199999999998</v>
      </c>
      <c r="F182">
        <f>VLOOKUP(A182,Gold!$F$1:$G$324,2,FALSE)</f>
        <v>137102</v>
      </c>
      <c r="G182">
        <f>VLOOKUP(A182,HDFC!$A$2:$B$312,2,FALSE)</f>
        <v>1027.55359</v>
      </c>
      <c r="H182">
        <f>VLOOKUP(A182,ICICI!$A$2:$B$312,2,FALSE)</f>
        <v>345.55844100000002</v>
      </c>
      <c r="I182">
        <f>VLOOKUP(A182,'IDFC '!$A$2:$B$312,2,FALSE)</f>
        <v>29.35</v>
      </c>
      <c r="J182">
        <f>VLOOKUP(A182,'RBL Bank'!$A$2:$B$312,2,FALSE)</f>
        <v>164.949997</v>
      </c>
      <c r="K182">
        <f>VLOOKUP(A182,Maruti!$A$2:$B$312,2,FALSE)</f>
        <v>6414.3027339999999</v>
      </c>
      <c r="L182">
        <f>VLOOKUP(A182,TVS!$A$2:$B$312,2,FALSE)</f>
        <v>441.66488600000002</v>
      </c>
      <c r="M182">
        <f>VLOOKUP(combined_data!A182,Apollo!$A$2:$B$312,2,FALSE)</f>
        <v>116.381767</v>
      </c>
      <c r="N182">
        <f>VLOOKUP(combined_data!A182,'Pi Indus'!$A$2:$B$312,2,FALSE)</f>
        <v>1905.6030270000001</v>
      </c>
      <c r="O182">
        <f>VLOOKUP(A182,Chambal!$A$2:$B$312,2,FALSE)</f>
        <v>143.34513899999999</v>
      </c>
      <c r="P182">
        <f>VLOOKUP(A182,ITC!$A$2:$B$312,2,FALSE)</f>
        <v>154.98260500000001</v>
      </c>
      <c r="Q182">
        <f>VLOOKUP(A182,'Godrej Cons'!$A$2:$B$312,2,FALSE)</f>
        <v>702.09997599999997</v>
      </c>
      <c r="R182">
        <f>VLOOKUP(A182,'Relaxo Footwear'!$A$2:$B$312,2,FALSE)</f>
        <v>637.73266599999999</v>
      </c>
      <c r="S182">
        <f>VLOOKUP(combined_data!A182,'Sunpharma '!$A$2:$B$312,2,FALSE)</f>
        <v>478.76892099999998</v>
      </c>
    </row>
    <row r="183" spans="1:19" x14ac:dyDescent="0.2">
      <c r="A183" s="5">
        <v>44102</v>
      </c>
      <c r="B183">
        <f>VLOOKUP(A183,'Axis PSU'!$H$2:$I$306,2,FALSE)</f>
        <v>1038.2517</v>
      </c>
      <c r="C183">
        <f>VLOOKUP(A183,'LIC PSU'!$H$1:$I$305,2,FALSE)</f>
        <v>11.6111</v>
      </c>
      <c r="D183">
        <f>VLOOKUP(A183,'Axis Money'!$H$1:$I$305,2,FALSE)</f>
        <v>1084.5723</v>
      </c>
      <c r="E183">
        <f>VLOOKUP(A183,'LIC ETF'!$H$1:$I$311,2,FALSE)</f>
        <v>64.412400000000005</v>
      </c>
      <c r="F183">
        <f>VLOOKUP(A183,Gold!$F$1:$G$324,2,FALSE)</f>
        <v>138667</v>
      </c>
      <c r="G183">
        <f>VLOOKUP(A183,HDFC!$A$2:$B$312,2,FALSE)</f>
        <v>1037.5929000000001</v>
      </c>
      <c r="H183">
        <f>VLOOKUP(A183,ICICI!$A$2:$B$312,2,FALSE)</f>
        <v>359.78118899999998</v>
      </c>
      <c r="I183">
        <f>VLOOKUP(A183,'IDFC '!$A$2:$B$312,2,FALSE)</f>
        <v>30.4</v>
      </c>
      <c r="J183">
        <f>VLOOKUP(A183,'RBL Bank'!$A$2:$B$312,2,FALSE)</f>
        <v>173.64999399999999</v>
      </c>
      <c r="K183">
        <f>VLOOKUP(A183,Maruti!$A$2:$B$312,2,FALSE)</f>
        <v>6616.9677730000003</v>
      </c>
      <c r="L183">
        <f>VLOOKUP(A183,TVS!$A$2:$B$312,2,FALSE)</f>
        <v>465.87518299999999</v>
      </c>
      <c r="M183">
        <f>VLOOKUP(combined_data!A183,Apollo!$A$2:$B$312,2,FALSE)</f>
        <v>124.272896</v>
      </c>
      <c r="N183">
        <f>VLOOKUP(combined_data!A183,'Pi Indus'!$A$2:$B$312,2,FALSE)</f>
        <v>1936.162842</v>
      </c>
      <c r="O183">
        <f>VLOOKUP(A183,Chambal!$A$2:$B$312,2,FALSE)</f>
        <v>146.004974</v>
      </c>
      <c r="P183">
        <f>VLOOKUP(A183,ITC!$A$2:$B$312,2,FALSE)</f>
        <v>157.297134</v>
      </c>
      <c r="Q183">
        <f>VLOOKUP(A183,'Godrej Cons'!$A$2:$B$312,2,FALSE)</f>
        <v>713.25</v>
      </c>
      <c r="R183">
        <f>VLOOKUP(A183,'Relaxo Footwear'!$A$2:$B$312,2,FALSE)</f>
        <v>654.30688499999997</v>
      </c>
      <c r="S183">
        <f>VLOOKUP(combined_data!A183,'Sunpharma '!$A$2:$B$312,2,FALSE)</f>
        <v>498.76449600000001</v>
      </c>
    </row>
    <row r="184" spans="1:19" x14ac:dyDescent="0.2">
      <c r="A184" s="5">
        <v>44103</v>
      </c>
      <c r="B184">
        <f>VLOOKUP(A184,'Axis PSU'!$H$2:$I$306,2,FALSE)</f>
        <v>1038.0799</v>
      </c>
      <c r="C184">
        <f>VLOOKUP(A184,'LIC PSU'!$H$1:$I$305,2,FALSE)</f>
        <v>11.6143</v>
      </c>
      <c r="D184">
        <f>VLOOKUP(A184,'Axis Money'!$H$1:$I$305,2,FALSE)</f>
        <v>1084.7529</v>
      </c>
      <c r="E184">
        <f>VLOOKUP(A184,'LIC ETF'!$H$1:$I$311,2,FALSE)</f>
        <v>64.381900000000002</v>
      </c>
      <c r="F184">
        <f>VLOOKUP(A184,Gold!$F$1:$G$324,2,FALSE)</f>
        <v>139924</v>
      </c>
      <c r="G184">
        <f>VLOOKUP(A184,HDFC!$A$2:$B$312,2,FALSE)</f>
        <v>1045.81152</v>
      </c>
      <c r="H184">
        <f>VLOOKUP(A184,ICICI!$A$2:$B$312,2,FALSE)</f>
        <v>353.88394199999999</v>
      </c>
      <c r="I184">
        <f>VLOOKUP(A184,'IDFC '!$A$2:$B$312,2,FALSE)</f>
        <v>30.049999</v>
      </c>
      <c r="J184">
        <f>VLOOKUP(A184,'RBL Bank'!$A$2:$B$312,2,FALSE)</f>
        <v>170</v>
      </c>
      <c r="K184">
        <f>VLOOKUP(A184,Maruti!$A$2:$B$312,2,FALSE)</f>
        <v>6656.2075199999999</v>
      </c>
      <c r="L184">
        <f>VLOOKUP(A184,TVS!$A$2:$B$312,2,FALSE)</f>
        <v>464.68933099999998</v>
      </c>
      <c r="M184">
        <f>VLOOKUP(combined_data!A184,Apollo!$A$2:$B$312,2,FALSE)</f>
        <v>126.064117</v>
      </c>
      <c r="N184">
        <f>VLOOKUP(combined_data!A184,'Pi Indus'!$A$2:$B$312,2,FALSE)</f>
        <v>1978.418823</v>
      </c>
      <c r="O184">
        <f>VLOOKUP(A184,Chambal!$A$2:$B$312,2,FALSE)</f>
        <v>147.287384</v>
      </c>
      <c r="P184">
        <f>VLOOKUP(A184,ITC!$A$2:$B$312,2,FALSE)</f>
        <v>153.75726299999999</v>
      </c>
      <c r="Q184">
        <f>VLOOKUP(A184,'Godrej Cons'!$A$2:$B$312,2,FALSE)</f>
        <v>705.40002400000003</v>
      </c>
      <c r="R184">
        <f>VLOOKUP(A184,'Relaxo Footwear'!$A$2:$B$312,2,FALSE)</f>
        <v>654.65527299999997</v>
      </c>
      <c r="S184">
        <f>VLOOKUP(combined_data!A184,'Sunpharma '!$A$2:$B$312,2,FALSE)</f>
        <v>494.90228300000001</v>
      </c>
    </row>
    <row r="185" spans="1:19" x14ac:dyDescent="0.2">
      <c r="A185" s="5">
        <v>44104</v>
      </c>
      <c r="B185">
        <f>VLOOKUP(A185,'Axis PSU'!$H$2:$I$306,2,FALSE)</f>
        <v>1038.9258</v>
      </c>
      <c r="C185">
        <f>VLOOKUP(A185,'LIC PSU'!$H$1:$I$305,2,FALSE)</f>
        <v>11.6256</v>
      </c>
      <c r="D185">
        <f>VLOOKUP(A185,'Axis Money'!$H$1:$I$305,2,FALSE)</f>
        <v>1084.9709</v>
      </c>
      <c r="E185">
        <f>VLOOKUP(A185,'LIC ETF'!$H$1:$I$311,2,FALSE)</f>
        <v>64.526700000000005</v>
      </c>
      <c r="F185">
        <f>VLOOKUP(A185,Gold!$F$1:$G$324,2,FALSE)</f>
        <v>138702</v>
      </c>
      <c r="G185">
        <f>VLOOKUP(A185,HDFC!$A$2:$B$312,2,FALSE)</f>
        <v>1061.6086399999999</v>
      </c>
      <c r="H185">
        <f>VLOOKUP(A185,ICICI!$A$2:$B$312,2,FALSE)</f>
        <v>351.60433999999998</v>
      </c>
      <c r="I185">
        <f>VLOOKUP(A185,'IDFC '!$A$2:$B$312,2,FALSE)</f>
        <v>29.950001</v>
      </c>
      <c r="J185">
        <f>VLOOKUP(A185,'RBL Bank'!$A$2:$B$312,2,FALSE)</f>
        <v>169.89999399999999</v>
      </c>
      <c r="K185">
        <f>VLOOKUP(A185,Maruti!$A$2:$B$312,2,FALSE)</f>
        <v>6656.8984380000002</v>
      </c>
      <c r="L185">
        <f>VLOOKUP(A185,TVS!$A$2:$B$312,2,FALSE)</f>
        <v>462.76238999999998</v>
      </c>
      <c r="M185">
        <f>VLOOKUP(combined_data!A185,Apollo!$A$2:$B$312,2,FALSE)</f>
        <v>126.69348100000001</v>
      </c>
      <c r="N185">
        <f>VLOOKUP(combined_data!A185,'Pi Indus'!$A$2:$B$312,2,FALSE)</f>
        <v>1962.4920649999999</v>
      </c>
      <c r="O185">
        <f>VLOOKUP(A185,Chambal!$A$2:$B$312,2,FALSE)</f>
        <v>149.899719</v>
      </c>
      <c r="P185">
        <f>VLOOKUP(A185,ITC!$A$2:$B$312,2,FALSE)</f>
        <v>155.84489400000001</v>
      </c>
      <c r="Q185">
        <f>VLOOKUP(A185,'Godrej Cons'!$A$2:$B$312,2,FALSE)</f>
        <v>724.95001200000002</v>
      </c>
      <c r="R185">
        <f>VLOOKUP(A185,'Relaxo Footwear'!$A$2:$B$312,2,FALSE)</f>
        <v>663.61431900000002</v>
      </c>
      <c r="S185">
        <f>VLOOKUP(combined_data!A185,'Sunpharma '!$A$2:$B$312,2,FALSE)</f>
        <v>489.32891799999999</v>
      </c>
    </row>
    <row r="186" spans="1:19" x14ac:dyDescent="0.2">
      <c r="A186" s="5">
        <v>44105</v>
      </c>
      <c r="B186">
        <f>VLOOKUP(A186,'Axis PSU'!$H$2:$I$306,2,FALSE)</f>
        <v>1039.1310000000001</v>
      </c>
      <c r="C186">
        <f>VLOOKUP(A186,'LIC PSU'!$H$1:$I$305,2,FALSE)</f>
        <v>11.631399999999999</v>
      </c>
      <c r="D186">
        <f>VLOOKUP(A186,'Axis Money'!$H$1:$I$305,2,FALSE)</f>
        <v>1085.1612</v>
      </c>
      <c r="E186">
        <f>VLOOKUP(A186,'LIC ETF'!$H$1:$I$311,2,FALSE)</f>
        <v>65.498999999999995</v>
      </c>
      <c r="F186">
        <f>VLOOKUP(A186,Gold!$F$1:$G$324,2,FALSE)</f>
        <v>139467</v>
      </c>
      <c r="G186">
        <f>VLOOKUP(A186,HDFC!$A$2:$B$312,2,FALSE)</f>
        <v>1089.5118399999999</v>
      </c>
      <c r="H186">
        <f>VLOOKUP(A186,ICICI!$A$2:$B$312,2,FALSE)</f>
        <v>365.92623900000001</v>
      </c>
      <c r="I186">
        <f>VLOOKUP(A186,'IDFC '!$A$2:$B$312,2,FALSE)</f>
        <v>30.35</v>
      </c>
      <c r="J186">
        <f>VLOOKUP(A186,'RBL Bank'!$A$2:$B$312,2,FALSE)</f>
        <v>177.85000600000001</v>
      </c>
      <c r="K186">
        <f>VLOOKUP(A186,Maruti!$A$2:$B$312,2,FALSE)</f>
        <v>6709.0698240000002</v>
      </c>
      <c r="L186">
        <f>VLOOKUP(A186,TVS!$A$2:$B$312,2,FALSE)</f>
        <v>474.22525000000002</v>
      </c>
      <c r="M186">
        <f>VLOOKUP(combined_data!A186,Apollo!$A$2:$B$312,2,FALSE)</f>
        <v>128.62995900000001</v>
      </c>
      <c r="N186">
        <f>VLOOKUP(combined_data!A186,'Pi Indus'!$A$2:$B$312,2,FALSE)</f>
        <v>1936.4117429999999</v>
      </c>
      <c r="O186">
        <f>VLOOKUP(A186,Chambal!$A$2:$B$312,2,FALSE)</f>
        <v>152.98699999999999</v>
      </c>
      <c r="P186">
        <f>VLOOKUP(A186,ITC!$A$2:$B$312,2,FALSE)</f>
        <v>155.073395</v>
      </c>
      <c r="Q186">
        <f>VLOOKUP(A186,'Godrej Cons'!$A$2:$B$312,2,FALSE)</f>
        <v>734.04998799999998</v>
      </c>
      <c r="R186">
        <f>VLOOKUP(A186,'Relaxo Footwear'!$A$2:$B$312,2,FALSE)</f>
        <v>655.00366199999996</v>
      </c>
      <c r="S186">
        <f>VLOOKUP(combined_data!A186,'Sunpharma '!$A$2:$B$312,2,FALSE)</f>
        <v>495.63558999999998</v>
      </c>
    </row>
    <row r="187" spans="1:19" x14ac:dyDescent="0.2">
      <c r="A187" s="5">
        <v>44109</v>
      </c>
      <c r="B187">
        <f>VLOOKUP(A187,'Axis PSU'!$H$2:$I$306,2,FALSE)</f>
        <v>1039.1310000000001</v>
      </c>
      <c r="C187">
        <f>VLOOKUP(A187,'LIC PSU'!$H$1:$I$305,2,FALSE)</f>
        <v>11.631399999999999</v>
      </c>
      <c r="D187">
        <f>VLOOKUP(A187,'Axis Money'!$H$1:$I$305,2,FALSE)</f>
        <v>1085.6935000000001</v>
      </c>
      <c r="E187">
        <f>VLOOKUP(A187,'LIC ETF'!$H$1:$I$311,2,FALSE)</f>
        <v>66.002899999999997</v>
      </c>
      <c r="F187">
        <f>VLOOKUP(A187,Gold!$F$1:$G$324,2,FALSE)</f>
        <v>139853</v>
      </c>
      <c r="G187">
        <f>VLOOKUP(A187,HDFC!$A$2:$B$312,2,FALSE)</f>
        <v>1096.7954099999999</v>
      </c>
      <c r="H187">
        <f>VLOOKUP(A187,ICICI!$A$2:$B$312,2,FALSE)</f>
        <v>369.79162600000001</v>
      </c>
      <c r="I187">
        <f>VLOOKUP(A187,'IDFC '!$A$2:$B$312,2,FALSE)</f>
        <v>30.200001</v>
      </c>
      <c r="J187">
        <f>VLOOKUP(A187,'RBL Bank'!$A$2:$B$312,2,FALSE)</f>
        <v>175.300003</v>
      </c>
      <c r="K187">
        <f>VLOOKUP(A187,Maruti!$A$2:$B$312,2,FALSE)</f>
        <v>6731.3305659999996</v>
      </c>
      <c r="L187">
        <f>VLOOKUP(A187,TVS!$A$2:$B$312,2,FALSE)</f>
        <v>467.95031699999998</v>
      </c>
      <c r="M187">
        <f>VLOOKUP(combined_data!A187,Apollo!$A$2:$B$312,2,FALSE)</f>
        <v>130.61480700000001</v>
      </c>
      <c r="N187">
        <f>VLOOKUP(combined_data!A187,'Pi Indus'!$A$2:$B$312,2,FALSE)</f>
        <v>2010.322388</v>
      </c>
      <c r="O187">
        <f>VLOOKUP(A187,Chambal!$A$2:$B$312,2,FALSE)</f>
        <v>155.02934300000001</v>
      </c>
      <c r="P187">
        <f>VLOOKUP(A187,ITC!$A$2:$B$312,2,FALSE)</f>
        <v>153.62110899999999</v>
      </c>
      <c r="Q187">
        <f>VLOOKUP(A187,'Godrej Cons'!$A$2:$B$312,2,FALSE)</f>
        <v>752.54998799999998</v>
      </c>
      <c r="R187">
        <f>VLOOKUP(A187,'Relaxo Footwear'!$A$2:$B$312,2,FALSE)</f>
        <v>671.12988299999995</v>
      </c>
      <c r="S187">
        <f>VLOOKUP(combined_data!A187,'Sunpharma '!$A$2:$B$312,2,FALSE)</f>
        <v>511.47558600000002</v>
      </c>
    </row>
    <row r="188" spans="1:19" x14ac:dyDescent="0.2">
      <c r="A188" s="5">
        <v>44110</v>
      </c>
      <c r="B188">
        <f>VLOOKUP(A188,'Axis PSU'!$H$2:$I$306,2,FALSE)</f>
        <v>1039.1310000000001</v>
      </c>
      <c r="C188">
        <f>VLOOKUP(A188,'LIC PSU'!$H$1:$I$305,2,FALSE)</f>
        <v>11.631399999999999</v>
      </c>
      <c r="D188">
        <f>VLOOKUP(A188,'Axis Money'!$H$1:$I$305,2,FALSE)</f>
        <v>1085.8814</v>
      </c>
      <c r="E188">
        <f>VLOOKUP(A188,'LIC ETF'!$H$1:$I$311,2,FALSE)</f>
        <v>66.911900000000003</v>
      </c>
      <c r="F188">
        <f>VLOOKUP(A188,Gold!$F$1:$G$324,2,FALSE)</f>
        <v>137861</v>
      </c>
      <c r="G188">
        <f>VLOOKUP(A188,HDFC!$A$2:$B$312,2,FALSE)</f>
        <v>1126.0767800000001</v>
      </c>
      <c r="H188">
        <f>VLOOKUP(A188,ICICI!$A$2:$B$312,2,FALSE)</f>
        <v>377.22512799999998</v>
      </c>
      <c r="I188">
        <f>VLOOKUP(A188,'IDFC '!$A$2:$B$312,2,FALSE)</f>
        <v>31.15</v>
      </c>
      <c r="J188">
        <f>VLOOKUP(A188,'RBL Bank'!$A$2:$B$312,2,FALSE)</f>
        <v>180.800003</v>
      </c>
      <c r="K188">
        <f>VLOOKUP(A188,Maruti!$A$2:$B$312,2,FALSE)</f>
        <v>6803.9365230000003</v>
      </c>
      <c r="L188">
        <f>VLOOKUP(A188,TVS!$A$2:$B$312,2,FALSE)</f>
        <v>466.02340700000002</v>
      </c>
      <c r="M188">
        <f>VLOOKUP(combined_data!A188,Apollo!$A$2:$B$312,2,FALSE)</f>
        <v>131.098938</v>
      </c>
      <c r="N188">
        <f>VLOOKUP(combined_data!A188,'Pi Indus'!$A$2:$B$312,2,FALSE)</f>
        <v>2035.357422</v>
      </c>
      <c r="O188">
        <f>VLOOKUP(A188,Chambal!$A$2:$B$312,2,FALSE)</f>
        <v>157.16670199999999</v>
      </c>
      <c r="P188">
        <f>VLOOKUP(A188,ITC!$A$2:$B$312,2,FALSE)</f>
        <v>154.211105</v>
      </c>
      <c r="Q188">
        <f>VLOOKUP(A188,'Godrej Cons'!$A$2:$B$312,2,FALSE)</f>
        <v>740.65002400000003</v>
      </c>
      <c r="R188">
        <f>VLOOKUP(A188,'Relaxo Footwear'!$A$2:$B$312,2,FALSE)</f>
        <v>674.56420900000001</v>
      </c>
      <c r="S188">
        <f>VLOOKUP(combined_data!A188,'Sunpharma '!$A$2:$B$312,2,FALSE)</f>
        <v>509.471069</v>
      </c>
    </row>
    <row r="189" spans="1:19" x14ac:dyDescent="0.2">
      <c r="A189" s="5">
        <v>44111</v>
      </c>
      <c r="B189">
        <f>VLOOKUP(A189,'Axis PSU'!$H$2:$I$306,2,FALSE)</f>
        <v>1039.1310000000001</v>
      </c>
      <c r="C189">
        <f>VLOOKUP(A189,'LIC PSU'!$H$1:$I$305,2,FALSE)</f>
        <v>11.631399999999999</v>
      </c>
      <c r="D189">
        <f>VLOOKUP(A189,'Axis Money'!$H$1:$I$305,2,FALSE)</f>
        <v>1086.1947</v>
      </c>
      <c r="E189">
        <f>VLOOKUP(A189,'LIC ETF'!$H$1:$I$311,2,FALSE)</f>
        <v>67.352999999999994</v>
      </c>
      <c r="F189">
        <f>VLOOKUP(A189,Gold!$F$1:$G$324,2,FALSE)</f>
        <v>138351</v>
      </c>
      <c r="G189">
        <f>VLOOKUP(A189,HDFC!$A$2:$B$312,2,FALSE)</f>
        <v>1143.94092</v>
      </c>
      <c r="H189">
        <f>VLOOKUP(A189,ICICI!$A$2:$B$312,2,FALSE)</f>
        <v>379.256958</v>
      </c>
      <c r="I189">
        <f>VLOOKUP(A189,'IDFC '!$A$2:$B$312,2,FALSE)</f>
        <v>31.6</v>
      </c>
      <c r="J189">
        <f>VLOOKUP(A189,'RBL Bank'!$A$2:$B$312,2,FALSE)</f>
        <v>177.10000600000001</v>
      </c>
      <c r="K189">
        <f>VLOOKUP(A189,Maruti!$A$2:$B$312,2,FALSE)</f>
        <v>6956.4536129999997</v>
      </c>
      <c r="L189">
        <f>VLOOKUP(A189,TVS!$A$2:$B$312,2,FALSE)</f>
        <v>473.08880599999998</v>
      </c>
      <c r="M189">
        <f>VLOOKUP(combined_data!A189,Apollo!$A$2:$B$312,2,FALSE)</f>
        <v>131.873535</v>
      </c>
      <c r="N189">
        <f>VLOOKUP(combined_data!A189,'Pi Indus'!$A$2:$B$312,2,FALSE)</f>
        <v>2033.3663329999999</v>
      </c>
      <c r="O189">
        <f>VLOOKUP(A189,Chambal!$A$2:$B$312,2,FALSE)</f>
        <v>158.876587</v>
      </c>
      <c r="P189">
        <f>VLOOKUP(A189,ITC!$A$2:$B$312,2,FALSE)</f>
        <v>153.848038</v>
      </c>
      <c r="Q189">
        <f>VLOOKUP(A189,'Godrej Cons'!$A$2:$B$312,2,FALSE)</f>
        <v>729.5</v>
      </c>
      <c r="R189">
        <f>VLOOKUP(A189,'Relaxo Footwear'!$A$2:$B$312,2,FALSE)</f>
        <v>668.44219999999996</v>
      </c>
      <c r="S189">
        <f>VLOOKUP(combined_data!A189,'Sunpharma '!$A$2:$B$312,2,FALSE)</f>
        <v>500.37780800000002</v>
      </c>
    </row>
    <row r="190" spans="1:19" x14ac:dyDescent="0.2">
      <c r="A190" s="5">
        <v>44112</v>
      </c>
      <c r="B190">
        <f>VLOOKUP(A190,'Axis PSU'!$H$2:$I$306,2,FALSE)</f>
        <v>1039.1310000000001</v>
      </c>
      <c r="C190">
        <f>VLOOKUP(A190,'LIC PSU'!$H$1:$I$305,2,FALSE)</f>
        <v>11.631399999999999</v>
      </c>
      <c r="D190">
        <f>VLOOKUP(A190,'Axis Money'!$H$1:$I$305,2,FALSE)</f>
        <v>1086.3677</v>
      </c>
      <c r="E190">
        <f>VLOOKUP(A190,'LIC ETF'!$H$1:$I$311,2,FALSE)</f>
        <v>67.911100000000005</v>
      </c>
      <c r="F190">
        <f>VLOOKUP(A190,Gold!$F$1:$G$324,2,FALSE)</f>
        <v>138766</v>
      </c>
      <c r="G190">
        <f>VLOOKUP(A190,HDFC!$A$2:$B$312,2,FALSE)</f>
        <v>1173.0252700000001</v>
      </c>
      <c r="H190">
        <f>VLOOKUP(A190,ICICI!$A$2:$B$312,2,FALSE)</f>
        <v>384.063965</v>
      </c>
      <c r="I190">
        <f>VLOOKUP(A190,'IDFC '!$A$2:$B$312,2,FALSE)</f>
        <v>31.5</v>
      </c>
      <c r="J190">
        <f>VLOOKUP(A190,'RBL Bank'!$A$2:$B$312,2,FALSE)</f>
        <v>173.85000600000001</v>
      </c>
      <c r="K190">
        <f>VLOOKUP(A190,Maruti!$A$2:$B$312,2,FALSE)</f>
        <v>6988.9809569999998</v>
      </c>
      <c r="L190">
        <f>VLOOKUP(A190,TVS!$A$2:$B$312,2,FALSE)</f>
        <v>469.58081099999998</v>
      </c>
      <c r="M190">
        <f>VLOOKUP(combined_data!A190,Apollo!$A$2:$B$312,2,FALSE)</f>
        <v>132.45446799999999</v>
      </c>
      <c r="N190">
        <f>VLOOKUP(combined_data!A190,'Pi Indus'!$A$2:$B$312,2,FALSE)</f>
        <v>2030.4300539999999</v>
      </c>
      <c r="O190">
        <f>VLOOKUP(A190,Chambal!$A$2:$B$312,2,FALSE)</f>
        <v>159.589035</v>
      </c>
      <c r="P190">
        <f>VLOOKUP(A190,ITC!$A$2:$B$312,2,FALSE)</f>
        <v>151.71504200000001</v>
      </c>
      <c r="Q190">
        <f>VLOOKUP(A190,'Godrej Cons'!$A$2:$B$312,2,FALSE)</f>
        <v>726.75</v>
      </c>
      <c r="R190">
        <f>VLOOKUP(A190,'Relaxo Footwear'!$A$2:$B$312,2,FALSE)</f>
        <v>647.33868399999994</v>
      </c>
      <c r="S190">
        <f>VLOOKUP(combined_data!A190,'Sunpharma '!$A$2:$B$312,2,FALSE)</f>
        <v>512.45336899999995</v>
      </c>
    </row>
    <row r="191" spans="1:19" x14ac:dyDescent="0.2">
      <c r="A191" s="5">
        <v>44113</v>
      </c>
      <c r="B191">
        <f>VLOOKUP(A191,'Axis PSU'!$H$2:$I$306,2,FALSE)</f>
        <v>1039.1310000000001</v>
      </c>
      <c r="C191">
        <f>VLOOKUP(A191,'LIC PSU'!$H$1:$I$305,2,FALSE)</f>
        <v>11.6317</v>
      </c>
      <c r="D191">
        <f>VLOOKUP(A191,'Axis Money'!$H$1:$I$305,2,FALSE)</f>
        <v>1086.5851</v>
      </c>
      <c r="E191">
        <f>VLOOKUP(A191,'LIC ETF'!$H$1:$I$311,2,FALSE)</f>
        <v>68.37</v>
      </c>
      <c r="F191">
        <f>VLOOKUP(A191,Gold!$F$1:$G$324,2,FALSE)</f>
        <v>140836</v>
      </c>
      <c r="G191">
        <f>VLOOKUP(A191,HDFC!$A$2:$B$312,2,FALSE)</f>
        <v>1214.1176800000001</v>
      </c>
      <c r="H191">
        <f>VLOOKUP(A191,ICICI!$A$2:$B$312,2,FALSE)</f>
        <v>397.93978900000002</v>
      </c>
      <c r="I191">
        <f>VLOOKUP(A191,'IDFC '!$A$2:$B$312,2,FALSE)</f>
        <v>31.950001</v>
      </c>
      <c r="J191">
        <f>VLOOKUP(A191,'RBL Bank'!$A$2:$B$312,2,FALSE)</f>
        <v>180.050003</v>
      </c>
      <c r="K191">
        <f>VLOOKUP(A191,Maruti!$A$2:$B$312,2,FALSE)</f>
        <v>6971.7548829999996</v>
      </c>
      <c r="L191">
        <f>VLOOKUP(A191,TVS!$A$2:$B$312,2,FALSE)</f>
        <v>465.92456099999998</v>
      </c>
      <c r="M191">
        <f>VLOOKUP(combined_data!A191,Apollo!$A$2:$B$312,2,FALSE)</f>
        <v>133.37429800000001</v>
      </c>
      <c r="N191">
        <f>VLOOKUP(combined_data!A191,'Pi Indus'!$A$2:$B$312,2,FALSE)</f>
        <v>2011.66626</v>
      </c>
      <c r="O191">
        <f>VLOOKUP(A191,Chambal!$A$2:$B$312,2,FALSE)</f>
        <v>158.876587</v>
      </c>
      <c r="P191">
        <f>VLOOKUP(A191,ITC!$A$2:$B$312,2,FALSE)</f>
        <v>152.35041799999999</v>
      </c>
      <c r="Q191">
        <f>VLOOKUP(A191,'Godrej Cons'!$A$2:$B$312,2,FALSE)</f>
        <v>719.84997599999997</v>
      </c>
      <c r="R191">
        <f>VLOOKUP(A191,'Relaxo Footwear'!$A$2:$B$312,2,FALSE)</f>
        <v>646.09436000000005</v>
      </c>
      <c r="S191">
        <f>VLOOKUP(combined_data!A191,'Sunpharma '!$A$2:$B$312,2,FALSE)</f>
        <v>501.50228900000002</v>
      </c>
    </row>
    <row r="192" spans="1:19" x14ac:dyDescent="0.2">
      <c r="A192" s="5">
        <v>44116</v>
      </c>
      <c r="B192">
        <f>VLOOKUP(A192,'Axis PSU'!$H$2:$I$306,2,FALSE)</f>
        <v>1039.1310000000001</v>
      </c>
      <c r="C192">
        <f>VLOOKUP(A192,'LIC PSU'!$H$1:$I$305,2,FALSE)</f>
        <v>11.6319</v>
      </c>
      <c r="D192">
        <f>VLOOKUP(A192,'Axis Money'!$H$1:$I$305,2,FALSE)</f>
        <v>1087.0531000000001</v>
      </c>
      <c r="E192">
        <f>VLOOKUP(A192,'LIC ETF'!$H$1:$I$311,2,FALSE)</f>
        <v>68.4666</v>
      </c>
      <c r="F192">
        <f>VLOOKUP(A192,Gold!$F$1:$G$324,2,FALSE)</f>
        <v>140966</v>
      </c>
      <c r="G192">
        <f>VLOOKUP(A192,HDFC!$A$2:$B$312,2,FALSE)</f>
        <v>1194.5311300000001</v>
      </c>
      <c r="H192">
        <f>VLOOKUP(A192,ICICI!$A$2:$B$312,2,FALSE)</f>
        <v>400.46719400000001</v>
      </c>
      <c r="I192">
        <f>VLOOKUP(A192,'IDFC '!$A$2:$B$312,2,FALSE)</f>
        <v>31.15</v>
      </c>
      <c r="J192">
        <f>VLOOKUP(A192,'RBL Bank'!$A$2:$B$312,2,FALSE)</f>
        <v>174.949997</v>
      </c>
      <c r="K192">
        <f>VLOOKUP(A192,Maruti!$A$2:$B$312,2,FALSE)</f>
        <v>7045.0517579999996</v>
      </c>
      <c r="L192">
        <f>VLOOKUP(A192,TVS!$A$2:$B$312,2,FALSE)</f>
        <v>463.45413200000002</v>
      </c>
      <c r="M192">
        <f>VLOOKUP(combined_data!A192,Apollo!$A$2:$B$312,2,FALSE)</f>
        <v>128.09741199999999</v>
      </c>
      <c r="N192">
        <f>VLOOKUP(combined_data!A192,'Pi Indus'!$A$2:$B$312,2,FALSE)</f>
        <v>2021.520996</v>
      </c>
      <c r="O192">
        <f>VLOOKUP(A192,Chambal!$A$2:$B$312,2,FALSE)</f>
        <v>156.929214</v>
      </c>
      <c r="P192">
        <f>VLOOKUP(A192,ITC!$A$2:$B$312,2,FALSE)</f>
        <v>156.29870600000001</v>
      </c>
      <c r="Q192">
        <f>VLOOKUP(A192,'Godrej Cons'!$A$2:$B$312,2,FALSE)</f>
        <v>708.25</v>
      </c>
      <c r="R192">
        <f>VLOOKUP(A192,'Relaxo Footwear'!$A$2:$B$312,2,FALSE)</f>
        <v>660.03063999999995</v>
      </c>
      <c r="S192">
        <f>VLOOKUP(combined_data!A192,'Sunpharma '!$A$2:$B$312,2,FALSE)</f>
        <v>502.48004200000003</v>
      </c>
    </row>
    <row r="193" spans="1:19" x14ac:dyDescent="0.2">
      <c r="A193" s="5">
        <v>44117</v>
      </c>
      <c r="B193">
        <f>VLOOKUP(A193,'Axis PSU'!$H$2:$I$306,2,FALSE)</f>
        <v>1039.1310000000001</v>
      </c>
      <c r="C193">
        <f>VLOOKUP(A193,'LIC PSU'!$H$1:$I$305,2,FALSE)</f>
        <v>11.6402</v>
      </c>
      <c r="D193">
        <f>VLOOKUP(A193,'Axis Money'!$H$1:$I$305,2,FALSE)</f>
        <v>1087.1583000000001</v>
      </c>
      <c r="E193">
        <f>VLOOKUP(A193,'LIC ETF'!$H$1:$I$311,2,FALSE)</f>
        <v>68.4876</v>
      </c>
      <c r="F193">
        <f>VLOOKUP(A193,Gold!$F$1:$G$324,2,FALSE)</f>
        <v>138789</v>
      </c>
      <c r="G193">
        <f>VLOOKUP(A193,HDFC!$A$2:$B$312,2,FALSE)</f>
        <v>1179.57044</v>
      </c>
      <c r="H193">
        <f>VLOOKUP(A193,ICICI!$A$2:$B$312,2,FALSE)</f>
        <v>392.73632800000001</v>
      </c>
      <c r="I193">
        <f>VLOOKUP(A193,'IDFC '!$A$2:$B$312,2,FALSE)</f>
        <v>31.4</v>
      </c>
      <c r="J193">
        <f>VLOOKUP(A193,'RBL Bank'!$A$2:$B$312,2,FALSE)</f>
        <v>169.75</v>
      </c>
      <c r="K193">
        <f>VLOOKUP(A193,Maruti!$A$2:$B$312,2,FALSE)</f>
        <v>6942.6333009999998</v>
      </c>
      <c r="L193">
        <f>VLOOKUP(A193,TVS!$A$2:$B$312,2,FALSE)</f>
        <v>453.918274</v>
      </c>
      <c r="M193">
        <f>VLOOKUP(combined_data!A193,Apollo!$A$2:$B$312,2,FALSE)</f>
        <v>127.419647</v>
      </c>
      <c r="N193">
        <f>VLOOKUP(combined_data!A193,'Pi Indus'!$A$2:$B$312,2,FALSE)</f>
        <v>2013.4580080000001</v>
      </c>
      <c r="O193">
        <f>VLOOKUP(A193,Chambal!$A$2:$B$312,2,FALSE)</f>
        <v>158.164154</v>
      </c>
      <c r="P193">
        <f>VLOOKUP(A193,ITC!$A$2:$B$312,2,FALSE)</f>
        <v>154.438019</v>
      </c>
      <c r="Q193">
        <f>VLOOKUP(A193,'Godrej Cons'!$A$2:$B$312,2,FALSE)</f>
        <v>714.70001200000002</v>
      </c>
      <c r="R193">
        <f>VLOOKUP(A193,'Relaxo Footwear'!$A$2:$B$312,2,FALSE)</f>
        <v>661.57354699999996</v>
      </c>
      <c r="S193">
        <f>VLOOKUP(combined_data!A193,'Sunpharma '!$A$2:$B$312,2,FALSE)</f>
        <v>491.96893299999999</v>
      </c>
    </row>
    <row r="194" spans="1:19" x14ac:dyDescent="0.2">
      <c r="A194" s="5">
        <v>44118</v>
      </c>
      <c r="B194">
        <f>VLOOKUP(A194,'Axis PSU'!$H$2:$I$306,2,FALSE)</f>
        <v>1039.1310000000001</v>
      </c>
      <c r="C194">
        <f>VLOOKUP(A194,'LIC PSU'!$H$1:$I$305,2,FALSE)</f>
        <v>11.6449</v>
      </c>
      <c r="D194">
        <f>VLOOKUP(A194,'Axis Money'!$H$1:$I$305,2,FALSE)</f>
        <v>1087.4283</v>
      </c>
      <c r="E194">
        <f>VLOOKUP(A194,'LIC ETF'!$H$1:$I$311,2,FALSE)</f>
        <v>68.712400000000002</v>
      </c>
      <c r="F194">
        <f>VLOOKUP(A194,Gold!$F$1:$G$324,2,FALSE)</f>
        <v>139241</v>
      </c>
      <c r="G194">
        <f>VLOOKUP(A194,HDFC!$A$2:$B$312,2,FALSE)</f>
        <v>1192.4150400000001</v>
      </c>
      <c r="H194">
        <f>VLOOKUP(A194,ICICI!$A$2:$B$312,2,FALSE)</f>
        <v>403.19278000000003</v>
      </c>
      <c r="I194">
        <f>VLOOKUP(A194,'IDFC '!$A$2:$B$312,2,FALSE)</f>
        <v>31.25</v>
      </c>
      <c r="J194">
        <f>VLOOKUP(A194,'RBL Bank'!$A$2:$B$312,2,FALSE)</f>
        <v>172.89999399999999</v>
      </c>
      <c r="K194">
        <f>VLOOKUP(A194,Maruti!$A$2:$B$312,2,FALSE)</f>
        <v>6912.4755859999996</v>
      </c>
      <c r="L194">
        <f>VLOOKUP(A194,TVS!$A$2:$B$312,2,FALSE)</f>
        <v>456.09219400000001</v>
      </c>
      <c r="M194">
        <f>VLOOKUP(combined_data!A194,Apollo!$A$2:$B$312,2,FALSE)</f>
        <v>124.56334699999999</v>
      </c>
      <c r="N194">
        <f>VLOOKUP(combined_data!A194,'Pi Indus'!$A$2:$B$312,2,FALSE)</f>
        <v>2028.588379</v>
      </c>
      <c r="O194">
        <f>VLOOKUP(A194,Chambal!$A$2:$B$312,2,FALSE)</f>
        <v>157.40419</v>
      </c>
      <c r="P194">
        <f>VLOOKUP(A194,ITC!$A$2:$B$312,2,FALSE)</f>
        <v>152.30502300000001</v>
      </c>
      <c r="Q194">
        <f>VLOOKUP(A194,'Godrej Cons'!$A$2:$B$312,2,FALSE)</f>
        <v>699.79998799999998</v>
      </c>
      <c r="R194">
        <f>VLOOKUP(A194,'Relaxo Footwear'!$A$2:$B$312,2,FALSE)</f>
        <v>667.99420199999997</v>
      </c>
      <c r="S194">
        <f>VLOOKUP(combined_data!A194,'Sunpharma '!$A$2:$B$312,2,FALSE)</f>
        <v>491.04007000000001</v>
      </c>
    </row>
    <row r="195" spans="1:19" x14ac:dyDescent="0.2">
      <c r="A195" s="5">
        <v>44119</v>
      </c>
      <c r="B195">
        <f>VLOOKUP(A195,'Axis PSU'!$H$2:$I$306,2,FALSE)</f>
        <v>1039.1310000000001</v>
      </c>
      <c r="C195">
        <f>VLOOKUP(A195,'LIC PSU'!$H$1:$I$305,2,FALSE)</f>
        <v>11.648899999999999</v>
      </c>
      <c r="D195">
        <f>VLOOKUP(A195,'Axis Money'!$H$1:$I$305,2,FALSE)</f>
        <v>1087.5654</v>
      </c>
      <c r="E195">
        <f>VLOOKUP(A195,'LIC ETF'!$H$1:$I$311,2,FALSE)</f>
        <v>67.050899999999999</v>
      </c>
      <c r="F195">
        <f>VLOOKUP(A195,Gold!$F$1:$G$324,2,FALSE)</f>
        <v>140107</v>
      </c>
      <c r="G195">
        <f>VLOOKUP(A195,HDFC!$A$2:$B$312,2,FALSE)</f>
        <v>1150.8305700000001</v>
      </c>
      <c r="H195">
        <f>VLOOKUP(A195,ICICI!$A$2:$B$312,2,FALSE)</f>
        <v>387.53289799999999</v>
      </c>
      <c r="I195">
        <f>VLOOKUP(A195,'IDFC '!$A$2:$B$312,2,FALSE)</f>
        <v>30.049999</v>
      </c>
      <c r="J195">
        <f>VLOOKUP(A195,'RBL Bank'!$A$2:$B$312,2,FALSE)</f>
        <v>167</v>
      </c>
      <c r="K195">
        <f>VLOOKUP(A195,Maruti!$A$2:$B$312,2,FALSE)</f>
        <v>6804.1342770000001</v>
      </c>
      <c r="L195">
        <f>VLOOKUP(A195,TVS!$A$2:$B$312,2,FALSE)</f>
        <v>453.17709400000001</v>
      </c>
      <c r="M195">
        <f>VLOOKUP(combined_data!A195,Apollo!$A$2:$B$312,2,FALSE)</f>
        <v>120.884064</v>
      </c>
      <c r="N195">
        <f>VLOOKUP(combined_data!A195,'Pi Indus'!$A$2:$B$312,2,FALSE)</f>
        <v>2014.403687</v>
      </c>
      <c r="O195">
        <f>VLOOKUP(A195,Chambal!$A$2:$B$312,2,FALSE)</f>
        <v>151.89456200000001</v>
      </c>
      <c r="P195">
        <f>VLOOKUP(A195,ITC!$A$2:$B$312,2,FALSE)</f>
        <v>149.808975</v>
      </c>
      <c r="Q195">
        <f>VLOOKUP(A195,'Godrej Cons'!$A$2:$B$312,2,FALSE)</f>
        <v>682.15002400000003</v>
      </c>
      <c r="R195">
        <f>VLOOKUP(A195,'Relaxo Footwear'!$A$2:$B$312,2,FALSE)</f>
        <v>658.88592500000004</v>
      </c>
      <c r="S195">
        <f>VLOOKUP(combined_data!A195,'Sunpharma '!$A$2:$B$312,2,FALSE)</f>
        <v>479.40447999999998</v>
      </c>
    </row>
    <row r="196" spans="1:19" x14ac:dyDescent="0.2">
      <c r="A196" s="5">
        <v>44120</v>
      </c>
      <c r="B196">
        <f>VLOOKUP(A196,'Axis PSU'!$H$2:$I$306,2,FALSE)</f>
        <v>1038.9612</v>
      </c>
      <c r="C196">
        <f>VLOOKUP(A196,'LIC PSU'!$H$1:$I$305,2,FALSE)</f>
        <v>11.644299999999999</v>
      </c>
      <c r="D196">
        <f>VLOOKUP(A196,'Axis Money'!$H$1:$I$305,2,FALSE)</f>
        <v>1087.6949999999999</v>
      </c>
      <c r="E196">
        <f>VLOOKUP(A196,'LIC ETF'!$H$1:$I$311,2,FALSE)</f>
        <v>67.513900000000007</v>
      </c>
      <c r="F196">
        <f>VLOOKUP(A196,Gold!$F$1:$G$324,2,FALSE)</f>
        <v>139435</v>
      </c>
      <c r="G196">
        <f>VLOOKUP(A196,HDFC!$A$2:$B$312,2,FALSE)</f>
        <v>1180.45642</v>
      </c>
      <c r="H196">
        <f>VLOOKUP(A196,ICICI!$A$2:$B$312,2,FALSE)</f>
        <v>392.58770800000002</v>
      </c>
      <c r="I196">
        <f>VLOOKUP(A196,'IDFC '!$A$2:$B$312,2,FALSE)</f>
        <v>30.700001</v>
      </c>
      <c r="J196">
        <f>VLOOKUP(A196,'RBL Bank'!$A$2:$B$312,2,FALSE)</f>
        <v>172</v>
      </c>
      <c r="K196">
        <f>VLOOKUP(A196,Maruti!$A$2:$B$312,2,FALSE)</f>
        <v>6806.4047849999997</v>
      </c>
      <c r="L196">
        <f>VLOOKUP(A196,TVS!$A$2:$B$312,2,FALSE)</f>
        <v>457.77209499999998</v>
      </c>
      <c r="M196">
        <f>VLOOKUP(combined_data!A196,Apollo!$A$2:$B$312,2,FALSE)</f>
        <v>124.127647</v>
      </c>
      <c r="N196">
        <f>VLOOKUP(combined_data!A196,'Pi Indus'!$A$2:$B$312,2,FALSE)</f>
        <v>2071.9392090000001</v>
      </c>
      <c r="O196">
        <f>VLOOKUP(A196,Chambal!$A$2:$B$312,2,FALSE)</f>
        <v>151.56210300000001</v>
      </c>
      <c r="P196">
        <f>VLOOKUP(A196,ITC!$A$2:$B$312,2,FALSE)</f>
        <v>150.39894100000001</v>
      </c>
      <c r="Q196">
        <f>VLOOKUP(A196,'Godrej Cons'!$A$2:$B$312,2,FALSE)</f>
        <v>677.84997599999997</v>
      </c>
      <c r="R196">
        <f>VLOOKUP(A196,'Relaxo Footwear'!$A$2:$B$312,2,FALSE)</f>
        <v>659.881348</v>
      </c>
      <c r="S196">
        <f>VLOOKUP(combined_data!A196,'Sunpharma '!$A$2:$B$312,2,FALSE)</f>
        <v>476.07998700000002</v>
      </c>
    </row>
    <row r="197" spans="1:19" x14ac:dyDescent="0.2">
      <c r="A197" s="5">
        <v>44123</v>
      </c>
      <c r="B197">
        <f>VLOOKUP(A197,'Axis PSU'!$H$2:$I$306,2,FALSE)</f>
        <v>1039.1310000000001</v>
      </c>
      <c r="C197">
        <f>VLOOKUP(A197,'LIC PSU'!$H$1:$I$305,2,FALSE)</f>
        <v>11.648899999999999</v>
      </c>
      <c r="D197">
        <f>VLOOKUP(A197,'Axis Money'!$H$1:$I$305,2,FALSE)</f>
        <v>1088.1054999999999</v>
      </c>
      <c r="E197">
        <f>VLOOKUP(A197,'LIC ETF'!$H$1:$I$311,2,FALSE)</f>
        <v>68.143699999999995</v>
      </c>
      <c r="F197">
        <f>VLOOKUP(A197,Gold!$F$1:$G$324,2,FALSE)</f>
        <v>139643</v>
      </c>
      <c r="G197">
        <f>VLOOKUP(A197,HDFC!$A$2:$B$312,2,FALSE)</f>
        <v>1184.5902100000001</v>
      </c>
      <c r="H197">
        <f>VLOOKUP(A197,ICICI!$A$2:$B$312,2,FALSE)</f>
        <v>413.40148900000003</v>
      </c>
      <c r="I197">
        <f>VLOOKUP(A197,'IDFC '!$A$2:$B$312,2,FALSE)</f>
        <v>31.75</v>
      </c>
      <c r="J197">
        <f>VLOOKUP(A197,'RBL Bank'!$A$2:$B$312,2,FALSE)</f>
        <v>178.85000600000001</v>
      </c>
      <c r="K197">
        <f>VLOOKUP(A197,Maruti!$A$2:$B$312,2,FALSE)</f>
        <v>6764.0063479999999</v>
      </c>
      <c r="L197">
        <f>VLOOKUP(A197,TVS!$A$2:$B$312,2,FALSE)</f>
        <v>449.47146600000002</v>
      </c>
      <c r="M197">
        <f>VLOOKUP(combined_data!A197,Apollo!$A$2:$B$312,2,FALSE)</f>
        <v>127.22599</v>
      </c>
      <c r="N197">
        <f>VLOOKUP(combined_data!A197,'Pi Indus'!$A$2:$B$312,2,FALSE)</f>
        <v>2135.8959960000002</v>
      </c>
      <c r="O197">
        <f>VLOOKUP(A197,Chambal!$A$2:$B$312,2,FALSE)</f>
        <v>153.984421</v>
      </c>
      <c r="P197">
        <f>VLOOKUP(A197,ITC!$A$2:$B$312,2,FALSE)</f>
        <v>152.71348599999999</v>
      </c>
      <c r="Q197">
        <f>VLOOKUP(A197,'Godrej Cons'!$A$2:$B$312,2,FALSE)</f>
        <v>687.09997599999997</v>
      </c>
      <c r="R197">
        <f>VLOOKUP(A197,'Relaxo Footwear'!$A$2:$B$312,2,FALSE)</f>
        <v>669.18878199999995</v>
      </c>
      <c r="S197">
        <f>VLOOKUP(combined_data!A197,'Sunpharma '!$A$2:$B$312,2,FALSE)</f>
        <v>472.90225199999998</v>
      </c>
    </row>
    <row r="198" spans="1:19" x14ac:dyDescent="0.2">
      <c r="A198" s="5">
        <v>44124</v>
      </c>
      <c r="B198">
        <f>VLOOKUP(A198,'Axis PSU'!$H$2:$I$306,2,FALSE)</f>
        <v>1039.1310000000001</v>
      </c>
      <c r="C198">
        <f>VLOOKUP(A198,'LIC PSU'!$H$1:$I$305,2,FALSE)</f>
        <v>11.648899999999999</v>
      </c>
      <c r="D198">
        <f>VLOOKUP(A198,'Axis Money'!$H$1:$I$305,2,FALSE)</f>
        <v>1088.3704</v>
      </c>
      <c r="E198">
        <f>VLOOKUP(A198,'LIC ETF'!$H$1:$I$311,2,FALSE)</f>
        <v>68.281499999999994</v>
      </c>
      <c r="F198">
        <f>VLOOKUP(A198,Gold!$F$1:$G$324,2,FALSE)</f>
        <v>139995</v>
      </c>
      <c r="G198">
        <f>VLOOKUP(A198,HDFC!$A$2:$B$312,2,FALSE)</f>
        <v>1204.6686999999999</v>
      </c>
      <c r="H198">
        <f>VLOOKUP(A198,ICICI!$A$2:$B$312,2,FALSE)</f>
        <v>410.92361499999998</v>
      </c>
      <c r="I198">
        <f>VLOOKUP(A198,'IDFC '!$A$2:$B$312,2,FALSE)</f>
        <v>31.6</v>
      </c>
      <c r="J198">
        <f>VLOOKUP(A198,'RBL Bank'!$A$2:$B$312,2,FALSE)</f>
        <v>179.449997</v>
      </c>
      <c r="K198">
        <f>VLOOKUP(A198,Maruti!$A$2:$B$312,2,FALSE)</f>
        <v>6756.75</v>
      </c>
      <c r="L198">
        <f>VLOOKUP(A198,TVS!$A$2:$B$312,2,FALSE)</f>
        <v>446.85278299999999</v>
      </c>
      <c r="M198">
        <f>VLOOKUP(combined_data!A198,Apollo!$A$2:$B$312,2,FALSE)</f>
        <v>127.51647199999999</v>
      </c>
      <c r="N198">
        <f>VLOOKUP(combined_data!A198,'Pi Indus'!$A$2:$B$312,2,FALSE)</f>
        <v>2119.8198240000002</v>
      </c>
      <c r="O198">
        <f>VLOOKUP(A198,Chambal!$A$2:$B$312,2,FALSE)</f>
        <v>156.12178</v>
      </c>
      <c r="P198">
        <f>VLOOKUP(A198,ITC!$A$2:$B$312,2,FALSE)</f>
        <v>151.98734999999999</v>
      </c>
      <c r="Q198">
        <f>VLOOKUP(A198,'Godrej Cons'!$A$2:$B$312,2,FALSE)</f>
        <v>690.90002400000003</v>
      </c>
      <c r="R198">
        <f>VLOOKUP(A198,'Relaxo Footwear'!$A$2:$B$312,2,FALSE)</f>
        <v>663.01696800000002</v>
      </c>
      <c r="S198">
        <f>VLOOKUP(combined_data!A198,'Sunpharma '!$A$2:$B$312,2,FALSE)</f>
        <v>475.54229700000002</v>
      </c>
    </row>
    <row r="199" spans="1:19" x14ac:dyDescent="0.2">
      <c r="A199" s="5">
        <v>44125</v>
      </c>
      <c r="B199">
        <f>VLOOKUP(A199,'Axis PSU'!$H$2:$I$306,2,FALSE)</f>
        <v>1038.7329999999999</v>
      </c>
      <c r="C199">
        <f>VLOOKUP(A199,'LIC PSU'!$H$1:$I$305,2,FALSE)</f>
        <v>11.648199999999999</v>
      </c>
      <c r="D199">
        <f>VLOOKUP(A199,'Axis Money'!$H$1:$I$305,2,FALSE)</f>
        <v>1088.4466</v>
      </c>
      <c r="E199">
        <f>VLOOKUP(A199,'LIC ETF'!$H$1:$I$311,2,FALSE)</f>
        <v>68.514700000000005</v>
      </c>
      <c r="F199">
        <f>VLOOKUP(A199,Gold!$F$1:$G$324,2,FALSE)</f>
        <v>141602</v>
      </c>
      <c r="G199">
        <f>VLOOKUP(A199,HDFC!$A$2:$B$312,2,FALSE)</f>
        <v>1227.06043</v>
      </c>
      <c r="H199">
        <f>VLOOKUP(A199,ICICI!$A$2:$B$312,2,FALSE)</f>
        <v>416.573059</v>
      </c>
      <c r="I199">
        <f>VLOOKUP(A199,'IDFC '!$A$2:$B$312,2,FALSE)</f>
        <v>31.25</v>
      </c>
      <c r="J199">
        <f>VLOOKUP(A199,'RBL Bank'!$A$2:$B$312,2,FALSE)</f>
        <v>180.449997</v>
      </c>
      <c r="K199">
        <f>VLOOKUP(A199,Maruti!$A$2:$B$312,2,FALSE)</f>
        <v>6773.7788090000004</v>
      </c>
      <c r="L199">
        <f>VLOOKUP(A199,TVS!$A$2:$B$312,2,FALSE)</f>
        <v>440.82492100000002</v>
      </c>
      <c r="M199">
        <f>VLOOKUP(combined_data!A199,Apollo!$A$2:$B$312,2,FALSE)</f>
        <v>136.182175</v>
      </c>
      <c r="N199">
        <f>VLOOKUP(combined_data!A199,'Pi Indus'!$A$2:$B$312,2,FALSE)</f>
        <v>2171.9304200000001</v>
      </c>
      <c r="O199">
        <f>VLOOKUP(A199,Chambal!$A$2:$B$312,2,FALSE)</f>
        <v>158.02165199999999</v>
      </c>
      <c r="P199">
        <f>VLOOKUP(A199,ITC!$A$2:$B$312,2,FALSE)</f>
        <v>152.16888399999999</v>
      </c>
      <c r="Q199">
        <f>VLOOKUP(A199,'Godrej Cons'!$A$2:$B$312,2,FALSE)</f>
        <v>686.5</v>
      </c>
      <c r="R199">
        <f>VLOOKUP(A199,'Relaxo Footwear'!$A$2:$B$312,2,FALSE)</f>
        <v>663.61431900000002</v>
      </c>
      <c r="S199">
        <f>VLOOKUP(combined_data!A199,'Sunpharma '!$A$2:$B$312,2,FALSE)</f>
        <v>479.30670199999997</v>
      </c>
    </row>
    <row r="200" spans="1:19" x14ac:dyDescent="0.2">
      <c r="A200" s="5">
        <v>44126</v>
      </c>
      <c r="B200">
        <f>VLOOKUP(A200,'Axis PSU'!$H$2:$I$306,2,FALSE)</f>
        <v>1038.7102</v>
      </c>
      <c r="C200">
        <f>VLOOKUP(A200,'LIC PSU'!$H$1:$I$305,2,FALSE)</f>
        <v>11.6442</v>
      </c>
      <c r="D200">
        <f>VLOOKUP(A200,'Axis Money'!$H$1:$I$305,2,FALSE)</f>
        <v>1088.5873999999999</v>
      </c>
      <c r="E200">
        <f>VLOOKUP(A200,'LIC ETF'!$H$1:$I$311,2,FALSE)</f>
        <v>68.280799999999999</v>
      </c>
      <c r="F200">
        <f>VLOOKUP(A200,Gold!$F$1:$G$324,2,FALSE)</f>
        <v>140226</v>
      </c>
      <c r="G200">
        <f>VLOOKUP(A200,HDFC!$A$2:$B$312,2,FALSE)</f>
        <v>1213.87158</v>
      </c>
      <c r="H200">
        <f>VLOOKUP(A200,ICICI!$A$2:$B$312,2,FALSE)</f>
        <v>409.23870799999997</v>
      </c>
      <c r="I200">
        <f>VLOOKUP(A200,'IDFC '!$A$2:$B$312,2,FALSE)</f>
        <v>31.75</v>
      </c>
      <c r="J200">
        <f>VLOOKUP(A200,'RBL Bank'!$A$2:$B$312,2,FALSE)</f>
        <v>181.14999399999999</v>
      </c>
      <c r="K200">
        <f>VLOOKUP(A200,Maruti!$A$2:$B$312,2,FALSE)</f>
        <v>6724.1240230000003</v>
      </c>
      <c r="L200">
        <f>VLOOKUP(A200,TVS!$A$2:$B$312,2,FALSE)</f>
        <v>437.16867100000002</v>
      </c>
      <c r="M200">
        <f>VLOOKUP(combined_data!A200,Apollo!$A$2:$B$312,2,FALSE)</f>
        <v>136.71469099999999</v>
      </c>
      <c r="N200">
        <f>VLOOKUP(combined_data!A200,'Pi Indus'!$A$2:$B$312,2,FALSE)</f>
        <v>2145.10376</v>
      </c>
      <c r="O200">
        <f>VLOOKUP(A200,Chambal!$A$2:$B$312,2,FALSE)</f>
        <v>164.24371300000001</v>
      </c>
      <c r="P200">
        <f>VLOOKUP(A200,ITC!$A$2:$B$312,2,FALSE)</f>
        <v>152.98577900000001</v>
      </c>
      <c r="Q200">
        <f>VLOOKUP(A200,'Godrej Cons'!$A$2:$B$312,2,FALSE)</f>
        <v>671.75</v>
      </c>
      <c r="R200">
        <f>VLOOKUP(A200,'Relaxo Footwear'!$A$2:$B$312,2,FALSE)</f>
        <v>654.50591999999995</v>
      </c>
      <c r="S200">
        <f>VLOOKUP(combined_data!A200,'Sunpharma '!$A$2:$B$312,2,FALSE)</f>
        <v>474.76004</v>
      </c>
    </row>
    <row r="201" spans="1:19" x14ac:dyDescent="0.2">
      <c r="A201" s="5">
        <v>44127</v>
      </c>
      <c r="B201">
        <f>VLOOKUP(A201,'Axis PSU'!$H$2:$I$306,2,FALSE)</f>
        <v>1038.7704000000001</v>
      </c>
      <c r="C201">
        <f>VLOOKUP(A201,'LIC PSU'!$H$1:$I$305,2,FALSE)</f>
        <v>11.648899999999999</v>
      </c>
      <c r="D201">
        <f>VLOOKUP(A201,'Axis Money'!$H$1:$I$305,2,FALSE)</f>
        <v>1088.712</v>
      </c>
      <c r="E201">
        <f>VLOOKUP(A201,'LIC ETF'!$H$1:$I$311,2,FALSE)</f>
        <v>68.532200000000003</v>
      </c>
      <c r="F201">
        <f>VLOOKUP(A201,Gold!$F$1:$G$324,2,FALSE)</f>
        <v>140356</v>
      </c>
      <c r="G201">
        <f>VLOOKUP(A201,HDFC!$A$2:$B$312,2,FALSE)</f>
        <v>1216.3322800000001</v>
      </c>
      <c r="H201">
        <f>VLOOKUP(A201,ICICI!$A$2:$B$312,2,FALSE)</f>
        <v>413.25280800000002</v>
      </c>
      <c r="I201">
        <f>VLOOKUP(A201,'IDFC '!$A$2:$B$312,2,FALSE)</f>
        <v>31.450001</v>
      </c>
      <c r="J201">
        <f>VLOOKUP(A201,'RBL Bank'!$A$2:$B$312,2,FALSE)</f>
        <v>177.85000600000001</v>
      </c>
      <c r="K201">
        <f>VLOOKUP(A201,Maruti!$A$2:$B$312,2,FALSE)</f>
        <v>7012.0805659999996</v>
      </c>
      <c r="L201">
        <f>VLOOKUP(A201,TVS!$A$2:$B$312,2,FALSE)</f>
        <v>439.39202899999998</v>
      </c>
      <c r="M201">
        <f>VLOOKUP(combined_data!A201,Apollo!$A$2:$B$312,2,FALSE)</f>
        <v>145.04151899999999</v>
      </c>
      <c r="N201">
        <f>VLOOKUP(combined_data!A201,'Pi Indus'!$A$2:$B$312,2,FALSE)</f>
        <v>2147.9907229999999</v>
      </c>
      <c r="O201">
        <f>VLOOKUP(A201,Chambal!$A$2:$B$312,2,FALSE)</f>
        <v>159.87402299999999</v>
      </c>
      <c r="P201">
        <f>VLOOKUP(A201,ITC!$A$2:$B$312,2,FALSE)</f>
        <v>154.98260500000001</v>
      </c>
      <c r="Q201">
        <f>VLOOKUP(A201,'Godrej Cons'!$A$2:$B$312,2,FALSE)</f>
        <v>681.25</v>
      </c>
      <c r="R201">
        <f>VLOOKUP(A201,'Relaxo Footwear'!$A$2:$B$312,2,FALSE)</f>
        <v>655.25256300000001</v>
      </c>
      <c r="S201">
        <f>VLOOKUP(combined_data!A201,'Sunpharma '!$A$2:$B$312,2,FALSE)</f>
        <v>473.73339800000002</v>
      </c>
    </row>
    <row r="202" spans="1:19" x14ac:dyDescent="0.2">
      <c r="A202" s="5">
        <v>44130</v>
      </c>
      <c r="B202">
        <f>VLOOKUP(A202,'Axis PSU'!$H$2:$I$306,2,FALSE)</f>
        <v>1039.1310000000001</v>
      </c>
      <c r="C202">
        <f>VLOOKUP(A202,'LIC PSU'!$H$1:$I$305,2,FALSE)</f>
        <v>11.648899999999999</v>
      </c>
      <c r="D202">
        <f>VLOOKUP(A202,'Axis Money'!$H$1:$I$305,2,FALSE)</f>
        <v>1089.0663</v>
      </c>
      <c r="E202">
        <f>VLOOKUP(A202,'LIC ETF'!$H$1:$I$311,2,FALSE)</f>
        <v>67.600899999999996</v>
      </c>
      <c r="F202">
        <f>VLOOKUP(A202,Gold!$F$1:$G$324,2,FALSE)</f>
        <v>140657</v>
      </c>
      <c r="G202">
        <f>VLOOKUP(A202,HDFC!$A$2:$B$312,2,FALSE)</f>
        <v>1191.82446</v>
      </c>
      <c r="H202">
        <f>VLOOKUP(A202,ICICI!$A$2:$B$312,2,FALSE)</f>
        <v>400.86364700000001</v>
      </c>
      <c r="I202">
        <f>VLOOKUP(A202,'IDFC '!$A$2:$B$312,2,FALSE)</f>
        <v>30.6</v>
      </c>
      <c r="J202">
        <f>VLOOKUP(A202,'RBL Bank'!$A$2:$B$312,2,FALSE)</f>
        <v>175.5</v>
      </c>
      <c r="K202">
        <f>VLOOKUP(A202,Maruti!$A$2:$B$312,2,FALSE)</f>
        <v>6964.2524409999996</v>
      </c>
      <c r="L202">
        <f>VLOOKUP(A202,TVS!$A$2:$B$312,2,FALSE)</f>
        <v>424.61886600000003</v>
      </c>
      <c r="M202">
        <f>VLOOKUP(combined_data!A202,Apollo!$A$2:$B$312,2,FALSE)</f>
        <v>143.29869099999999</v>
      </c>
      <c r="N202">
        <f>VLOOKUP(combined_data!A202,'Pi Indus'!$A$2:$B$312,2,FALSE)</f>
        <v>2088.7624510000001</v>
      </c>
      <c r="O202">
        <f>VLOOKUP(A202,Chambal!$A$2:$B$312,2,FALSE)</f>
        <v>159.446564</v>
      </c>
      <c r="P202">
        <f>VLOOKUP(A202,ITC!$A$2:$B$312,2,FALSE)</f>
        <v>152.98577900000001</v>
      </c>
      <c r="Q202">
        <f>VLOOKUP(A202,'Godrej Cons'!$A$2:$B$312,2,FALSE)</f>
        <v>671.75</v>
      </c>
      <c r="R202">
        <f>VLOOKUP(A202,'Relaxo Footwear'!$A$2:$B$312,2,FALSE)</f>
        <v>653.75933799999996</v>
      </c>
      <c r="S202">
        <f>VLOOKUP(combined_data!A202,'Sunpharma '!$A$2:$B$312,2,FALSE)</f>
        <v>463.95559700000001</v>
      </c>
    </row>
    <row r="203" spans="1:19" x14ac:dyDescent="0.2">
      <c r="A203" s="5">
        <v>44131</v>
      </c>
      <c r="B203">
        <f>VLOOKUP(A203,'Axis PSU'!$H$2:$I$306,2,FALSE)</f>
        <v>1039.0963999999999</v>
      </c>
      <c r="C203">
        <f>VLOOKUP(A203,'LIC PSU'!$H$1:$I$305,2,FALSE)</f>
        <v>11.643599999999999</v>
      </c>
      <c r="D203">
        <f>VLOOKUP(A203,'Axis Money'!$H$1:$I$305,2,FALSE)</f>
        <v>1089.2036000000001</v>
      </c>
      <c r="E203">
        <f>VLOOKUP(A203,'LIC ETF'!$H$1:$I$311,2,FALSE)</f>
        <v>68.296099999999996</v>
      </c>
      <c r="F203">
        <f>VLOOKUP(A203,Gold!$F$1:$G$324,2,FALSE)</f>
        <v>140424</v>
      </c>
      <c r="G203">
        <f>VLOOKUP(A203,HDFC!$A$2:$B$312,2,FALSE)</f>
        <v>1213.6746800000001</v>
      </c>
      <c r="H203">
        <f>VLOOKUP(A203,ICICI!$A$2:$B$312,2,FALSE)</f>
        <v>406.31488000000002</v>
      </c>
      <c r="I203">
        <f>VLOOKUP(A203,'IDFC '!$A$2:$B$312,2,FALSE)</f>
        <v>31.1</v>
      </c>
      <c r="J203">
        <f>VLOOKUP(A203,'RBL Bank'!$A$2:$B$312,2,FALSE)</f>
        <v>175.14999399999999</v>
      </c>
      <c r="K203">
        <f>VLOOKUP(A203,Maruti!$A$2:$B$312,2,FALSE)</f>
        <v>7066.5224609999996</v>
      </c>
      <c r="L203">
        <f>VLOOKUP(A203,TVS!$A$2:$B$312,2,FALSE)</f>
        <v>427.73159800000002</v>
      </c>
      <c r="M203">
        <f>VLOOKUP(combined_data!A203,Apollo!$A$2:$B$312,2,FALSE)</f>
        <v>144.84787</v>
      </c>
      <c r="N203">
        <f>VLOOKUP(combined_data!A203,'Pi Indus'!$A$2:$B$312,2,FALSE)</f>
        <v>2131.9641109999998</v>
      </c>
      <c r="O203">
        <f>VLOOKUP(A203,Chambal!$A$2:$B$312,2,FALSE)</f>
        <v>158.971588</v>
      </c>
      <c r="P203">
        <f>VLOOKUP(A203,ITC!$A$2:$B$312,2,FALSE)</f>
        <v>151.760437</v>
      </c>
      <c r="Q203">
        <f>VLOOKUP(A203,'Godrej Cons'!$A$2:$B$312,2,FALSE)</f>
        <v>685.34997599999997</v>
      </c>
      <c r="R203">
        <f>VLOOKUP(A203,'Relaxo Footwear'!$A$2:$B$312,2,FALSE)</f>
        <v>656.39733899999999</v>
      </c>
      <c r="S203">
        <f>VLOOKUP(combined_data!A203,'Sunpharma '!$A$2:$B$312,2,FALSE)</f>
        <v>459.99563599999999</v>
      </c>
    </row>
    <row r="204" spans="1:19" x14ac:dyDescent="0.2">
      <c r="A204" s="5">
        <v>44132</v>
      </c>
      <c r="B204">
        <f>VLOOKUP(A204,'Axis PSU'!$H$2:$I$306,2,FALSE)</f>
        <v>1038.9383</v>
      </c>
      <c r="C204">
        <f>VLOOKUP(A204,'LIC PSU'!$H$1:$I$305,2,FALSE)</f>
        <v>11.6417</v>
      </c>
      <c r="D204">
        <f>VLOOKUP(A204,'Axis Money'!$H$1:$I$305,2,FALSE)</f>
        <v>1089.3159000000001</v>
      </c>
      <c r="E204">
        <f>VLOOKUP(A204,'LIC ETF'!$H$1:$I$311,2,FALSE)</f>
        <v>67.376900000000006</v>
      </c>
      <c r="F204">
        <f>VLOOKUP(A204,Gold!$F$1:$G$324,2,FALSE)</f>
        <v>139198</v>
      </c>
      <c r="G204">
        <f>VLOOKUP(A204,HDFC!$A$2:$B$312,2,FALSE)</f>
        <v>1190.54492</v>
      </c>
      <c r="H204">
        <f>VLOOKUP(A204,ICICI!$A$2:$B$312,2,FALSE)</f>
        <v>392.53808600000002</v>
      </c>
      <c r="I204">
        <f>VLOOKUP(A204,'IDFC '!$A$2:$B$312,2,FALSE)</f>
        <v>30.9</v>
      </c>
      <c r="J204">
        <f>VLOOKUP(A204,'RBL Bank'!$A$2:$B$312,2,FALSE)</f>
        <v>175.35000600000001</v>
      </c>
      <c r="K204">
        <f>VLOOKUP(A204,Maruti!$A$2:$B$312,2,FALSE)</f>
        <v>7093.8173829999996</v>
      </c>
      <c r="L204">
        <f>VLOOKUP(A204,TVS!$A$2:$B$312,2,FALSE)</f>
        <v>422.19781499999999</v>
      </c>
      <c r="M204">
        <f>VLOOKUP(combined_data!A204,Apollo!$A$2:$B$312,2,FALSE)</f>
        <v>138.65116900000001</v>
      </c>
      <c r="N204">
        <f>VLOOKUP(combined_data!A204,'Pi Indus'!$A$2:$B$312,2,FALSE)</f>
        <v>2104.8881839999999</v>
      </c>
      <c r="O204">
        <f>VLOOKUP(A204,Chambal!$A$2:$B$312,2,FALSE)</f>
        <v>158.781586</v>
      </c>
      <c r="P204">
        <f>VLOOKUP(A204,ITC!$A$2:$B$312,2,FALSE)</f>
        <v>150.217422</v>
      </c>
      <c r="Q204">
        <f>VLOOKUP(A204,'Godrej Cons'!$A$2:$B$312,2,FALSE)</f>
        <v>677.15002400000003</v>
      </c>
      <c r="R204">
        <f>VLOOKUP(A204,'Relaxo Footwear'!$A$2:$B$312,2,FALSE)</f>
        <v>660.82696499999997</v>
      </c>
      <c r="S204">
        <f>VLOOKUP(combined_data!A204,'Sunpharma '!$A$2:$B$312,2,FALSE)</f>
        <v>453.10226399999999</v>
      </c>
    </row>
    <row r="205" spans="1:19" x14ac:dyDescent="0.2">
      <c r="A205" s="5">
        <v>44133</v>
      </c>
      <c r="B205">
        <f>VLOOKUP(A205,'Axis PSU'!$H$2:$I$306,2,FALSE)</f>
        <v>1039.0119</v>
      </c>
      <c r="C205">
        <f>VLOOKUP(A205,'LIC PSU'!$H$1:$I$305,2,FALSE)</f>
        <v>11.6411</v>
      </c>
      <c r="D205">
        <f>VLOOKUP(A205,'Axis Money'!$H$1:$I$305,2,FALSE)</f>
        <v>1089.472</v>
      </c>
      <c r="E205">
        <f>VLOOKUP(A205,'LIC ETF'!$H$1:$I$311,2,FALSE)</f>
        <v>67.059299999999993</v>
      </c>
      <c r="F205">
        <f>VLOOKUP(A205,Gold!$F$1:$G$324,2,FALSE)</f>
        <v>138878</v>
      </c>
      <c r="G205">
        <f>VLOOKUP(A205,HDFC!$A$2:$B$312,2,FALSE)</f>
        <v>1168.4978000000001</v>
      </c>
      <c r="H205">
        <f>VLOOKUP(A205,ICICI!$A$2:$B$312,2,FALSE)</f>
        <v>396.353973</v>
      </c>
      <c r="I205">
        <f>VLOOKUP(A205,'IDFC '!$A$2:$B$312,2,FALSE)</f>
        <v>30.549999</v>
      </c>
      <c r="J205">
        <f>VLOOKUP(A205,'RBL Bank'!$A$2:$B$312,2,FALSE)</f>
        <v>174.75</v>
      </c>
      <c r="K205">
        <f>VLOOKUP(A205,Maruti!$A$2:$B$312,2,FALSE)</f>
        <v>7026.3452150000003</v>
      </c>
      <c r="L205">
        <f>VLOOKUP(A205,TVS!$A$2:$B$312,2,FALSE)</f>
        <v>417.35574300000002</v>
      </c>
      <c r="M205">
        <f>VLOOKUP(combined_data!A205,Apollo!$A$2:$B$312,2,FALSE)</f>
        <v>138.45751999999999</v>
      </c>
      <c r="N205">
        <f>VLOOKUP(combined_data!A205,'Pi Indus'!$A$2:$B$312,2,FALSE)</f>
        <v>2148.288818</v>
      </c>
      <c r="O205">
        <f>VLOOKUP(A205,Chambal!$A$2:$B$312,2,FALSE)</f>
        <v>153.984421</v>
      </c>
      <c r="P205">
        <f>VLOOKUP(A205,ITC!$A$2:$B$312,2,FALSE)</f>
        <v>148.71978799999999</v>
      </c>
      <c r="Q205">
        <f>VLOOKUP(A205,'Godrej Cons'!$A$2:$B$312,2,FALSE)</f>
        <v>684.79998799999998</v>
      </c>
      <c r="R205">
        <f>VLOOKUP(A205,'Relaxo Footwear'!$A$2:$B$312,2,FALSE)</f>
        <v>655.50140399999998</v>
      </c>
      <c r="S205">
        <f>VLOOKUP(combined_data!A205,'Sunpharma '!$A$2:$B$312,2,FALSE)</f>
        <v>446.20892300000003</v>
      </c>
    </row>
    <row r="206" spans="1:19" x14ac:dyDescent="0.2">
      <c r="A206" s="5">
        <v>44137</v>
      </c>
      <c r="B206">
        <f>VLOOKUP(A206,'Axis PSU'!$H$2:$I$306,2,FALSE)</f>
        <v>1039.1310000000001</v>
      </c>
      <c r="C206">
        <f>VLOOKUP(A206,'LIC PSU'!$H$1:$I$305,2,FALSE)</f>
        <v>11.6457</v>
      </c>
      <c r="D206">
        <f>VLOOKUP(A206,'Axis Money'!$H$1:$I$305,2,FALSE)</f>
        <v>1089.8843999999999</v>
      </c>
      <c r="E206">
        <f>VLOOKUP(A206,'LIC ETF'!$H$1:$I$311,2,FALSE)</f>
        <v>67.040599999999998</v>
      </c>
      <c r="F206">
        <f>VLOOKUP(A206,Gold!$F$1:$G$324,2,FALSE)</f>
        <v>141199</v>
      </c>
      <c r="G206">
        <f>VLOOKUP(A206,HDFC!$A$2:$B$312,2,FALSE)</f>
        <v>1196.1059600000001</v>
      </c>
      <c r="H206">
        <f>VLOOKUP(A206,ICICI!$A$2:$B$312,2,FALSE)</f>
        <v>413.74835200000001</v>
      </c>
      <c r="I206">
        <f>VLOOKUP(A206,'IDFC '!$A$2:$B$312,2,FALSE)</f>
        <v>30.25</v>
      </c>
      <c r="J206">
        <f>VLOOKUP(A206,'RBL Bank'!$A$2:$B$312,2,FALSE)</f>
        <v>179.699997</v>
      </c>
      <c r="K206">
        <f>VLOOKUP(A206,Maruti!$A$2:$B$312,2,FALSE)</f>
        <v>6780.1953130000002</v>
      </c>
      <c r="L206">
        <f>VLOOKUP(A206,TVS!$A$2:$B$312,2,FALSE)</f>
        <v>452.97946200000001</v>
      </c>
      <c r="M206">
        <f>VLOOKUP(combined_data!A206,Apollo!$A$2:$B$312,2,FALSE)</f>
        <v>136.85993999999999</v>
      </c>
      <c r="N206">
        <f>VLOOKUP(combined_data!A206,'Pi Indus'!$A$2:$B$312,2,FALSE)</f>
        <v>2218.9645999999998</v>
      </c>
      <c r="O206">
        <f>VLOOKUP(A206,Chambal!$A$2:$B$312,2,FALSE)</f>
        <v>148.90226699999999</v>
      </c>
      <c r="P206">
        <f>VLOOKUP(A206,ITC!$A$2:$B$312,2,FALSE)</f>
        <v>151.35199</v>
      </c>
      <c r="Q206">
        <f>VLOOKUP(A206,'Godrej Cons'!$A$2:$B$312,2,FALSE)</f>
        <v>656.04998799999998</v>
      </c>
      <c r="R206">
        <f>VLOOKUP(A206,'Relaxo Footwear'!$A$2:$B$312,2,FALSE)</f>
        <v>661.32476799999995</v>
      </c>
      <c r="S206">
        <f>VLOOKUP(combined_data!A206,'Sunpharma '!$A$2:$B$312,2,FALSE)</f>
        <v>458.96890300000001</v>
      </c>
    </row>
    <row r="207" spans="1:19" x14ac:dyDescent="0.2">
      <c r="A207" s="5">
        <v>44138</v>
      </c>
      <c r="B207">
        <f>VLOOKUP(A207,'Axis PSU'!$H$2:$I$306,2,FALSE)</f>
        <v>1039.1310000000001</v>
      </c>
      <c r="C207">
        <f>VLOOKUP(A207,'LIC PSU'!$H$1:$I$305,2,FALSE)</f>
        <v>11.6462</v>
      </c>
      <c r="D207">
        <f>VLOOKUP(A207,'Axis Money'!$H$1:$I$305,2,FALSE)</f>
        <v>1089.9761000000001</v>
      </c>
      <c r="E207">
        <f>VLOOKUP(A207,'LIC ETF'!$H$1:$I$311,2,FALSE)</f>
        <v>67.862499999999997</v>
      </c>
      <c r="F207">
        <f>VLOOKUP(A207,Gold!$F$1:$G$324,2,FALSE)</f>
        <v>142422</v>
      </c>
      <c r="G207">
        <f>VLOOKUP(A207,HDFC!$A$2:$B$312,2,FALSE)</f>
        <v>1228.2907700000001</v>
      </c>
      <c r="H207">
        <f>VLOOKUP(A207,ICICI!$A$2:$B$312,2,FALSE)</f>
        <v>439.91427599999997</v>
      </c>
      <c r="I207">
        <f>VLOOKUP(A207,'IDFC '!$A$2:$B$312,2,FALSE)</f>
        <v>30.5</v>
      </c>
      <c r="J207">
        <f>VLOOKUP(A207,'RBL Bank'!$A$2:$B$312,2,FALSE)</f>
        <v>184.5</v>
      </c>
      <c r="K207">
        <f>VLOOKUP(A207,Maruti!$A$2:$B$312,2,FALSE)</f>
        <v>6824.6176759999998</v>
      </c>
      <c r="L207">
        <f>VLOOKUP(A207,TVS!$A$2:$B$312,2,FALSE)</f>
        <v>460.19317599999999</v>
      </c>
      <c r="M207">
        <f>VLOOKUP(combined_data!A207,Apollo!$A$2:$B$312,2,FALSE)</f>
        <v>138.40910299999999</v>
      </c>
      <c r="N207">
        <f>VLOOKUP(combined_data!A207,'Pi Indus'!$A$2:$B$312,2,FALSE)</f>
        <v>2212.9426269999999</v>
      </c>
      <c r="O207">
        <f>VLOOKUP(A207,Chambal!$A$2:$B$312,2,FALSE)</f>
        <v>153.55694600000001</v>
      </c>
      <c r="P207">
        <f>VLOOKUP(A207,ITC!$A$2:$B$312,2,FALSE)</f>
        <v>154.39265399999999</v>
      </c>
      <c r="Q207">
        <f>VLOOKUP(A207,'Godrej Cons'!$A$2:$B$312,2,FALSE)</f>
        <v>668.54998799999998</v>
      </c>
      <c r="R207">
        <f>VLOOKUP(A207,'Relaxo Footwear'!$A$2:$B$312,2,FALSE)</f>
        <v>682.72680700000001</v>
      </c>
      <c r="S207">
        <f>VLOOKUP(combined_data!A207,'Sunpharma '!$A$2:$B$312,2,FALSE)</f>
        <v>474.80892899999998</v>
      </c>
    </row>
    <row r="208" spans="1:19" x14ac:dyDescent="0.2">
      <c r="A208" s="5">
        <v>44139</v>
      </c>
      <c r="B208">
        <f>VLOOKUP(A208,'Axis PSU'!$H$2:$I$306,2,FALSE)</f>
        <v>1039.1310000000001</v>
      </c>
      <c r="C208">
        <f>VLOOKUP(A208,'LIC PSU'!$H$1:$I$305,2,FALSE)</f>
        <v>11.648899999999999</v>
      </c>
      <c r="D208">
        <f>VLOOKUP(A208,'Axis Money'!$H$1:$I$305,2,FALSE)</f>
        <v>1090.1128000000001</v>
      </c>
      <c r="E208">
        <f>VLOOKUP(A208,'LIC ETF'!$H$1:$I$311,2,FALSE)</f>
        <v>68.436899999999994</v>
      </c>
      <c r="F208">
        <f>VLOOKUP(A208,Gold!$F$1:$G$324,2,FALSE)</f>
        <v>141510</v>
      </c>
      <c r="G208">
        <f>VLOOKUP(A208,HDFC!$A$2:$B$312,2,FALSE)</f>
        <v>1237.5919200000001</v>
      </c>
      <c r="H208">
        <f>VLOOKUP(A208,ICICI!$A$2:$B$312,2,FALSE)</f>
        <v>433.17456099999998</v>
      </c>
      <c r="I208">
        <f>VLOOKUP(A208,'IDFC '!$A$2:$B$312,2,FALSE)</f>
        <v>30.6</v>
      </c>
      <c r="J208">
        <f>VLOOKUP(A208,'RBL Bank'!$A$2:$B$312,2,FALSE)</f>
        <v>184.85000600000001</v>
      </c>
      <c r="K208">
        <f>VLOOKUP(A208,Maruti!$A$2:$B$312,2,FALSE)</f>
        <v>6864.7954099999997</v>
      </c>
      <c r="L208">
        <f>VLOOKUP(A208,TVS!$A$2:$B$312,2,FALSE)</f>
        <v>465.38107300000001</v>
      </c>
      <c r="M208">
        <f>VLOOKUP(combined_data!A208,Apollo!$A$2:$B$312,2,FALSE)</f>
        <v>143.20185900000001</v>
      </c>
      <c r="N208">
        <f>VLOOKUP(combined_data!A208,'Pi Indus'!$A$2:$B$312,2,FALSE)</f>
        <v>2263.5598140000002</v>
      </c>
      <c r="O208">
        <f>VLOOKUP(A208,Chambal!$A$2:$B$312,2,FALSE)</f>
        <v>153.60446200000001</v>
      </c>
      <c r="P208">
        <f>VLOOKUP(A208,ITC!$A$2:$B$312,2,FALSE)</f>
        <v>154.12034600000001</v>
      </c>
      <c r="Q208">
        <f>VLOOKUP(A208,'Godrej Cons'!$A$2:$B$312,2,FALSE)</f>
        <v>676.04998799999998</v>
      </c>
      <c r="R208">
        <f>VLOOKUP(A208,'Relaxo Footwear'!$A$2:$B$312,2,FALSE)</f>
        <v>689.44604500000003</v>
      </c>
      <c r="S208">
        <f>VLOOKUP(combined_data!A208,'Sunpharma '!$A$2:$B$312,2,FALSE)</f>
        <v>493.435608</v>
      </c>
    </row>
    <row r="209" spans="1:19" x14ac:dyDescent="0.2">
      <c r="A209" s="5">
        <v>44140</v>
      </c>
      <c r="B209">
        <f>VLOOKUP(A209,'Axis PSU'!$H$2:$I$306,2,FALSE)</f>
        <v>1039.1310000000001</v>
      </c>
      <c r="C209">
        <f>VLOOKUP(A209,'LIC PSU'!$H$1:$I$305,2,FALSE)</f>
        <v>11.648899999999999</v>
      </c>
      <c r="D209">
        <f>VLOOKUP(A209,'Axis Money'!$H$1:$I$305,2,FALSE)</f>
        <v>1090.2387000000001</v>
      </c>
      <c r="E209">
        <f>VLOOKUP(A209,'LIC ETF'!$H$1:$I$311,2,FALSE)</f>
        <v>69.643900000000002</v>
      </c>
      <c r="F209">
        <f>VLOOKUP(A209,Gold!$F$1:$G$324,2,FALSE)</f>
        <v>144042</v>
      </c>
      <c r="G209">
        <f>VLOOKUP(A209,HDFC!$A$2:$B$312,2,FALSE)</f>
        <v>1249.2059300000001</v>
      </c>
      <c r="H209">
        <f>VLOOKUP(A209,ICICI!$A$2:$B$312,2,FALSE)</f>
        <v>434.61172499999998</v>
      </c>
      <c r="I209">
        <f>VLOOKUP(A209,'IDFC '!$A$2:$B$312,2,FALSE)</f>
        <v>31.15</v>
      </c>
      <c r="J209">
        <f>VLOOKUP(A209,'RBL Bank'!$A$2:$B$312,2,FALSE)</f>
        <v>185.800003</v>
      </c>
      <c r="K209">
        <f>VLOOKUP(A209,Maruti!$A$2:$B$312,2,FALSE)</f>
        <v>7001.7646480000003</v>
      </c>
      <c r="L209">
        <f>VLOOKUP(A209,TVS!$A$2:$B$312,2,FALSE)</f>
        <v>470.81603999999999</v>
      </c>
      <c r="M209">
        <f>VLOOKUP(combined_data!A209,Apollo!$A$2:$B$312,2,FALSE)</f>
        <v>143.105042</v>
      </c>
      <c r="N209">
        <f>VLOOKUP(combined_data!A209,'Pi Indus'!$A$2:$B$312,2,FALSE)</f>
        <v>2294.468018</v>
      </c>
      <c r="O209">
        <f>VLOOKUP(A209,Chambal!$A$2:$B$312,2,FALSE)</f>
        <v>157.11918600000001</v>
      </c>
      <c r="P209">
        <f>VLOOKUP(A209,ITC!$A$2:$B$312,2,FALSE)</f>
        <v>158.61325099999999</v>
      </c>
      <c r="Q209">
        <f>VLOOKUP(A209,'Godrej Cons'!$A$2:$B$312,2,FALSE)</f>
        <v>669.20001200000002</v>
      </c>
      <c r="R209">
        <f>VLOOKUP(A209,'Relaxo Footwear'!$A$2:$B$312,2,FALSE)</f>
        <v>699.94805899999994</v>
      </c>
      <c r="S209">
        <f>VLOOKUP(combined_data!A209,'Sunpharma '!$A$2:$B$312,2,FALSE)</f>
        <v>501.11114500000002</v>
      </c>
    </row>
    <row r="210" spans="1:19" x14ac:dyDescent="0.2">
      <c r="A210" s="5">
        <v>44141</v>
      </c>
      <c r="B210">
        <f>VLOOKUP(A210,'Axis PSU'!$H$2:$I$306,2,FALSE)</f>
        <v>1039.1310000000001</v>
      </c>
      <c r="C210">
        <f>VLOOKUP(A210,'LIC PSU'!$H$1:$I$305,2,FALSE)</f>
        <v>11.648899999999999</v>
      </c>
      <c r="D210">
        <f>VLOOKUP(A210,'Axis Money'!$H$1:$I$305,2,FALSE)</f>
        <v>1090.3841</v>
      </c>
      <c r="E210">
        <f>VLOOKUP(A210,'LIC ETF'!$H$1:$I$311,2,FALSE)</f>
        <v>70.466399999999993</v>
      </c>
      <c r="F210">
        <f>VLOOKUP(A210,Gold!$F$1:$G$324,2,FALSE)</f>
        <v>144361</v>
      </c>
      <c r="G210">
        <f>VLOOKUP(A210,HDFC!$A$2:$B$312,2,FALSE)</f>
        <v>1287.05042</v>
      </c>
      <c r="H210">
        <f>VLOOKUP(A210,ICICI!$A$2:$B$312,2,FALSE)</f>
        <v>438.87356599999998</v>
      </c>
      <c r="I210">
        <f>VLOOKUP(A210,'IDFC '!$A$2:$B$312,2,FALSE)</f>
        <v>31.65</v>
      </c>
      <c r="J210">
        <f>VLOOKUP(A210,'RBL Bank'!$A$2:$B$312,2,FALSE)</f>
        <v>193.25</v>
      </c>
      <c r="K210">
        <f>VLOOKUP(A210,Maruti!$A$2:$B$312,2,FALSE)</f>
        <v>6818.9418949999999</v>
      </c>
      <c r="L210">
        <f>VLOOKUP(A210,TVS!$A$2:$B$312,2,FALSE)</f>
        <v>474.17584199999999</v>
      </c>
      <c r="M210">
        <f>VLOOKUP(combined_data!A210,Apollo!$A$2:$B$312,2,FALSE)</f>
        <v>148.57556199999999</v>
      </c>
      <c r="N210">
        <f>VLOOKUP(combined_data!A210,'Pi Indus'!$A$2:$B$312,2,FALSE)</f>
        <v>2305.2690429999998</v>
      </c>
      <c r="O210">
        <f>VLOOKUP(A210,Chambal!$A$2:$B$312,2,FALSE)</f>
        <v>156.45425399999999</v>
      </c>
      <c r="P210">
        <f>VLOOKUP(A210,ITC!$A$2:$B$312,2,FALSE)</f>
        <v>157.88713100000001</v>
      </c>
      <c r="Q210">
        <f>VLOOKUP(A210,'Godrej Cons'!$A$2:$B$312,2,FALSE)</f>
        <v>669.54998799999998</v>
      </c>
      <c r="R210">
        <f>VLOOKUP(A210,'Relaxo Footwear'!$A$2:$B$312,2,FALSE)</f>
        <v>695.71746800000005</v>
      </c>
      <c r="S210">
        <f>VLOOKUP(combined_data!A210,'Sunpharma '!$A$2:$B$312,2,FALSE)</f>
        <v>497.83554099999998</v>
      </c>
    </row>
    <row r="211" spans="1:19" x14ac:dyDescent="0.2">
      <c r="A211" s="5">
        <v>44144</v>
      </c>
      <c r="B211">
        <f>VLOOKUP(A211,'Axis PSU'!$H$2:$I$306,2,FALSE)</f>
        <v>1039.1310000000001</v>
      </c>
      <c r="C211">
        <f>VLOOKUP(A211,'LIC PSU'!$H$1:$I$305,2,FALSE)</f>
        <v>11.6477</v>
      </c>
      <c r="D211">
        <f>VLOOKUP(A211,'Axis Money'!$H$1:$I$305,2,FALSE)</f>
        <v>1090.7476999999999</v>
      </c>
      <c r="E211">
        <f>VLOOKUP(A211,'LIC ETF'!$H$1:$I$311,2,FALSE)</f>
        <v>71.597800000000007</v>
      </c>
      <c r="F211">
        <f>VLOOKUP(A211,Gold!$F$1:$G$324,2,FALSE)</f>
        <v>137856</v>
      </c>
      <c r="G211">
        <f>VLOOKUP(A211,HDFC!$A$2:$B$312,2,FALSE)</f>
        <v>1319.43201</v>
      </c>
      <c r="H211">
        <f>VLOOKUP(A211,ICICI!$A$2:$B$312,2,FALSE)</f>
        <v>458.59713699999998</v>
      </c>
      <c r="I211">
        <f>VLOOKUP(A211,'IDFC '!$A$2:$B$312,2,FALSE)</f>
        <v>32.950001</v>
      </c>
      <c r="J211">
        <f>VLOOKUP(A211,'RBL Bank'!$A$2:$B$312,2,FALSE)</f>
        <v>197</v>
      </c>
      <c r="K211">
        <f>VLOOKUP(A211,Maruti!$A$2:$B$312,2,FALSE)</f>
        <v>6783.9462890000004</v>
      </c>
      <c r="L211">
        <f>VLOOKUP(A211,TVS!$A$2:$B$312,2,FALSE)</f>
        <v>473.28646900000001</v>
      </c>
      <c r="M211">
        <f>VLOOKUP(combined_data!A211,Apollo!$A$2:$B$312,2,FALSE)</f>
        <v>152.44850199999999</v>
      </c>
      <c r="N211">
        <f>VLOOKUP(combined_data!A211,'Pi Indus'!$A$2:$B$312,2,FALSE)</f>
        <v>2313.3315429999998</v>
      </c>
      <c r="O211">
        <f>VLOOKUP(A211,Chambal!$A$2:$B$312,2,FALSE)</f>
        <v>162.20135500000001</v>
      </c>
      <c r="P211">
        <f>VLOOKUP(A211,ITC!$A$2:$B$312,2,FALSE)</f>
        <v>156.843323</v>
      </c>
      <c r="Q211">
        <f>VLOOKUP(A211,'Godrej Cons'!$A$2:$B$312,2,FALSE)</f>
        <v>688.34997599999997</v>
      </c>
      <c r="R211">
        <f>VLOOKUP(A211,'Relaxo Footwear'!$A$2:$B$312,2,FALSE)</f>
        <v>697.90734899999995</v>
      </c>
      <c r="S211">
        <f>VLOOKUP(combined_data!A211,'Sunpharma '!$A$2:$B$312,2,FALSE)</f>
        <v>498.813354</v>
      </c>
    </row>
    <row r="212" spans="1:19" x14ac:dyDescent="0.2">
      <c r="A212" s="5">
        <v>44145</v>
      </c>
      <c r="B212">
        <f>VLOOKUP(A212,'Axis PSU'!$H$2:$I$306,2,FALSE)</f>
        <v>1039.1310000000001</v>
      </c>
      <c r="C212">
        <f>VLOOKUP(A212,'LIC PSU'!$H$1:$I$305,2,FALSE)</f>
        <v>11.6448</v>
      </c>
      <c r="D212">
        <f>VLOOKUP(A212,'Axis Money'!$H$1:$I$305,2,FALSE)</f>
        <v>1090.8448000000001</v>
      </c>
      <c r="E212">
        <f>VLOOKUP(A212,'LIC ETF'!$H$1:$I$311,2,FALSE)</f>
        <v>72.569100000000006</v>
      </c>
      <c r="F212">
        <f>VLOOKUP(A212,Gold!$F$1:$G$324,2,FALSE)</f>
        <v>139364</v>
      </c>
      <c r="G212">
        <f>VLOOKUP(A212,HDFC!$A$2:$B$312,2,FALSE)</f>
        <v>1371.6955599999999</v>
      </c>
      <c r="H212">
        <f>VLOOKUP(A212,ICICI!$A$2:$B$312,2,FALSE)</f>
        <v>479.55957000000001</v>
      </c>
      <c r="I212">
        <f>VLOOKUP(A212,'IDFC '!$A$2:$B$312,2,FALSE)</f>
        <v>34.299999</v>
      </c>
      <c r="J212">
        <f>VLOOKUP(A212,'RBL Bank'!$A$2:$B$312,2,FALSE)</f>
        <v>209.5</v>
      </c>
      <c r="K212">
        <f>VLOOKUP(A212,Maruti!$A$2:$B$312,2,FALSE)</f>
        <v>6706.2573240000002</v>
      </c>
      <c r="L212">
        <f>VLOOKUP(A212,TVS!$A$2:$B$312,2,FALSE)</f>
        <v>473.18765300000001</v>
      </c>
      <c r="M212">
        <f>VLOOKUP(combined_data!A212,Apollo!$A$2:$B$312,2,FALSE)</f>
        <v>159.371399</v>
      </c>
      <c r="N212">
        <f>VLOOKUP(combined_data!A212,'Pi Indus'!$A$2:$B$312,2,FALSE)</f>
        <v>2243.0043949999999</v>
      </c>
      <c r="O212">
        <f>VLOOKUP(A212,Chambal!$A$2:$B$312,2,FALSE)</f>
        <v>162.771332</v>
      </c>
      <c r="P212">
        <f>VLOOKUP(A212,ITC!$A$2:$B$312,2,FALSE)</f>
        <v>161.88082900000001</v>
      </c>
      <c r="Q212">
        <f>VLOOKUP(A212,'Godrej Cons'!$A$2:$B$312,2,FALSE)</f>
        <v>677</v>
      </c>
      <c r="R212">
        <f>VLOOKUP(A212,'Relaxo Footwear'!$A$2:$B$312,2,FALSE)</f>
        <v>688.00268600000004</v>
      </c>
      <c r="S212">
        <f>VLOOKUP(combined_data!A212,'Sunpharma '!$A$2:$B$312,2,FALSE)</f>
        <v>479.99115</v>
      </c>
    </row>
    <row r="213" spans="1:19" x14ac:dyDescent="0.2">
      <c r="A213" s="5">
        <v>44146</v>
      </c>
      <c r="B213">
        <f>VLOOKUP(A213,'Axis PSU'!$H$2:$I$306,2,FALSE)</f>
        <v>1039.1310000000001</v>
      </c>
      <c r="C213">
        <f>VLOOKUP(A213,'LIC PSU'!$H$1:$I$305,2,FALSE)</f>
        <v>11.645200000000001</v>
      </c>
      <c r="D213">
        <f>VLOOKUP(A213,'Axis Money'!$H$1:$I$305,2,FALSE)</f>
        <v>1090.9643000000001</v>
      </c>
      <c r="E213">
        <f>VLOOKUP(A213,'LIC ETF'!$H$1:$I$311,2,FALSE)</f>
        <v>73.239000000000004</v>
      </c>
      <c r="F213">
        <f>VLOOKUP(A213,Gold!$F$1:$G$324,2,FALSE)</f>
        <v>138806</v>
      </c>
      <c r="G213">
        <f>VLOOKUP(A213,HDFC!$A$2:$B$312,2,FALSE)</f>
        <v>1368.0538300000001</v>
      </c>
      <c r="H213">
        <f>VLOOKUP(A213,ICICI!$A$2:$B$312,2,FALSE)</f>
        <v>482.23562600000002</v>
      </c>
      <c r="I213">
        <f>VLOOKUP(A213,'IDFC '!$A$2:$B$312,2,FALSE)</f>
        <v>33.25</v>
      </c>
      <c r="J213">
        <f>VLOOKUP(A213,'RBL Bank'!$A$2:$B$312,2,FALSE)</f>
        <v>205.64999399999999</v>
      </c>
      <c r="K213">
        <f>VLOOKUP(A213,Maruti!$A$2:$B$312,2,FALSE)</f>
        <v>6769.3369140000004</v>
      </c>
      <c r="L213">
        <f>VLOOKUP(A213,TVS!$A$2:$B$312,2,FALSE)</f>
        <v>471.80419899999998</v>
      </c>
      <c r="M213">
        <f>VLOOKUP(combined_data!A213,Apollo!$A$2:$B$312,2,FALSE)</f>
        <v>156.17622399999999</v>
      </c>
      <c r="N213">
        <f>VLOOKUP(combined_data!A213,'Pi Indus'!$A$2:$B$312,2,FALSE)</f>
        <v>2276.849365</v>
      </c>
      <c r="O213">
        <f>VLOOKUP(A213,Chambal!$A$2:$B$312,2,FALSE)</f>
        <v>159.54155</v>
      </c>
      <c r="P213">
        <f>VLOOKUP(A213,ITC!$A$2:$B$312,2,FALSE)</f>
        <v>168.189041</v>
      </c>
      <c r="Q213">
        <f>VLOOKUP(A213,'Godrej Cons'!$A$2:$B$312,2,FALSE)</f>
        <v>688.90002400000003</v>
      </c>
      <c r="R213">
        <f>VLOOKUP(A213,'Relaxo Footwear'!$A$2:$B$312,2,FALSE)</f>
        <v>689.64520300000004</v>
      </c>
      <c r="S213">
        <f>VLOOKUP(combined_data!A213,'Sunpharma '!$A$2:$B$312,2,FALSE)</f>
        <v>494.80447400000003</v>
      </c>
    </row>
    <row r="214" spans="1:19" x14ac:dyDescent="0.2">
      <c r="A214" s="5">
        <v>44147</v>
      </c>
      <c r="B214">
        <f>VLOOKUP(A214,'Axis PSU'!$H$2:$I$306,2,FALSE)</f>
        <v>1039.1310000000001</v>
      </c>
      <c r="C214">
        <f>VLOOKUP(A214,'LIC PSU'!$H$1:$I$305,2,FALSE)</f>
        <v>11.648899999999999</v>
      </c>
      <c r="D214">
        <f>VLOOKUP(A214,'Axis Money'!$H$1:$I$305,2,FALSE)</f>
        <v>1091.1306999999999</v>
      </c>
      <c r="E214">
        <f>VLOOKUP(A214,'LIC ETF'!$H$1:$I$311,2,FALSE)</f>
        <v>72.900800000000004</v>
      </c>
      <c r="F214">
        <f>VLOOKUP(A214,Gold!$F$1:$G$324,2,FALSE)</f>
        <v>140136</v>
      </c>
      <c r="G214">
        <f>VLOOKUP(A214,HDFC!$A$2:$B$312,2,FALSE)</f>
        <v>1350.0911900000001</v>
      </c>
      <c r="H214">
        <f>VLOOKUP(A214,ICICI!$A$2:$B$312,2,FALSE)</f>
        <v>472.47299199999998</v>
      </c>
      <c r="I214">
        <f>VLOOKUP(A214,'IDFC '!$A$2:$B$312,2,FALSE)</f>
        <v>32.950001</v>
      </c>
      <c r="J214">
        <f>VLOOKUP(A214,'RBL Bank'!$A$2:$B$312,2,FALSE)</f>
        <v>202.5</v>
      </c>
      <c r="K214">
        <f>VLOOKUP(A214,Maruti!$A$2:$B$312,2,FALSE)</f>
        <v>6749.0996089999999</v>
      </c>
      <c r="L214">
        <f>VLOOKUP(A214,TVS!$A$2:$B$312,2,FALSE)</f>
        <v>476.10275300000001</v>
      </c>
      <c r="M214">
        <f>VLOOKUP(combined_data!A214,Apollo!$A$2:$B$312,2,FALSE)</f>
        <v>159.032501</v>
      </c>
      <c r="N214">
        <f>VLOOKUP(combined_data!A214,'Pi Indus'!$A$2:$B$312,2,FALSE)</f>
        <v>2285.2602539999998</v>
      </c>
      <c r="O214">
        <f>VLOOKUP(A214,Chambal!$A$2:$B$312,2,FALSE)</f>
        <v>165.92514</v>
      </c>
      <c r="P214">
        <f>VLOOKUP(A214,ITC!$A$2:$B$312,2,FALSE)</f>
        <v>170.63970900000001</v>
      </c>
      <c r="Q214">
        <f>VLOOKUP(A214,'Godrej Cons'!$A$2:$B$312,2,FALSE)</f>
        <v>687.15002400000003</v>
      </c>
      <c r="R214">
        <f>VLOOKUP(A214,'Relaxo Footwear'!$A$2:$B$312,2,FALSE)</f>
        <v>689.09765600000003</v>
      </c>
      <c r="S214">
        <f>VLOOKUP(combined_data!A214,'Sunpharma '!$A$2:$B$312,2,FALSE)</f>
        <v>497.93338</v>
      </c>
    </row>
    <row r="215" spans="1:19" x14ac:dyDescent="0.2">
      <c r="A215" s="5">
        <v>44148</v>
      </c>
      <c r="B215">
        <f>VLOOKUP(A215,'Axis PSU'!$H$2:$I$306,2,FALSE)</f>
        <v>1039.1310000000001</v>
      </c>
      <c r="C215">
        <f>VLOOKUP(A215,'LIC PSU'!$H$1:$I$305,2,FALSE)</f>
        <v>11.648899999999999</v>
      </c>
      <c r="D215">
        <f>VLOOKUP(A215,'Axis Money'!$H$1:$I$305,2,FALSE)</f>
        <v>1091.2617</v>
      </c>
      <c r="E215">
        <f>VLOOKUP(A215,'LIC ETF'!$H$1:$I$311,2,FALSE)</f>
        <v>73.063900000000004</v>
      </c>
      <c r="F215">
        <f>VLOOKUP(A215,Gold!$F$1:$G$324,2,FALSE)</f>
        <v>140775</v>
      </c>
      <c r="G215">
        <f>VLOOKUP(A215,HDFC!$A$2:$B$312,2,FALSE)</f>
        <v>1337.39465</v>
      </c>
      <c r="H215">
        <f>VLOOKUP(A215,ICICI!$A$2:$B$312,2,FALSE)</f>
        <v>481.24447600000002</v>
      </c>
      <c r="I215">
        <f>VLOOKUP(A215,'IDFC '!$A$2:$B$312,2,FALSE)</f>
        <v>33.049999</v>
      </c>
      <c r="J215">
        <f>VLOOKUP(A215,'RBL Bank'!$A$2:$B$312,2,FALSE)</f>
        <v>205.60000600000001</v>
      </c>
      <c r="K215">
        <f>VLOOKUP(A215,Maruti!$A$2:$B$312,2,FALSE)</f>
        <v>6721.8540039999998</v>
      </c>
      <c r="L215">
        <f>VLOOKUP(A215,TVS!$A$2:$B$312,2,FALSE)</f>
        <v>472.15005500000001</v>
      </c>
      <c r="M215">
        <f>VLOOKUP(combined_data!A215,Apollo!$A$2:$B$312,2,FALSE)</f>
        <v>158.790436</v>
      </c>
      <c r="N215">
        <f>VLOOKUP(combined_data!A215,'Pi Indus'!$A$2:$B$312,2,FALSE)</f>
        <v>2328.8603520000001</v>
      </c>
      <c r="O215">
        <f>VLOOKUP(A215,Chambal!$A$2:$B$312,2,FALSE)</f>
        <v>175.45216400000001</v>
      </c>
      <c r="P215">
        <f>VLOOKUP(A215,ITC!$A$2:$B$312,2,FALSE)</f>
        <v>169.82283000000001</v>
      </c>
      <c r="Q215">
        <f>VLOOKUP(A215,'Godrej Cons'!$A$2:$B$312,2,FALSE)</f>
        <v>681.90002400000003</v>
      </c>
      <c r="R215">
        <f>VLOOKUP(A215,'Relaxo Footwear'!$A$2:$B$312,2,FALSE)</f>
        <v>722.04693599999996</v>
      </c>
      <c r="S215">
        <f>VLOOKUP(combined_data!A215,'Sunpharma '!$A$2:$B$312,2,FALSE)</f>
        <v>497.151184</v>
      </c>
    </row>
    <row r="216" spans="1:19" x14ac:dyDescent="0.2">
      <c r="A216" s="5">
        <v>44152</v>
      </c>
      <c r="B216">
        <f>VLOOKUP(A216,'Axis PSU'!$H$2:$I$306,2,FALSE)</f>
        <v>1039.1310000000001</v>
      </c>
      <c r="C216">
        <f>VLOOKUP(A216,'LIC PSU'!$H$1:$I$305,2,FALSE)</f>
        <v>11.648899999999999</v>
      </c>
      <c r="D216">
        <f>VLOOKUP(A216,'Axis Money'!$H$1:$I$305,2,FALSE)</f>
        <v>1091.6808000000001</v>
      </c>
      <c r="E216">
        <f>VLOOKUP(A216,'LIC ETF'!$H$1:$I$311,2,FALSE)</f>
        <v>73.939899999999994</v>
      </c>
      <c r="F216">
        <f>VLOOKUP(A216,Gold!$F$1:$G$324,2,FALSE)</f>
        <v>139956</v>
      </c>
      <c r="G216">
        <f>VLOOKUP(A216,HDFC!$A$2:$B$312,2,FALSE)</f>
        <v>1386.26233</v>
      </c>
      <c r="H216">
        <f>VLOOKUP(A216,ICICI!$A$2:$B$312,2,FALSE)</f>
        <v>482.086975</v>
      </c>
      <c r="I216">
        <f>VLOOKUP(A216,'IDFC '!$A$2:$B$312,2,FALSE)</f>
        <v>33.599997999999999</v>
      </c>
      <c r="J216">
        <f>VLOOKUP(A216,'RBL Bank'!$A$2:$B$312,2,FALSE)</f>
        <v>212.300003</v>
      </c>
      <c r="K216">
        <f>VLOOKUP(A216,Maruti!$A$2:$B$312,2,FALSE)</f>
        <v>6891.84375</v>
      </c>
      <c r="L216">
        <f>VLOOKUP(A216,TVS!$A$2:$B$312,2,FALSE)</f>
        <v>469.67962599999998</v>
      </c>
      <c r="M216">
        <f>VLOOKUP(combined_data!A216,Apollo!$A$2:$B$312,2,FALSE)</f>
        <v>167.55297899999999</v>
      </c>
      <c r="N216">
        <f>VLOOKUP(combined_data!A216,'Pi Indus'!$A$2:$B$312,2,FALSE)</f>
        <v>2368.5280760000001</v>
      </c>
      <c r="O216">
        <f>VLOOKUP(A216,Chambal!$A$2:$B$312,2,FALSE)</f>
        <v>180.09477200000001</v>
      </c>
      <c r="P216">
        <f>VLOOKUP(A216,ITC!$A$2:$B$312,2,FALSE)</f>
        <v>170.049744</v>
      </c>
      <c r="Q216">
        <f>VLOOKUP(A216,'Godrej Cons'!$A$2:$B$312,2,FALSE)</f>
        <v>679.04998799999998</v>
      </c>
      <c r="R216">
        <f>VLOOKUP(A216,'Relaxo Footwear'!$A$2:$B$312,2,FALSE)</f>
        <v>745.240906</v>
      </c>
      <c r="S216">
        <f>VLOOKUP(combined_data!A216,'Sunpharma '!$A$2:$B$312,2,FALSE)</f>
        <v>506.88003500000002</v>
      </c>
    </row>
    <row r="217" spans="1:19" x14ac:dyDescent="0.2">
      <c r="A217" s="5">
        <v>44153</v>
      </c>
      <c r="B217">
        <f>VLOOKUP(A217,'Axis PSU'!$H$2:$I$306,2,FALSE)</f>
        <v>1039.1310000000001</v>
      </c>
      <c r="C217">
        <f>VLOOKUP(A217,'LIC PSU'!$H$1:$I$305,2,FALSE)</f>
        <v>11.648899999999999</v>
      </c>
      <c r="D217">
        <f>VLOOKUP(A217,'Axis Money'!$H$1:$I$305,2,FALSE)</f>
        <v>1091.8637000000001</v>
      </c>
      <c r="E217">
        <f>VLOOKUP(A217,'LIC ETF'!$H$1:$I$311,2,FALSE)</f>
        <v>74.300899999999999</v>
      </c>
      <c r="F217">
        <f>VLOOKUP(A217,Gold!$F$1:$G$324,2,FALSE)</f>
        <v>138720</v>
      </c>
      <c r="G217">
        <f>VLOOKUP(A217,HDFC!$A$2:$B$312,2,FALSE)</f>
        <v>1386.5084199999999</v>
      </c>
      <c r="H217">
        <f>VLOOKUP(A217,ICICI!$A$2:$B$312,2,FALSE)</f>
        <v>493.237213</v>
      </c>
      <c r="I217">
        <f>VLOOKUP(A217,'IDFC '!$A$2:$B$312,2,FALSE)</f>
        <v>34.299999</v>
      </c>
      <c r="J217">
        <f>VLOOKUP(A217,'RBL Bank'!$A$2:$B$312,2,FALSE)</f>
        <v>221.25</v>
      </c>
      <c r="K217">
        <f>VLOOKUP(A217,Maruti!$A$2:$B$312,2,FALSE)</f>
        <v>6963.7583009999998</v>
      </c>
      <c r="L217">
        <f>VLOOKUP(A217,TVS!$A$2:$B$312,2,FALSE)</f>
        <v>473.87936400000001</v>
      </c>
      <c r="M217">
        <f>VLOOKUP(combined_data!A217,Apollo!$A$2:$B$312,2,FALSE)</f>
        <v>169.102127</v>
      </c>
      <c r="N217">
        <f>VLOOKUP(combined_data!A217,'Pi Indus'!$A$2:$B$312,2,FALSE)</f>
        <v>2434.4753420000002</v>
      </c>
      <c r="O217">
        <f>VLOOKUP(A217,Chambal!$A$2:$B$312,2,FALSE)</f>
        <v>179.17591899999999</v>
      </c>
      <c r="P217">
        <f>VLOOKUP(A217,ITC!$A$2:$B$312,2,FALSE)</f>
        <v>167.054474</v>
      </c>
      <c r="Q217">
        <f>VLOOKUP(A217,'Godrej Cons'!$A$2:$B$312,2,FALSE)</f>
        <v>683.34997599999997</v>
      </c>
      <c r="R217">
        <f>VLOOKUP(A217,'Relaxo Footwear'!$A$2:$B$312,2,FALSE)</f>
        <v>738.32250999999997</v>
      </c>
      <c r="S217">
        <f>VLOOKUP(combined_data!A217,'Sunpharma '!$A$2:$B$312,2,FALSE)</f>
        <v>501.60003699999999</v>
      </c>
    </row>
    <row r="218" spans="1:19" x14ac:dyDescent="0.2">
      <c r="A218" s="5">
        <v>44154</v>
      </c>
      <c r="B218">
        <f>VLOOKUP(A218,'Axis PSU'!$H$2:$I$306,2,FALSE)</f>
        <v>1039.1310000000001</v>
      </c>
      <c r="C218">
        <f>VLOOKUP(A218,'LIC PSU'!$H$1:$I$305,2,FALSE)</f>
        <v>11.648899999999999</v>
      </c>
      <c r="D218">
        <f>VLOOKUP(A218,'Axis Money'!$H$1:$I$305,2,FALSE)</f>
        <v>1092.0962</v>
      </c>
      <c r="E218">
        <f>VLOOKUP(A218,'LIC ETF'!$H$1:$I$311,2,FALSE)</f>
        <v>73.342100000000002</v>
      </c>
      <c r="F218">
        <f>VLOOKUP(A218,Gold!$F$1:$G$324,2,FALSE)</f>
        <v>138248</v>
      </c>
      <c r="G218">
        <f>VLOOKUP(A218,HDFC!$A$2:$B$312,2,FALSE)</f>
        <v>1352.6995899999999</v>
      </c>
      <c r="H218">
        <f>VLOOKUP(A218,ICICI!$A$2:$B$312,2,FALSE)</f>
        <v>474.50479100000001</v>
      </c>
      <c r="I218">
        <f>VLOOKUP(A218,'IDFC '!$A$2:$B$312,2,FALSE)</f>
        <v>33.400002000000001</v>
      </c>
      <c r="J218">
        <f>VLOOKUP(A218,'RBL Bank'!$A$2:$B$312,2,FALSE)</f>
        <v>212</v>
      </c>
      <c r="K218">
        <f>VLOOKUP(A218,Maruti!$A$2:$B$312,2,FALSE)</f>
        <v>6873.9262699999999</v>
      </c>
      <c r="L218">
        <f>VLOOKUP(A218,TVS!$A$2:$B$312,2,FALSE)</f>
        <v>469.48199499999998</v>
      </c>
      <c r="M218">
        <f>VLOOKUP(combined_data!A218,Apollo!$A$2:$B$312,2,FALSE)</f>
        <v>167.698196</v>
      </c>
      <c r="N218">
        <f>VLOOKUP(combined_data!A218,'Pi Indus'!$A$2:$B$312,2,FALSE)</f>
        <v>2340.0588379999999</v>
      </c>
      <c r="O218">
        <f>VLOOKUP(A218,Chambal!$A$2:$B$312,2,FALSE)</f>
        <v>173.566101</v>
      </c>
      <c r="P218">
        <f>VLOOKUP(A218,ITC!$A$2:$B$312,2,FALSE)</f>
        <v>170.54894999999999</v>
      </c>
      <c r="Q218">
        <f>VLOOKUP(A218,'Godrej Cons'!$A$2:$B$312,2,FALSE)</f>
        <v>684.90002400000003</v>
      </c>
      <c r="R218">
        <f>VLOOKUP(A218,'Relaxo Footwear'!$A$2:$B$312,2,FALSE)</f>
        <v>725.87939500000005</v>
      </c>
      <c r="S218">
        <f>VLOOKUP(combined_data!A218,'Sunpharma '!$A$2:$B$312,2,FALSE)</f>
        <v>496.07559199999997</v>
      </c>
    </row>
    <row r="219" spans="1:19" x14ac:dyDescent="0.2">
      <c r="A219" s="5">
        <v>44155</v>
      </c>
      <c r="B219">
        <f>VLOOKUP(A219,'Axis PSU'!$H$2:$I$306,2,FALSE)</f>
        <v>1039.1310000000001</v>
      </c>
      <c r="C219">
        <f>VLOOKUP(A219,'LIC PSU'!$H$1:$I$305,2,FALSE)</f>
        <v>11.648899999999999</v>
      </c>
      <c r="D219">
        <f>VLOOKUP(A219,'Axis Money'!$H$1:$I$305,2,FALSE)</f>
        <v>1092.2927</v>
      </c>
      <c r="E219">
        <f>VLOOKUP(A219,'LIC ETF'!$H$1:$I$311,2,FALSE)</f>
        <v>73.838099999999997</v>
      </c>
      <c r="F219">
        <f>VLOOKUP(A219,Gold!$F$1:$G$324,2,FALSE)</f>
        <v>138622</v>
      </c>
      <c r="G219">
        <f>VLOOKUP(A219,HDFC!$A$2:$B$312,2,FALSE)</f>
        <v>1381.53809</v>
      </c>
      <c r="H219">
        <f>VLOOKUP(A219,ICICI!$A$2:$B$312,2,FALSE)</f>
        <v>475.941956</v>
      </c>
      <c r="I219">
        <f>VLOOKUP(A219,'IDFC '!$A$2:$B$312,2,FALSE)</f>
        <v>33.599997999999999</v>
      </c>
      <c r="J219">
        <f>VLOOKUP(A219,'RBL Bank'!$A$2:$B$312,2,FALSE)</f>
        <v>211.60000600000001</v>
      </c>
      <c r="K219">
        <f>VLOOKUP(A219,Maruti!$A$2:$B$312,2,FALSE)</f>
        <v>6876.4438479999999</v>
      </c>
      <c r="L219">
        <f>VLOOKUP(A219,TVS!$A$2:$B$312,2,FALSE)</f>
        <v>472.79238900000001</v>
      </c>
      <c r="M219">
        <f>VLOOKUP(combined_data!A219,Apollo!$A$2:$B$312,2,FALSE)</f>
        <v>169.586243</v>
      </c>
      <c r="N219">
        <f>VLOOKUP(combined_data!A219,'Pi Indus'!$A$2:$B$312,2,FALSE)</f>
        <v>2420.9377439999998</v>
      </c>
      <c r="O219">
        <f>VLOOKUP(A219,Chambal!$A$2:$B$312,2,FALSE)</f>
        <v>179.80461099999999</v>
      </c>
      <c r="P219">
        <f>VLOOKUP(A219,ITC!$A$2:$B$312,2,FALSE)</f>
        <v>173.99804700000001</v>
      </c>
      <c r="Q219">
        <f>VLOOKUP(A219,'Godrej Cons'!$A$2:$B$312,2,FALSE)</f>
        <v>699</v>
      </c>
      <c r="R219">
        <f>VLOOKUP(A219,'Relaxo Footwear'!$A$2:$B$312,2,FALSE)</f>
        <v>735.23663299999998</v>
      </c>
      <c r="S219">
        <f>VLOOKUP(combined_data!A219,'Sunpharma '!$A$2:$B$312,2,FALSE)</f>
        <v>492.06668100000002</v>
      </c>
    </row>
    <row r="220" spans="1:19" x14ac:dyDescent="0.2">
      <c r="A220" s="5">
        <v>44158</v>
      </c>
      <c r="B220">
        <f>VLOOKUP(A220,'Axis PSU'!$H$2:$I$306,2,FALSE)</f>
        <v>1039.1310000000001</v>
      </c>
      <c r="C220">
        <f>VLOOKUP(A220,'LIC PSU'!$H$1:$I$305,2,FALSE)</f>
        <v>11.648899999999999</v>
      </c>
      <c r="D220">
        <f>VLOOKUP(A220,'Axis Money'!$H$1:$I$305,2,FALSE)</f>
        <v>1092.7131999999999</v>
      </c>
      <c r="E220">
        <f>VLOOKUP(A220,'LIC ETF'!$H$1:$I$311,2,FALSE)</f>
        <v>74.216399999999993</v>
      </c>
      <c r="F220">
        <f>VLOOKUP(A220,Gold!$F$1:$G$324,2,FALSE)</f>
        <v>136436</v>
      </c>
      <c r="G220">
        <f>VLOOKUP(A220,HDFC!$A$2:$B$312,2,FALSE)</f>
        <v>1372.63049</v>
      </c>
      <c r="H220">
        <f>VLOOKUP(A220,ICICI!$A$2:$B$312,2,FALSE)</f>
        <v>464.09793100000002</v>
      </c>
      <c r="I220">
        <f>VLOOKUP(A220,'IDFC '!$A$2:$B$312,2,FALSE)</f>
        <v>36.849997999999999</v>
      </c>
      <c r="J220">
        <f>VLOOKUP(A220,'RBL Bank'!$A$2:$B$312,2,FALSE)</f>
        <v>212.64999399999999</v>
      </c>
      <c r="K220">
        <f>VLOOKUP(A220,Maruti!$A$2:$B$312,2,FALSE)</f>
        <v>6898.0629879999997</v>
      </c>
      <c r="L220">
        <f>VLOOKUP(A220,TVS!$A$2:$B$312,2,FALSE)</f>
        <v>471.11248799999998</v>
      </c>
      <c r="M220">
        <f>VLOOKUP(combined_data!A220,Apollo!$A$2:$B$312,2,FALSE)</f>
        <v>168.47277800000001</v>
      </c>
      <c r="N220">
        <f>VLOOKUP(combined_data!A220,'Pi Indus'!$A$2:$B$312,2,FALSE)</f>
        <v>2410.4858399999998</v>
      </c>
      <c r="O220">
        <f>VLOOKUP(A220,Chambal!$A$2:$B$312,2,FALSE)</f>
        <v>179.998062</v>
      </c>
      <c r="P220">
        <f>VLOOKUP(A220,ITC!$A$2:$B$312,2,FALSE)</f>
        <v>173.22654700000001</v>
      </c>
      <c r="Q220">
        <f>VLOOKUP(A220,'Godrej Cons'!$A$2:$B$312,2,FALSE)</f>
        <v>707.84997599999997</v>
      </c>
      <c r="R220">
        <f>VLOOKUP(A220,'Relaxo Footwear'!$A$2:$B$312,2,FALSE)</f>
        <v>725.97894299999996</v>
      </c>
      <c r="S220">
        <f>VLOOKUP(combined_data!A220,'Sunpharma '!$A$2:$B$312,2,FALSE)</f>
        <v>501.45336900000001</v>
      </c>
    </row>
    <row r="221" spans="1:19" x14ac:dyDescent="0.2">
      <c r="A221" s="5">
        <v>44159</v>
      </c>
      <c r="B221">
        <f>VLOOKUP(A221,'Axis PSU'!$H$2:$I$306,2,FALSE)</f>
        <v>1039.0996</v>
      </c>
      <c r="C221">
        <f>VLOOKUP(A221,'LIC PSU'!$H$1:$I$305,2,FALSE)</f>
        <v>11.648899999999999</v>
      </c>
      <c r="D221">
        <f>VLOOKUP(A221,'Axis Money'!$H$1:$I$305,2,FALSE)</f>
        <v>1092.8733999999999</v>
      </c>
      <c r="E221">
        <f>VLOOKUP(A221,'LIC ETF'!$H$1:$I$311,2,FALSE)</f>
        <v>74.954700000000003</v>
      </c>
      <c r="F221">
        <f>VLOOKUP(A221,Gold!$F$1:$G$324,2,FALSE)</f>
        <v>133843</v>
      </c>
      <c r="G221">
        <f>VLOOKUP(A221,HDFC!$A$2:$B$312,2,FALSE)</f>
        <v>1415.5436999999999</v>
      </c>
      <c r="H221">
        <f>VLOOKUP(A221,ICICI!$A$2:$B$312,2,FALSE)</f>
        <v>473.95968599999998</v>
      </c>
      <c r="I221">
        <f>VLOOKUP(A221,'IDFC '!$A$2:$B$312,2,FALSE)</f>
        <v>36.900002000000001</v>
      </c>
      <c r="J221">
        <f>VLOOKUP(A221,'RBL Bank'!$A$2:$B$312,2,FALSE)</f>
        <v>226.39999399999999</v>
      </c>
      <c r="K221">
        <f>VLOOKUP(A221,Maruti!$A$2:$B$312,2,FALSE)</f>
        <v>7066.5224609999996</v>
      </c>
      <c r="L221">
        <f>VLOOKUP(A221,TVS!$A$2:$B$312,2,FALSE)</f>
        <v>465.92456099999998</v>
      </c>
      <c r="M221">
        <f>VLOOKUP(combined_data!A221,Apollo!$A$2:$B$312,2,FALSE)</f>
        <v>171.95843500000001</v>
      </c>
      <c r="N221">
        <f>VLOOKUP(combined_data!A221,'Pi Indus'!$A$2:$B$312,2,FALSE)</f>
        <v>2348.8188479999999</v>
      </c>
      <c r="O221">
        <f>VLOOKUP(A221,Chambal!$A$2:$B$312,2,FALSE)</f>
        <v>181.207077</v>
      </c>
      <c r="P221">
        <f>VLOOKUP(A221,ITC!$A$2:$B$312,2,FALSE)</f>
        <v>177.492538</v>
      </c>
      <c r="Q221">
        <f>VLOOKUP(A221,'Godrej Cons'!$A$2:$B$312,2,FALSE)</f>
        <v>708.29998799999998</v>
      </c>
      <c r="R221">
        <f>VLOOKUP(A221,'Relaxo Footwear'!$A$2:$B$312,2,FALSE)</f>
        <v>719.60815400000001</v>
      </c>
      <c r="S221">
        <f>VLOOKUP(combined_data!A221,'Sunpharma '!$A$2:$B$312,2,FALSE)</f>
        <v>508.59112499999998</v>
      </c>
    </row>
    <row r="222" spans="1:19" x14ac:dyDescent="0.2">
      <c r="A222" s="5">
        <v>44160</v>
      </c>
      <c r="B222">
        <f>VLOOKUP(A222,'Axis PSU'!$H$2:$I$306,2,FALSE)</f>
        <v>1039.1310000000001</v>
      </c>
      <c r="C222">
        <f>VLOOKUP(A222,'LIC PSU'!$H$1:$I$305,2,FALSE)</f>
        <v>11.6533</v>
      </c>
      <c r="D222">
        <f>VLOOKUP(A222,'Axis Money'!$H$1:$I$305,2,FALSE)</f>
        <v>1092.9879000000001</v>
      </c>
      <c r="E222">
        <f>VLOOKUP(A222,'LIC ETF'!$H$1:$I$311,2,FALSE)</f>
        <v>73.825199999999995</v>
      </c>
      <c r="F222">
        <f>VLOOKUP(A222,Gold!$F$1:$G$324,2,FALSE)</f>
        <v>133314</v>
      </c>
      <c r="G222">
        <f>VLOOKUP(A222,HDFC!$A$2:$B$312,2,FALSE)</f>
        <v>1380.7014200000001</v>
      </c>
      <c r="H222">
        <f>VLOOKUP(A222,ICICI!$A$2:$B$312,2,FALSE)</f>
        <v>468.50845299999997</v>
      </c>
      <c r="I222">
        <f>VLOOKUP(A222,'IDFC '!$A$2:$B$312,2,FALSE)</f>
        <v>35.799999</v>
      </c>
      <c r="J222">
        <f>VLOOKUP(A222,'RBL Bank'!$A$2:$B$312,2,FALSE)</f>
        <v>226.60000600000001</v>
      </c>
      <c r="K222">
        <f>VLOOKUP(A222,Maruti!$A$2:$B$312,2,FALSE)</f>
        <v>6965.1411129999997</v>
      </c>
      <c r="L222">
        <f>VLOOKUP(A222,TVS!$A$2:$B$312,2,FALSE)</f>
        <v>469.53140300000001</v>
      </c>
      <c r="M222">
        <f>VLOOKUP(combined_data!A222,Apollo!$A$2:$B$312,2,FALSE)</f>
        <v>167.89184599999999</v>
      </c>
      <c r="N222">
        <f>VLOOKUP(combined_data!A222,'Pi Indus'!$A$2:$B$312,2,FALSE)</f>
        <v>2217.571289</v>
      </c>
      <c r="O222">
        <f>VLOOKUP(A222,Chambal!$A$2:$B$312,2,FALSE)</f>
        <v>183.62510700000001</v>
      </c>
      <c r="P222">
        <f>VLOOKUP(A222,ITC!$A$2:$B$312,2,FALSE)</f>
        <v>175.949524</v>
      </c>
      <c r="Q222">
        <f>VLOOKUP(A222,'Godrej Cons'!$A$2:$B$312,2,FALSE)</f>
        <v>696.20001200000002</v>
      </c>
      <c r="R222">
        <f>VLOOKUP(A222,'Relaxo Footwear'!$A$2:$B$312,2,FALSE)</f>
        <v>716.87066700000003</v>
      </c>
      <c r="S222">
        <f>VLOOKUP(combined_data!A222,'Sunpharma '!$A$2:$B$312,2,FALSE)</f>
        <v>494.95114100000001</v>
      </c>
    </row>
    <row r="223" spans="1:19" x14ac:dyDescent="0.2">
      <c r="A223" s="5">
        <v>44161</v>
      </c>
      <c r="B223">
        <f>VLOOKUP(A223,'Axis PSU'!$H$2:$I$306,2,FALSE)</f>
        <v>1039.1310000000001</v>
      </c>
      <c r="C223">
        <f>VLOOKUP(A223,'LIC PSU'!$H$1:$I$305,2,FALSE)</f>
        <v>11.657400000000001</v>
      </c>
      <c r="D223">
        <f>VLOOKUP(A223,'Axis Money'!$H$1:$I$305,2,FALSE)</f>
        <v>1093.2186999999999</v>
      </c>
      <c r="E223">
        <f>VLOOKUP(A223,'LIC ETF'!$H$1:$I$311,2,FALSE)</f>
        <v>74.559600000000003</v>
      </c>
      <c r="F223">
        <f>VLOOKUP(A223,Gold!$F$1:$G$324,2,FALSE)</f>
        <v>133678</v>
      </c>
      <c r="G223">
        <f>VLOOKUP(A223,HDFC!$A$2:$B$312,2,FALSE)</f>
        <v>1404.1756600000001</v>
      </c>
      <c r="H223">
        <f>VLOOKUP(A223,ICICI!$A$2:$B$312,2,FALSE)</f>
        <v>471.08538800000002</v>
      </c>
      <c r="I223">
        <f>VLOOKUP(A223,'IDFC '!$A$2:$B$312,2,FALSE)</f>
        <v>35.799999</v>
      </c>
      <c r="J223">
        <f>VLOOKUP(A223,'RBL Bank'!$A$2:$B$312,2,FALSE)</f>
        <v>222.39999399999999</v>
      </c>
      <c r="K223">
        <f>VLOOKUP(A223,Maruti!$A$2:$B$312,2,FALSE)</f>
        <v>6904.4794920000004</v>
      </c>
      <c r="L223">
        <f>VLOOKUP(A223,TVS!$A$2:$B$312,2,FALSE)</f>
        <v>469.03732300000001</v>
      </c>
      <c r="M223">
        <f>VLOOKUP(combined_data!A223,Apollo!$A$2:$B$312,2,FALSE)</f>
        <v>169.34419299999999</v>
      </c>
      <c r="N223">
        <f>VLOOKUP(combined_data!A223,'Pi Indus'!$A$2:$B$312,2,FALSE)</f>
        <v>2262.2658689999998</v>
      </c>
      <c r="O223">
        <f>VLOOKUP(A223,Chambal!$A$2:$B$312,2,FALSE)</f>
        <v>186.72020000000001</v>
      </c>
      <c r="P223">
        <f>VLOOKUP(A223,ITC!$A$2:$B$312,2,FALSE)</f>
        <v>176.81178299999999</v>
      </c>
      <c r="Q223">
        <f>VLOOKUP(A223,'Godrej Cons'!$A$2:$B$312,2,FALSE)</f>
        <v>701.09997599999997</v>
      </c>
      <c r="R223">
        <f>VLOOKUP(A223,'Relaxo Footwear'!$A$2:$B$312,2,FALSE)</f>
        <v>732.79785200000003</v>
      </c>
      <c r="S223">
        <f>VLOOKUP(combined_data!A223,'Sunpharma '!$A$2:$B$312,2,FALSE)</f>
        <v>500.32894900000002</v>
      </c>
    </row>
    <row r="224" spans="1:19" x14ac:dyDescent="0.2">
      <c r="A224" s="5">
        <v>44162</v>
      </c>
      <c r="B224">
        <f>VLOOKUP(A224,'Axis PSU'!$H$2:$I$306,2,FALSE)</f>
        <v>1039.1310000000001</v>
      </c>
      <c r="C224">
        <f>VLOOKUP(A224,'LIC PSU'!$H$1:$I$305,2,FALSE)</f>
        <v>11.6549</v>
      </c>
      <c r="D224">
        <f>VLOOKUP(A224,'Axis Money'!$H$1:$I$305,2,FALSE)</f>
        <v>1093.2946999999999</v>
      </c>
      <c r="E224">
        <f>VLOOKUP(A224,'LIC ETF'!$H$1:$I$311,2,FALSE)</f>
        <v>74.454300000000003</v>
      </c>
      <c r="F224">
        <f>VLOOKUP(A224,Gold!$F$1:$G$324,2,FALSE)</f>
        <v>132202</v>
      </c>
      <c r="G224">
        <f>VLOOKUP(A224,HDFC!$A$2:$B$312,2,FALSE)</f>
        <v>1418.1518599999999</v>
      </c>
      <c r="H224">
        <f>VLOOKUP(A224,ICICI!$A$2:$B$312,2,FALSE)</f>
        <v>469.15271000000001</v>
      </c>
      <c r="I224">
        <f>VLOOKUP(A224,'IDFC '!$A$2:$B$312,2,FALSE)</f>
        <v>36.75</v>
      </c>
      <c r="J224">
        <f>VLOOKUP(A224,'RBL Bank'!$A$2:$B$312,2,FALSE)</f>
        <v>223.800003</v>
      </c>
      <c r="K224">
        <f>VLOOKUP(A224,Maruti!$A$2:$B$312,2,FALSE)</f>
        <v>6945.4960940000001</v>
      </c>
      <c r="L224">
        <f>VLOOKUP(A224,TVS!$A$2:$B$312,2,FALSE)</f>
        <v>493.74169899999998</v>
      </c>
      <c r="M224">
        <f>VLOOKUP(combined_data!A224,Apollo!$A$2:$B$312,2,FALSE)</f>
        <v>178.590836</v>
      </c>
      <c r="N224">
        <f>VLOOKUP(combined_data!A224,'Pi Indus'!$A$2:$B$312,2,FALSE)</f>
        <v>2198.3093260000001</v>
      </c>
      <c r="O224">
        <f>VLOOKUP(A224,Chambal!$A$2:$B$312,2,FALSE)</f>
        <v>197.166077</v>
      </c>
      <c r="P224">
        <f>VLOOKUP(A224,ITC!$A$2:$B$312,2,FALSE)</f>
        <v>175.76797500000001</v>
      </c>
      <c r="Q224">
        <f>VLOOKUP(A224,'Godrej Cons'!$A$2:$B$312,2,FALSE)</f>
        <v>699.75</v>
      </c>
      <c r="R224">
        <f>VLOOKUP(A224,'Relaxo Footwear'!$A$2:$B$312,2,FALSE)</f>
        <v>734.24114999999995</v>
      </c>
      <c r="S224">
        <f>VLOOKUP(combined_data!A224,'Sunpharma '!$A$2:$B$312,2,FALSE)</f>
        <v>500.28002900000001</v>
      </c>
    </row>
    <row r="225" spans="1:19" x14ac:dyDescent="0.2">
      <c r="A225" s="5">
        <v>44166</v>
      </c>
      <c r="B225">
        <f>VLOOKUP(A225,'Axis PSU'!$H$2:$I$306,2,FALSE)</f>
        <v>1039.1310000000001</v>
      </c>
      <c r="C225">
        <f>VLOOKUP(A225,'LIC PSU'!$H$1:$I$305,2,FALSE)</f>
        <v>11.6508</v>
      </c>
      <c r="D225">
        <f>VLOOKUP(A225,'Axis Money'!$H$1:$I$305,2,FALSE)</f>
        <v>1093.6274000000001</v>
      </c>
      <c r="E225">
        <f>VLOOKUP(A225,'LIC ETF'!$H$1:$I$311,2,FALSE)</f>
        <v>75.245800000000003</v>
      </c>
      <c r="F225">
        <f>VLOOKUP(A225,Gold!$F$1:$G$324,2,FALSE)</f>
        <v>133346</v>
      </c>
      <c r="G225">
        <f>VLOOKUP(A225,HDFC!$A$2:$B$312,2,FALSE)</f>
        <v>1410.7209499999999</v>
      </c>
      <c r="H225">
        <f>VLOOKUP(A225,ICICI!$A$2:$B$312,2,FALSE)</f>
        <v>480.79849200000001</v>
      </c>
      <c r="I225">
        <f>VLOOKUP(A225,'IDFC '!$A$2:$B$312,2,FALSE)</f>
        <v>37.099997999999999</v>
      </c>
      <c r="J225">
        <f>VLOOKUP(A225,'RBL Bank'!$A$2:$B$312,2,FALSE)</f>
        <v>225.699997</v>
      </c>
      <c r="K225">
        <f>VLOOKUP(A225,Maruti!$A$2:$B$312,2,FALSE)</f>
        <v>7010.5502930000002</v>
      </c>
      <c r="L225">
        <f>VLOOKUP(A225,TVS!$A$2:$B$312,2,FALSE)</f>
        <v>494.43344100000002</v>
      </c>
      <c r="M225">
        <f>VLOOKUP(combined_data!A225,Apollo!$A$2:$B$312,2,FALSE)</f>
        <v>181.059845</v>
      </c>
      <c r="N225">
        <f>VLOOKUP(combined_data!A225,'Pi Indus'!$A$2:$B$312,2,FALSE)</f>
        <v>2322.1411130000001</v>
      </c>
      <c r="O225">
        <f>VLOOKUP(A225,Chambal!$A$2:$B$312,2,FALSE)</f>
        <v>193.24887100000001</v>
      </c>
      <c r="P225">
        <f>VLOOKUP(A225,ITC!$A$2:$B$312,2,FALSE)</f>
        <v>176.44873000000001</v>
      </c>
      <c r="Q225">
        <f>VLOOKUP(A225,'Godrej Cons'!$A$2:$B$312,2,FALSE)</f>
        <v>705.59997599999997</v>
      </c>
      <c r="R225">
        <f>VLOOKUP(A225,'Relaxo Footwear'!$A$2:$B$312,2,FALSE)</f>
        <v>725.63061500000003</v>
      </c>
      <c r="S225">
        <f>VLOOKUP(combined_data!A225,'Sunpharma '!$A$2:$B$312,2,FALSE)</f>
        <v>527.36444100000006</v>
      </c>
    </row>
    <row r="226" spans="1:19" x14ac:dyDescent="0.2">
      <c r="A226" s="5">
        <v>44167</v>
      </c>
      <c r="B226">
        <f>VLOOKUP(A226,'Axis PSU'!$H$2:$I$306,2,FALSE)</f>
        <v>1038.3667</v>
      </c>
      <c r="C226">
        <f>VLOOKUP(A226,'LIC PSU'!$H$1:$I$305,2,FALSE)</f>
        <v>11.6463</v>
      </c>
      <c r="D226">
        <f>VLOOKUP(A226,'Axis Money'!$H$1:$I$305,2,FALSE)</f>
        <v>1093.5649000000001</v>
      </c>
      <c r="E226">
        <f>VLOOKUP(A226,'LIC ETF'!$H$1:$I$311,2,FALSE)</f>
        <v>75.266000000000005</v>
      </c>
      <c r="F226">
        <f>VLOOKUP(A226,Gold!$F$1:$G$324,2,FALSE)</f>
        <v>134987</v>
      </c>
      <c r="G226">
        <f>VLOOKUP(A226,HDFC!$A$2:$B$312,2,FALSE)</f>
        <v>1384.7858900000001</v>
      </c>
      <c r="H226">
        <f>VLOOKUP(A226,ICICI!$A$2:$B$312,2,FALSE)</f>
        <v>476.189728</v>
      </c>
      <c r="I226">
        <f>VLOOKUP(A226,'IDFC '!$A$2:$B$312,2,FALSE)</f>
        <v>36.799999</v>
      </c>
      <c r="J226">
        <f>VLOOKUP(A226,'RBL Bank'!$A$2:$B$312,2,FALSE)</f>
        <v>225.75</v>
      </c>
      <c r="K226">
        <f>VLOOKUP(A226,Maruti!$A$2:$B$312,2,FALSE)</f>
        <v>7114.0053710000002</v>
      </c>
      <c r="L226">
        <f>VLOOKUP(A226,TVS!$A$2:$B$312,2,FALSE)</f>
        <v>482.57531699999998</v>
      </c>
      <c r="M226">
        <f>VLOOKUP(combined_data!A226,Apollo!$A$2:$B$312,2,FALSE)</f>
        <v>182.46376000000001</v>
      </c>
      <c r="N226">
        <f>VLOOKUP(combined_data!A226,'Pi Indus'!$A$2:$B$312,2,FALSE)</f>
        <v>2290.8845209999999</v>
      </c>
      <c r="O226">
        <f>VLOOKUP(A226,Chambal!$A$2:$B$312,2,FALSE)</f>
        <v>191.74968000000001</v>
      </c>
      <c r="P226">
        <f>VLOOKUP(A226,ITC!$A$2:$B$312,2,FALSE)</f>
        <v>177.85560599999999</v>
      </c>
      <c r="Q226">
        <f>VLOOKUP(A226,'Godrej Cons'!$A$2:$B$312,2,FALSE)</f>
        <v>717.90002400000003</v>
      </c>
      <c r="R226">
        <f>VLOOKUP(A226,'Relaxo Footwear'!$A$2:$B$312,2,FALSE)</f>
        <v>724.18719499999997</v>
      </c>
      <c r="S226">
        <f>VLOOKUP(combined_data!A226,'Sunpharma '!$A$2:$B$312,2,FALSE)</f>
        <v>532.54669200000001</v>
      </c>
    </row>
    <row r="227" spans="1:19" x14ac:dyDescent="0.2">
      <c r="A227" s="5">
        <v>44168</v>
      </c>
      <c r="B227">
        <f>VLOOKUP(A227,'Axis PSU'!$H$2:$I$306,2,FALSE)</f>
        <v>1038.2764999999999</v>
      </c>
      <c r="C227">
        <f>VLOOKUP(A227,'LIC PSU'!$H$1:$I$305,2,FALSE)</f>
        <v>11.6447</v>
      </c>
      <c r="D227">
        <f>VLOOKUP(A227,'Axis Money'!$H$1:$I$305,2,FALSE)</f>
        <v>1093.5936999999999</v>
      </c>
      <c r="E227">
        <f>VLOOKUP(A227,'LIC ETF'!$H$1:$I$311,2,FALSE)</f>
        <v>75.372900000000001</v>
      </c>
      <c r="F227">
        <f>VLOOKUP(A227,Gold!$F$1:$G$324,2,FALSE)</f>
        <v>135931</v>
      </c>
      <c r="G227">
        <f>VLOOKUP(A227,HDFC!$A$2:$B$312,2,FALSE)</f>
        <v>1355.5046400000001</v>
      </c>
      <c r="H227">
        <f>VLOOKUP(A227,ICICI!$A$2:$B$312,2,FALSE)</f>
        <v>477.57730099999998</v>
      </c>
      <c r="I227">
        <f>VLOOKUP(A227,'IDFC '!$A$2:$B$312,2,FALSE)</f>
        <v>36.950001</v>
      </c>
      <c r="J227">
        <f>VLOOKUP(A227,'RBL Bank'!$A$2:$B$312,2,FALSE)</f>
        <v>231.800003</v>
      </c>
      <c r="K227">
        <f>VLOOKUP(A227,Maruti!$A$2:$B$312,2,FALSE)</f>
        <v>7639.7695309999999</v>
      </c>
      <c r="L227">
        <f>VLOOKUP(A227,TVS!$A$2:$B$312,2,FALSE)</f>
        <v>492.25939899999997</v>
      </c>
      <c r="M227">
        <f>VLOOKUP(combined_data!A227,Apollo!$A$2:$B$312,2,FALSE)</f>
        <v>181.44712799999999</v>
      </c>
      <c r="N227">
        <f>VLOOKUP(combined_data!A227,'Pi Indus'!$A$2:$B$312,2,FALSE)</f>
        <v>2322.8376459999999</v>
      </c>
      <c r="O227">
        <f>VLOOKUP(A227,Chambal!$A$2:$B$312,2,FALSE)</f>
        <v>190.54066499999999</v>
      </c>
      <c r="P227">
        <f>VLOOKUP(A227,ITC!$A$2:$B$312,2,FALSE)</f>
        <v>178.082504</v>
      </c>
      <c r="Q227">
        <f>VLOOKUP(A227,'Godrej Cons'!$A$2:$B$312,2,FALSE)</f>
        <v>712.20001200000002</v>
      </c>
      <c r="R227">
        <f>VLOOKUP(A227,'Relaxo Footwear'!$A$2:$B$312,2,FALSE)</f>
        <v>724.28668200000004</v>
      </c>
      <c r="S227">
        <f>VLOOKUP(combined_data!A227,'Sunpharma '!$A$2:$B$312,2,FALSE)</f>
        <v>536.06664999999998</v>
      </c>
    </row>
    <row r="228" spans="1:19" x14ac:dyDescent="0.2">
      <c r="A228" s="5">
        <v>44169</v>
      </c>
      <c r="B228">
        <f>VLOOKUP(A228,'Axis PSU'!$H$2:$I$306,2,FALSE)</f>
        <v>1039.1310000000001</v>
      </c>
      <c r="C228">
        <f>VLOOKUP(A228,'LIC PSU'!$H$1:$I$305,2,FALSE)</f>
        <v>11.657400000000001</v>
      </c>
      <c r="D228">
        <f>VLOOKUP(A228,'Axis Money'!$H$1:$I$305,2,FALSE)</f>
        <v>1093.8071</v>
      </c>
      <c r="E228">
        <f>VLOOKUP(A228,'LIC ETF'!$H$1:$I$311,2,FALSE)</f>
        <v>76.084800000000001</v>
      </c>
      <c r="F228">
        <f>VLOOKUP(A228,Gold!$F$1:$G$324,2,FALSE)</f>
        <v>135537</v>
      </c>
      <c r="G228">
        <f>VLOOKUP(A228,HDFC!$A$2:$B$312,2,FALSE)</f>
        <v>1363.7722200000001</v>
      </c>
      <c r="H228">
        <f>VLOOKUP(A228,ICICI!$A$2:$B$312,2,FALSE)</f>
        <v>497.59817500000003</v>
      </c>
      <c r="I228">
        <f>VLOOKUP(A228,'IDFC '!$A$2:$B$312,2,FALSE)</f>
        <v>37.099997999999999</v>
      </c>
      <c r="J228">
        <f>VLOOKUP(A228,'RBL Bank'!$A$2:$B$312,2,FALSE)</f>
        <v>237.199997</v>
      </c>
      <c r="K228">
        <f>VLOOKUP(A228,Maruti!$A$2:$B$312,2,FALSE)</f>
        <v>7702.9975590000004</v>
      </c>
      <c r="L228">
        <f>VLOOKUP(A228,TVS!$A$2:$B$312,2,FALSE)</f>
        <v>492.21002199999998</v>
      </c>
      <c r="M228">
        <f>VLOOKUP(combined_data!A228,Apollo!$A$2:$B$312,2,FALSE)</f>
        <v>182.270126</v>
      </c>
      <c r="N228">
        <f>VLOOKUP(combined_data!A228,'Pi Indus'!$A$2:$B$312,2,FALSE)</f>
        <v>2358.9221189999998</v>
      </c>
      <c r="O228">
        <f>VLOOKUP(A228,Chambal!$A$2:$B$312,2,FALSE)</f>
        <v>191.362808</v>
      </c>
      <c r="P228">
        <f>VLOOKUP(A228,ITC!$A$2:$B$312,2,FALSE)</f>
        <v>179.89781199999999</v>
      </c>
      <c r="Q228">
        <f>VLOOKUP(A228,'Godrej Cons'!$A$2:$B$312,2,FALSE)</f>
        <v>710</v>
      </c>
      <c r="R228">
        <f>VLOOKUP(A228,'Relaxo Footwear'!$A$2:$B$312,2,FALSE)</f>
        <v>723.54010000000005</v>
      </c>
      <c r="S228">
        <f>VLOOKUP(combined_data!A228,'Sunpharma '!$A$2:$B$312,2,FALSE)</f>
        <v>556.40448000000004</v>
      </c>
    </row>
    <row r="229" spans="1:19" x14ac:dyDescent="0.2">
      <c r="A229" s="5">
        <v>44172</v>
      </c>
      <c r="B229">
        <f>VLOOKUP(A229,'Axis PSU'!$H$2:$I$306,2,FALSE)</f>
        <v>1039.1310000000001</v>
      </c>
      <c r="C229">
        <f>VLOOKUP(A229,'LIC PSU'!$H$1:$I$305,2,FALSE)</f>
        <v>11.657400000000001</v>
      </c>
      <c r="D229">
        <f>VLOOKUP(A229,'Axis Money'!$H$1:$I$305,2,FALSE)</f>
        <v>1094.2029</v>
      </c>
      <c r="E229">
        <f>VLOOKUP(A229,'LIC ETF'!$H$1:$I$311,2,FALSE)</f>
        <v>76.635499999999993</v>
      </c>
      <c r="F229">
        <f>VLOOKUP(A229,Gold!$F$1:$G$324,2,FALSE)</f>
        <v>137470</v>
      </c>
      <c r="G229">
        <f>VLOOKUP(A229,HDFC!$A$2:$B$312,2,FALSE)</f>
        <v>1350.63257</v>
      </c>
      <c r="H229">
        <f>VLOOKUP(A229,ICICI!$A$2:$B$312,2,FALSE)</f>
        <v>505.92373700000002</v>
      </c>
      <c r="I229">
        <f>VLOOKUP(A229,'IDFC '!$A$2:$B$312,2,FALSE)</f>
        <v>36.75</v>
      </c>
      <c r="J229">
        <f>VLOOKUP(A229,'RBL Bank'!$A$2:$B$312,2,FALSE)</f>
        <v>242.949997</v>
      </c>
      <c r="K229">
        <f>VLOOKUP(A229,Maruti!$A$2:$B$312,2,FALSE)</f>
        <v>7644.0141599999997</v>
      </c>
      <c r="L229">
        <f>VLOOKUP(A229,TVS!$A$2:$B$312,2,FALSE)</f>
        <v>504.809235</v>
      </c>
      <c r="M229">
        <f>VLOOKUP(combined_data!A229,Apollo!$A$2:$B$312,2,FALSE)</f>
        <v>182.270126</v>
      </c>
      <c r="N229">
        <f>VLOOKUP(combined_data!A229,'Pi Indus'!$A$2:$B$312,2,FALSE)</f>
        <v>2350.1125489999999</v>
      </c>
      <c r="O229">
        <f>VLOOKUP(A229,Chambal!$A$2:$B$312,2,FALSE)</f>
        <v>199.82591199999999</v>
      </c>
      <c r="P229">
        <f>VLOOKUP(A229,ITC!$A$2:$B$312,2,FALSE)</f>
        <v>184.39073200000001</v>
      </c>
      <c r="Q229">
        <f>VLOOKUP(A229,'Godrej Cons'!$A$2:$B$312,2,FALSE)</f>
        <v>714.45001200000002</v>
      </c>
      <c r="R229">
        <f>VLOOKUP(A229,'Relaxo Footwear'!$A$2:$B$312,2,FALSE)</f>
        <v>716.32312000000002</v>
      </c>
      <c r="S229">
        <f>VLOOKUP(combined_data!A229,'Sunpharma '!$A$2:$B$312,2,FALSE)</f>
        <v>569.36004600000001</v>
      </c>
    </row>
    <row r="230" spans="1:19" x14ac:dyDescent="0.2">
      <c r="A230" s="5">
        <v>44173</v>
      </c>
      <c r="B230">
        <f>VLOOKUP(A230,'Axis PSU'!$H$2:$I$306,2,FALSE)</f>
        <v>1039.1221</v>
      </c>
      <c r="C230">
        <f>VLOOKUP(A230,'LIC PSU'!$H$1:$I$305,2,FALSE)</f>
        <v>11.6557</v>
      </c>
      <c r="D230">
        <f>VLOOKUP(A230,'Axis Money'!$H$1:$I$305,2,FALSE)</f>
        <v>1094.1407999999999</v>
      </c>
      <c r="E230">
        <f>VLOOKUP(A230,'LIC ETF'!$H$1:$I$311,2,FALSE)</f>
        <v>76.853399999999993</v>
      </c>
      <c r="F230">
        <f>VLOOKUP(A230,Gold!$F$1:$G$324,2,FALSE)</f>
        <v>137812</v>
      </c>
      <c r="G230">
        <f>VLOOKUP(A230,HDFC!$A$2:$B$312,2,FALSE)</f>
        <v>1354.6188999999999</v>
      </c>
      <c r="H230">
        <f>VLOOKUP(A230,ICICI!$A$2:$B$312,2,FALSE)</f>
        <v>503.891907</v>
      </c>
      <c r="I230">
        <f>VLOOKUP(A230,'IDFC '!$A$2:$B$312,2,FALSE)</f>
        <v>37.049999</v>
      </c>
      <c r="J230">
        <f>VLOOKUP(A230,'RBL Bank'!$A$2:$B$312,2,FALSE)</f>
        <v>237.300003</v>
      </c>
      <c r="K230">
        <f>VLOOKUP(A230,Maruti!$A$2:$B$312,2,FALSE)</f>
        <v>7663.0668949999999</v>
      </c>
      <c r="L230">
        <f>VLOOKUP(A230,TVS!$A$2:$B$312,2,FALSE)</f>
        <v>501.84475700000002</v>
      </c>
      <c r="M230">
        <f>VLOOKUP(combined_data!A230,Apollo!$A$2:$B$312,2,FALSE)</f>
        <v>180.91459699999999</v>
      </c>
      <c r="N230">
        <f>VLOOKUP(combined_data!A230,'Pi Indus'!$A$2:$B$312,2,FALSE)</f>
        <v>2346.1809079999998</v>
      </c>
      <c r="O230">
        <f>VLOOKUP(A230,Chambal!$A$2:$B$312,2,FALSE)</f>
        <v>200.84146100000001</v>
      </c>
      <c r="P230">
        <f>VLOOKUP(A230,ITC!$A$2:$B$312,2,FALSE)</f>
        <v>183.755371</v>
      </c>
      <c r="Q230">
        <f>VLOOKUP(A230,'Godrej Cons'!$A$2:$B$312,2,FALSE)</f>
        <v>706.5</v>
      </c>
      <c r="R230">
        <f>VLOOKUP(A230,'Relaxo Footwear'!$A$2:$B$312,2,FALSE)</f>
        <v>715.87524399999995</v>
      </c>
      <c r="S230">
        <f>VLOOKUP(combined_data!A230,'Sunpharma '!$A$2:$B$312,2,FALSE)</f>
        <v>556.06225600000005</v>
      </c>
    </row>
    <row r="231" spans="1:19" x14ac:dyDescent="0.2">
      <c r="A231" s="5">
        <v>44174</v>
      </c>
      <c r="B231">
        <f>VLOOKUP(A231,'Axis PSU'!$H$2:$I$306,2,FALSE)</f>
        <v>1039.1068</v>
      </c>
      <c r="C231">
        <f>VLOOKUP(A231,'LIC PSU'!$H$1:$I$305,2,FALSE)</f>
        <v>11.657400000000001</v>
      </c>
      <c r="D231">
        <f>VLOOKUP(A231,'Axis Money'!$H$1:$I$305,2,FALSE)</f>
        <v>1094.2739999999999</v>
      </c>
      <c r="E231">
        <f>VLOOKUP(A231,'LIC ETF'!$H$1:$I$311,2,FALSE)</f>
        <v>77.634</v>
      </c>
      <c r="F231">
        <f>VLOOKUP(A231,Gold!$F$1:$G$324,2,FALSE)</f>
        <v>135585</v>
      </c>
      <c r="G231">
        <f>VLOOKUP(A231,HDFC!$A$2:$B$312,2,FALSE)</f>
        <v>1385.0320999999999</v>
      </c>
      <c r="H231">
        <f>VLOOKUP(A231,ICICI!$A$2:$B$312,2,FALSE)</f>
        <v>506.96441700000003</v>
      </c>
      <c r="I231">
        <f>VLOOKUP(A231,'IDFC '!$A$2:$B$312,2,FALSE)</f>
        <v>38.650002000000001</v>
      </c>
      <c r="J231">
        <f>VLOOKUP(A231,'RBL Bank'!$A$2:$B$312,2,FALSE)</f>
        <v>236.800003</v>
      </c>
      <c r="K231">
        <f>VLOOKUP(A231,Maruti!$A$2:$B$312,2,FALSE)</f>
        <v>7610.3027339999999</v>
      </c>
      <c r="L231">
        <f>VLOOKUP(A231,TVS!$A$2:$B$312,2,FALSE)</f>
        <v>492.111176</v>
      </c>
      <c r="M231">
        <f>VLOOKUP(combined_data!A231,Apollo!$A$2:$B$312,2,FALSE)</f>
        <v>177.71942100000001</v>
      </c>
      <c r="N231">
        <f>VLOOKUP(combined_data!A231,'Pi Indus'!$A$2:$B$312,2,FALSE)</f>
        <v>2318.7565920000002</v>
      </c>
      <c r="O231">
        <f>VLOOKUP(A231,Chambal!$A$2:$B$312,2,FALSE)</f>
        <v>204.80703700000001</v>
      </c>
      <c r="P231">
        <f>VLOOKUP(A231,ITC!$A$2:$B$312,2,FALSE)</f>
        <v>186.432953</v>
      </c>
      <c r="Q231">
        <f>VLOOKUP(A231,'Godrej Cons'!$A$2:$B$312,2,FALSE)</f>
        <v>704.95001200000002</v>
      </c>
      <c r="R231">
        <f>VLOOKUP(A231,'Relaxo Footwear'!$A$2:$B$312,2,FALSE)</f>
        <v>718.712219</v>
      </c>
      <c r="S231">
        <f>VLOOKUP(combined_data!A231,'Sunpharma '!$A$2:$B$312,2,FALSE)</f>
        <v>556.89331100000004</v>
      </c>
    </row>
    <row r="232" spans="1:19" x14ac:dyDescent="0.2">
      <c r="A232" s="5">
        <v>44175</v>
      </c>
      <c r="B232">
        <f>VLOOKUP(A232,'Axis PSU'!$H$2:$I$306,2,FALSE)</f>
        <v>1038.9313999999999</v>
      </c>
      <c r="C232">
        <f>VLOOKUP(A232,'LIC PSU'!$H$1:$I$305,2,FALSE)</f>
        <v>11.657400000000001</v>
      </c>
      <c r="D232">
        <f>VLOOKUP(A232,'Axis Money'!$H$1:$I$305,2,FALSE)</f>
        <v>1094.4199000000001</v>
      </c>
      <c r="E232">
        <f>VLOOKUP(A232,'LIC ETF'!$H$1:$I$311,2,FALSE)</f>
        <v>77.345399999999998</v>
      </c>
      <c r="F232">
        <f>VLOOKUP(A232,Gold!$F$1:$G$324,2,FALSE)</f>
        <v>135401</v>
      </c>
      <c r="G232">
        <f>VLOOKUP(A232,HDFC!$A$2:$B$312,2,FALSE)</f>
        <v>1364.0184300000001</v>
      </c>
      <c r="H232">
        <f>VLOOKUP(A232,ICICI!$A$2:$B$312,2,FALSE)</f>
        <v>502.45474200000001</v>
      </c>
      <c r="I232">
        <f>VLOOKUP(A232,'IDFC '!$A$2:$B$312,2,FALSE)</f>
        <v>37.599997999999999</v>
      </c>
      <c r="J232">
        <f>VLOOKUP(A232,'RBL Bank'!$A$2:$B$312,2,FALSE)</f>
        <v>234.699997</v>
      </c>
      <c r="K232">
        <f>VLOOKUP(A232,Maruti!$A$2:$B$312,2,FALSE)</f>
        <v>7636.7089839999999</v>
      </c>
      <c r="L232">
        <f>VLOOKUP(A232,TVS!$A$2:$B$312,2,FALSE)</f>
        <v>492.21002199999998</v>
      </c>
      <c r="M232">
        <f>VLOOKUP(combined_data!A232,Apollo!$A$2:$B$312,2,FALSE)</f>
        <v>175.73455799999999</v>
      </c>
      <c r="N232">
        <f>VLOOKUP(combined_data!A232,'Pi Indus'!$A$2:$B$312,2,FALSE)</f>
        <v>2306.5134280000002</v>
      </c>
      <c r="O232">
        <f>VLOOKUP(A232,Chambal!$A$2:$B$312,2,FALSE)</f>
        <v>210.12669399999999</v>
      </c>
      <c r="P232">
        <f>VLOOKUP(A232,ITC!$A$2:$B$312,2,FALSE)</f>
        <v>193.05886799999999</v>
      </c>
      <c r="Q232">
        <f>VLOOKUP(A232,'Godrej Cons'!$A$2:$B$312,2,FALSE)</f>
        <v>728.54998799999998</v>
      </c>
      <c r="R232">
        <f>VLOOKUP(A232,'Relaxo Footwear'!$A$2:$B$312,2,FALSE)</f>
        <v>736.729736</v>
      </c>
      <c r="S232">
        <f>VLOOKUP(combined_data!A232,'Sunpharma '!$A$2:$B$312,2,FALSE)</f>
        <v>552.64007600000002</v>
      </c>
    </row>
    <row r="233" spans="1:19" x14ac:dyDescent="0.2">
      <c r="A233" s="5">
        <v>44176</v>
      </c>
      <c r="B233">
        <f>VLOOKUP(A233,'Axis PSU'!$H$2:$I$306,2,FALSE)</f>
        <v>1038.5536999999999</v>
      </c>
      <c r="C233">
        <f>VLOOKUP(A233,'LIC PSU'!$H$1:$I$305,2,FALSE)</f>
        <v>11.649699999999999</v>
      </c>
      <c r="D233">
        <f>VLOOKUP(A233,'Axis Money'!$H$1:$I$305,2,FALSE)</f>
        <v>1094.5162</v>
      </c>
      <c r="E233">
        <f>VLOOKUP(A233,'LIC ETF'!$H$1:$I$311,2,FALSE)</f>
        <v>77.536500000000004</v>
      </c>
      <c r="F233">
        <f>VLOOKUP(A233,Gold!$F$1:$G$324,2,FALSE)</f>
        <v>135603</v>
      </c>
      <c r="G233">
        <f>VLOOKUP(A233,HDFC!$A$2:$B$312,2,FALSE)</f>
        <v>1361.01648</v>
      </c>
      <c r="H233">
        <f>VLOOKUP(A233,ICICI!$A$2:$B$312,2,FALSE)</f>
        <v>510.87936400000001</v>
      </c>
      <c r="I233">
        <f>VLOOKUP(A233,'IDFC '!$A$2:$B$312,2,FALSE)</f>
        <v>37.450001</v>
      </c>
      <c r="J233">
        <f>VLOOKUP(A233,'RBL Bank'!$A$2:$B$312,2,FALSE)</f>
        <v>235.550003</v>
      </c>
      <c r="K233">
        <f>VLOOKUP(A233,Maruti!$A$2:$B$312,2,FALSE)</f>
        <v>7634.2905270000001</v>
      </c>
      <c r="L233">
        <f>VLOOKUP(A233,TVS!$A$2:$B$312,2,FALSE)</f>
        <v>478.47439600000001</v>
      </c>
      <c r="M233">
        <f>VLOOKUP(combined_data!A233,Apollo!$A$2:$B$312,2,FALSE)</f>
        <v>186.869247</v>
      </c>
      <c r="N233">
        <f>VLOOKUP(combined_data!A233,'Pi Indus'!$A$2:$B$312,2,FALSE)</f>
        <v>2294.468018</v>
      </c>
      <c r="O233">
        <f>VLOOKUP(A233,Chambal!$A$2:$B$312,2,FALSE)</f>
        <v>226.956177</v>
      </c>
      <c r="P233">
        <f>VLOOKUP(A233,ITC!$A$2:$B$312,2,FALSE)</f>
        <v>196.326447</v>
      </c>
      <c r="Q233">
        <f>VLOOKUP(A233,'Godrej Cons'!$A$2:$B$312,2,FALSE)</f>
        <v>726.59997599999997</v>
      </c>
      <c r="R233">
        <f>VLOOKUP(A233,'Relaxo Footwear'!$A$2:$B$312,2,FALSE)</f>
        <v>735.63476600000001</v>
      </c>
      <c r="S233">
        <f>VLOOKUP(combined_data!A233,'Sunpharma '!$A$2:$B$312,2,FALSE)</f>
        <v>555.47558600000002</v>
      </c>
    </row>
    <row r="234" spans="1:19" x14ac:dyDescent="0.2">
      <c r="A234" s="5">
        <v>44179</v>
      </c>
      <c r="B234">
        <f>VLOOKUP(A234,'Axis PSU'!$H$2:$I$306,2,FALSE)</f>
        <v>1038.8742</v>
      </c>
      <c r="C234">
        <f>VLOOKUP(A234,'LIC PSU'!$H$1:$I$305,2,FALSE)</f>
        <v>11.6517</v>
      </c>
      <c r="D234">
        <f>VLOOKUP(A234,'Axis Money'!$H$1:$I$305,2,FALSE)</f>
        <v>1094.8418999999999</v>
      </c>
      <c r="E234">
        <f>VLOOKUP(A234,'LIC ETF'!$H$1:$I$311,2,FALSE)</f>
        <v>77.783900000000003</v>
      </c>
      <c r="F234">
        <f>VLOOKUP(A234,Gold!$F$1:$G$324,2,FALSE)</f>
        <v>134505</v>
      </c>
      <c r="G234">
        <f>VLOOKUP(A234,HDFC!$A$2:$B$312,2,FALSE)</f>
        <v>1350.5343</v>
      </c>
      <c r="H234">
        <f>VLOOKUP(A234,ICICI!$A$2:$B$312,2,FALSE)</f>
        <v>521.13757299999997</v>
      </c>
      <c r="I234">
        <f>VLOOKUP(A234,'IDFC '!$A$2:$B$312,2,FALSE)</f>
        <v>37.75</v>
      </c>
      <c r="J234">
        <f>VLOOKUP(A234,'RBL Bank'!$A$2:$B$312,2,FALSE)</f>
        <v>234.85000600000001</v>
      </c>
      <c r="K234">
        <f>VLOOKUP(A234,Maruti!$A$2:$B$312,2,FALSE)</f>
        <v>7598.0122069999998</v>
      </c>
      <c r="L234">
        <f>VLOOKUP(A234,TVS!$A$2:$B$312,2,FALSE)</f>
        <v>481.88360599999999</v>
      </c>
      <c r="M234">
        <f>VLOOKUP(combined_data!A234,Apollo!$A$2:$B$312,2,FALSE)</f>
        <v>182.415344</v>
      </c>
      <c r="N234">
        <f>VLOOKUP(combined_data!A234,'Pi Indus'!$A$2:$B$312,2,FALSE)</f>
        <v>2325.2766109999998</v>
      </c>
      <c r="O234">
        <f>VLOOKUP(A234,Chambal!$A$2:$B$312,2,FALSE)</f>
        <v>222.942261</v>
      </c>
      <c r="P234">
        <f>VLOOKUP(A234,ITC!$A$2:$B$312,2,FALSE)</f>
        <v>195.963379</v>
      </c>
      <c r="Q234">
        <f>VLOOKUP(A234,'Godrej Cons'!$A$2:$B$312,2,FALSE)</f>
        <v>723.25</v>
      </c>
      <c r="R234">
        <f>VLOOKUP(A234,'Relaxo Footwear'!$A$2:$B$312,2,FALSE)</f>
        <v>725.28216599999996</v>
      </c>
      <c r="S234">
        <f>VLOOKUP(combined_data!A234,'Sunpharma '!$A$2:$B$312,2,FALSE)</f>
        <v>563.44451900000001</v>
      </c>
    </row>
    <row r="235" spans="1:19" x14ac:dyDescent="0.2">
      <c r="A235" s="5">
        <v>44180</v>
      </c>
      <c r="B235">
        <f>VLOOKUP(A235,'Axis PSU'!$H$2:$I$306,2,FALSE)</f>
        <v>1038.7907</v>
      </c>
      <c r="C235">
        <f>VLOOKUP(A235,'LIC PSU'!$H$1:$I$305,2,FALSE)</f>
        <v>11.653</v>
      </c>
      <c r="D235">
        <f>VLOOKUP(A235,'Axis Money'!$H$1:$I$305,2,FALSE)</f>
        <v>1094.9132999999999</v>
      </c>
      <c r="E235">
        <f>VLOOKUP(A235,'LIC ETF'!$H$1:$I$311,2,FALSE)</f>
        <v>77.833399999999997</v>
      </c>
      <c r="F235">
        <f>VLOOKUP(A235,Gold!$F$1:$G$324,2,FALSE)</f>
        <v>136306</v>
      </c>
      <c r="G235">
        <f>VLOOKUP(A235,HDFC!$A$2:$B$312,2,FALSE)</f>
        <v>1369.38257</v>
      </c>
      <c r="H235">
        <f>VLOOKUP(A235,ICICI!$A$2:$B$312,2,FALSE)</f>
        <v>513.45629899999994</v>
      </c>
      <c r="I235">
        <f>VLOOKUP(A235,'IDFC '!$A$2:$B$312,2,FALSE)</f>
        <v>37.75</v>
      </c>
      <c r="J235">
        <f>VLOOKUP(A235,'RBL Bank'!$A$2:$B$312,2,FALSE)</f>
        <v>237.10000600000001</v>
      </c>
      <c r="K235">
        <f>VLOOKUP(A235,Maruti!$A$2:$B$312,2,FALSE)</f>
        <v>7665.5839839999999</v>
      </c>
      <c r="L235">
        <f>VLOOKUP(A235,TVS!$A$2:$B$312,2,FALSE)</f>
        <v>478.27676400000001</v>
      </c>
      <c r="M235">
        <f>VLOOKUP(combined_data!A235,Apollo!$A$2:$B$312,2,FALSE)</f>
        <v>183.52882399999999</v>
      </c>
      <c r="N235">
        <f>VLOOKUP(combined_data!A235,'Pi Indus'!$A$2:$B$312,2,FALSE)</f>
        <v>2337.1721189999998</v>
      </c>
      <c r="O235">
        <f>VLOOKUP(A235,Chambal!$A$2:$B$312,2,FALSE)</f>
        <v>224.05453499999999</v>
      </c>
      <c r="P235">
        <f>VLOOKUP(A235,ITC!$A$2:$B$312,2,FALSE)</f>
        <v>193.83038300000001</v>
      </c>
      <c r="Q235">
        <f>VLOOKUP(A235,'Godrej Cons'!$A$2:$B$312,2,FALSE)</f>
        <v>722.79998799999998</v>
      </c>
      <c r="R235">
        <f>VLOOKUP(A235,'Relaxo Footwear'!$A$2:$B$312,2,FALSE)</f>
        <v>731.90185499999995</v>
      </c>
      <c r="S235">
        <f>VLOOKUP(combined_data!A235,'Sunpharma '!$A$2:$B$312,2,FALSE)</f>
        <v>558.946777</v>
      </c>
    </row>
    <row r="236" spans="1:19" x14ac:dyDescent="0.2">
      <c r="A236" s="5">
        <v>44181</v>
      </c>
      <c r="B236">
        <f>VLOOKUP(A236,'Axis PSU'!$H$2:$I$306,2,FALSE)</f>
        <v>1038.7538</v>
      </c>
      <c r="C236">
        <f>VLOOKUP(A236,'LIC PSU'!$H$1:$I$305,2,FALSE)</f>
        <v>11.653</v>
      </c>
      <c r="D236">
        <f>VLOOKUP(A236,'Axis Money'!$H$1:$I$305,2,FALSE)</f>
        <v>1094.9590000000001</v>
      </c>
      <c r="E236">
        <f>VLOOKUP(A236,'LIC ETF'!$H$1:$I$311,2,FALSE)</f>
        <v>78.487799999999993</v>
      </c>
      <c r="F236">
        <f>VLOOKUP(A236,Gold!$F$1:$G$324,2,FALSE)</f>
        <v>137268</v>
      </c>
      <c r="G236">
        <f>VLOOKUP(A236,HDFC!$A$2:$B$312,2,FALSE)</f>
        <v>1388.47693</v>
      </c>
      <c r="H236">
        <f>VLOOKUP(A236,ICICI!$A$2:$B$312,2,FALSE)</f>
        <v>507.90597500000001</v>
      </c>
      <c r="I236">
        <f>VLOOKUP(A236,'IDFC '!$A$2:$B$312,2,FALSE)</f>
        <v>37.75</v>
      </c>
      <c r="J236">
        <f>VLOOKUP(A236,'RBL Bank'!$A$2:$B$312,2,FALSE)</f>
        <v>241.800003</v>
      </c>
      <c r="K236">
        <f>VLOOKUP(A236,Maruti!$A$2:$B$312,2,FALSE)</f>
        <v>7696.2846680000002</v>
      </c>
      <c r="L236">
        <f>VLOOKUP(A236,TVS!$A$2:$B$312,2,FALSE)</f>
        <v>488.454926</v>
      </c>
      <c r="M236">
        <f>VLOOKUP(combined_data!A236,Apollo!$A$2:$B$312,2,FALSE)</f>
        <v>190.451706</v>
      </c>
      <c r="N236">
        <f>VLOOKUP(combined_data!A236,'Pi Indus'!$A$2:$B$312,2,FALSE)</f>
        <v>2281.626953</v>
      </c>
      <c r="O236">
        <f>VLOOKUP(A236,Chambal!$A$2:$B$312,2,FALSE)</f>
        <v>221.829971</v>
      </c>
      <c r="P236">
        <f>VLOOKUP(A236,ITC!$A$2:$B$312,2,FALSE)</f>
        <v>194.238831</v>
      </c>
      <c r="Q236">
        <f>VLOOKUP(A236,'Godrej Cons'!$A$2:$B$312,2,FALSE)</f>
        <v>720.65002400000003</v>
      </c>
      <c r="R236">
        <f>VLOOKUP(A236,'Relaxo Footwear'!$A$2:$B$312,2,FALSE)</f>
        <v>756.58898899999997</v>
      </c>
      <c r="S236">
        <f>VLOOKUP(combined_data!A236,'Sunpharma '!$A$2:$B$312,2,FALSE)</f>
        <v>563.78668200000004</v>
      </c>
    </row>
    <row r="237" spans="1:19" x14ac:dyDescent="0.2">
      <c r="A237" s="5">
        <v>44182</v>
      </c>
      <c r="B237">
        <f>VLOOKUP(A237,'Axis PSU'!$H$2:$I$306,2,FALSE)</f>
        <v>1038.9199000000001</v>
      </c>
      <c r="C237">
        <f>VLOOKUP(A237,'LIC PSU'!$H$1:$I$305,2,FALSE)</f>
        <v>11.6562</v>
      </c>
      <c r="D237">
        <f>VLOOKUP(A237,'Axis Money'!$H$1:$I$305,2,FALSE)</f>
        <v>1095.0655999999999</v>
      </c>
      <c r="E237">
        <f>VLOOKUP(A237,'LIC ETF'!$H$1:$I$311,2,FALSE)</f>
        <v>78.8399</v>
      </c>
      <c r="F237">
        <f>VLOOKUP(A237,Gold!$F$1:$G$324,2,FALSE)</f>
        <v>138592</v>
      </c>
      <c r="G237">
        <f>VLOOKUP(A237,HDFC!$A$2:$B$312,2,FALSE)</f>
        <v>1419.0870399999999</v>
      </c>
      <c r="H237">
        <f>VLOOKUP(A237,ICICI!$A$2:$B$312,2,FALSE)</f>
        <v>505.874146</v>
      </c>
      <c r="I237">
        <f>VLOOKUP(A237,'IDFC '!$A$2:$B$312,2,FALSE)</f>
        <v>37.400002000000001</v>
      </c>
      <c r="J237">
        <f>VLOOKUP(A237,'RBL Bank'!$A$2:$B$312,2,FALSE)</f>
        <v>236.800003</v>
      </c>
      <c r="K237">
        <f>VLOOKUP(A237,Maruti!$A$2:$B$312,2,FALSE)</f>
        <v>7595.2485349999997</v>
      </c>
      <c r="L237">
        <f>VLOOKUP(A237,TVS!$A$2:$B$312,2,FALSE)</f>
        <v>484.25521900000001</v>
      </c>
      <c r="M237">
        <f>VLOOKUP(combined_data!A237,Apollo!$A$2:$B$312,2,FALSE)</f>
        <v>191.371521</v>
      </c>
      <c r="N237">
        <f>VLOOKUP(combined_data!A237,'Pi Indus'!$A$2:$B$312,2,FALSE)</f>
        <v>2254.601318</v>
      </c>
      <c r="O237">
        <f>VLOOKUP(A237,Chambal!$A$2:$B$312,2,FALSE)</f>
        <v>222.36192299999999</v>
      </c>
      <c r="P237">
        <f>VLOOKUP(A237,ITC!$A$2:$B$312,2,FALSE)</f>
        <v>193.376541</v>
      </c>
      <c r="Q237">
        <f>VLOOKUP(A237,'Godrej Cons'!$A$2:$B$312,2,FALSE)</f>
        <v>719.20001200000002</v>
      </c>
      <c r="R237">
        <f>VLOOKUP(A237,'Relaxo Footwear'!$A$2:$B$312,2,FALSE)</f>
        <v>761.81500200000005</v>
      </c>
      <c r="S237">
        <f>VLOOKUP(combined_data!A237,'Sunpharma '!$A$2:$B$312,2,FALSE)</f>
        <v>558.65338099999997</v>
      </c>
    </row>
    <row r="238" spans="1:19" x14ac:dyDescent="0.2">
      <c r="A238" s="5">
        <v>44183</v>
      </c>
      <c r="B238">
        <f>VLOOKUP(A238,'Axis PSU'!$H$2:$I$306,2,FALSE)</f>
        <v>1039.1274000000001</v>
      </c>
      <c r="C238">
        <f>VLOOKUP(A238,'LIC PSU'!$H$1:$I$305,2,FALSE)</f>
        <v>11.657400000000001</v>
      </c>
      <c r="D238">
        <f>VLOOKUP(A238,'Axis Money'!$H$1:$I$305,2,FALSE)</f>
        <v>1095.1596</v>
      </c>
      <c r="E238">
        <f>VLOOKUP(A238,'LIC ETF'!$H$1:$I$311,2,FALSE)</f>
        <v>78.954999999999998</v>
      </c>
      <c r="F238">
        <f>VLOOKUP(A238,Gold!$F$1:$G$324,2,FALSE)</f>
        <v>138360</v>
      </c>
      <c r="G238">
        <f>VLOOKUP(A238,HDFC!$A$2:$B$312,2,FALSE)</f>
        <v>1389.1167</v>
      </c>
      <c r="H238">
        <f>VLOOKUP(A238,ICICI!$A$2:$B$312,2,FALSE)</f>
        <v>512.56433100000004</v>
      </c>
      <c r="I238">
        <f>VLOOKUP(A238,'IDFC '!$A$2:$B$312,2,FALSE)</f>
        <v>36.950001</v>
      </c>
      <c r="J238">
        <f>VLOOKUP(A238,'RBL Bank'!$A$2:$B$312,2,FALSE)</f>
        <v>227.64999399999999</v>
      </c>
      <c r="K238">
        <f>VLOOKUP(A238,Maruti!$A$2:$B$312,2,FALSE)</f>
        <v>7462.7211909999996</v>
      </c>
      <c r="L238">
        <f>VLOOKUP(A238,TVS!$A$2:$B$312,2,FALSE)</f>
        <v>483.31646699999999</v>
      </c>
      <c r="M238">
        <f>VLOOKUP(combined_data!A238,Apollo!$A$2:$B$312,2,FALSE)</f>
        <v>185.416901</v>
      </c>
      <c r="N238">
        <f>VLOOKUP(combined_data!A238,'Pi Indus'!$A$2:$B$312,2,FALSE)</f>
        <v>2281.6765140000002</v>
      </c>
      <c r="O238">
        <f>VLOOKUP(A238,Chambal!$A$2:$B$312,2,FALSE)</f>
        <v>216.752106</v>
      </c>
      <c r="P238">
        <f>VLOOKUP(A238,ITC!$A$2:$B$312,2,FALSE)</f>
        <v>194.692657</v>
      </c>
      <c r="Q238">
        <f>VLOOKUP(A238,'Godrej Cons'!$A$2:$B$312,2,FALSE)</f>
        <v>720.20001200000002</v>
      </c>
      <c r="R238">
        <f>VLOOKUP(A238,'Relaxo Footwear'!$A$2:$B$312,2,FALSE)</f>
        <v>783.16735800000004</v>
      </c>
      <c r="S238">
        <f>VLOOKUP(combined_data!A238,'Sunpharma '!$A$2:$B$312,2,FALSE)</f>
        <v>562.22229000000004</v>
      </c>
    </row>
    <row r="239" spans="1:19" x14ac:dyDescent="0.2">
      <c r="A239" s="5">
        <v>44186</v>
      </c>
      <c r="B239">
        <f>VLOOKUP(A239,'Axis PSU'!$H$2:$I$306,2,FALSE)</f>
        <v>1039.1310000000001</v>
      </c>
      <c r="C239">
        <f>VLOOKUP(A239,'LIC PSU'!$H$1:$I$305,2,FALSE)</f>
        <v>11.657400000000001</v>
      </c>
      <c r="D239">
        <f>VLOOKUP(A239,'Axis Money'!$H$1:$I$305,2,FALSE)</f>
        <v>1095.4336000000001</v>
      </c>
      <c r="E239">
        <f>VLOOKUP(A239,'LIC ETF'!$H$1:$I$311,2,FALSE)</f>
        <v>76.502499999999998</v>
      </c>
      <c r="F239">
        <f>VLOOKUP(A239,Gold!$F$1:$G$324,2,FALSE)</f>
        <v>138898</v>
      </c>
      <c r="G239">
        <f>VLOOKUP(A239,HDFC!$A$2:$B$312,2,FALSE)</f>
        <v>1351.02637</v>
      </c>
      <c r="H239">
        <f>VLOOKUP(A239,ICICI!$A$2:$B$312,2,FALSE)</f>
        <v>490.11514299999999</v>
      </c>
      <c r="I239">
        <f>VLOOKUP(A239,'IDFC '!$A$2:$B$312,2,FALSE)</f>
        <v>34.25</v>
      </c>
      <c r="J239">
        <f>VLOOKUP(A239,'RBL Bank'!$A$2:$B$312,2,FALSE)</f>
        <v>206.550003</v>
      </c>
      <c r="K239">
        <f>VLOOKUP(A239,Maruti!$A$2:$B$312,2,FALSE)</f>
        <v>7281.4287109999996</v>
      </c>
      <c r="L239">
        <f>VLOOKUP(A239,TVS!$A$2:$B$312,2,FALSE)</f>
        <v>459.40258799999998</v>
      </c>
      <c r="M239">
        <f>VLOOKUP(combined_data!A239,Apollo!$A$2:$B$312,2,FALSE)</f>
        <v>171.329071</v>
      </c>
      <c r="N239">
        <f>VLOOKUP(combined_data!A239,'Pi Indus'!$A$2:$B$312,2,FALSE)</f>
        <v>2215.580078</v>
      </c>
      <c r="O239">
        <f>VLOOKUP(A239,Chambal!$A$2:$B$312,2,FALSE)</f>
        <v>214.67259200000001</v>
      </c>
      <c r="P239">
        <f>VLOOKUP(A239,ITC!$A$2:$B$312,2,FALSE)</f>
        <v>184.20919799999999</v>
      </c>
      <c r="Q239">
        <f>VLOOKUP(A239,'Godrej Cons'!$A$2:$B$312,2,FALSE)</f>
        <v>703.5</v>
      </c>
      <c r="R239">
        <f>VLOOKUP(A239,'Relaxo Footwear'!$A$2:$B$312,2,FALSE)</f>
        <v>763.35797100000002</v>
      </c>
      <c r="S239">
        <f>VLOOKUP(combined_data!A239,'Sunpharma '!$A$2:$B$312,2,FALSE)</f>
        <v>540.271118</v>
      </c>
    </row>
    <row r="240" spans="1:19" x14ac:dyDescent="0.2">
      <c r="A240" s="5">
        <v>44187</v>
      </c>
      <c r="B240">
        <f>VLOOKUP(A240,'Axis PSU'!$H$2:$I$306,2,FALSE)</f>
        <v>1039.1310000000001</v>
      </c>
      <c r="C240">
        <f>VLOOKUP(A240,'LIC PSU'!$H$1:$I$305,2,FALSE)</f>
        <v>11.657400000000001</v>
      </c>
      <c r="D240">
        <f>VLOOKUP(A240,'Axis Money'!$H$1:$I$305,2,FALSE)</f>
        <v>1095.5103999999999</v>
      </c>
      <c r="E240">
        <f>VLOOKUP(A240,'LIC ETF'!$H$1:$I$311,2,FALSE)</f>
        <v>77.283500000000004</v>
      </c>
      <c r="F240">
        <f>VLOOKUP(A240,Gold!$F$1:$G$324,2,FALSE)</f>
        <v>137340</v>
      </c>
      <c r="G240">
        <f>VLOOKUP(A240,HDFC!$A$2:$B$312,2,FALSE)</f>
        <v>1351.4692399999999</v>
      </c>
      <c r="H240">
        <f>VLOOKUP(A240,ICICI!$A$2:$B$312,2,FALSE)</f>
        <v>495.86370799999997</v>
      </c>
      <c r="I240">
        <f>VLOOKUP(A240,'IDFC '!$A$2:$B$312,2,FALSE)</f>
        <v>34.599997999999999</v>
      </c>
      <c r="J240">
        <f>VLOOKUP(A240,'RBL Bank'!$A$2:$B$312,2,FALSE)</f>
        <v>208.449997</v>
      </c>
      <c r="K240">
        <f>VLOOKUP(A240,Maruti!$A$2:$B$312,2,FALSE)</f>
        <v>7300.4804690000001</v>
      </c>
      <c r="L240">
        <f>VLOOKUP(A240,TVS!$A$2:$B$312,2,FALSE)</f>
        <v>459.40258799999998</v>
      </c>
      <c r="M240">
        <f>VLOOKUP(combined_data!A240,Apollo!$A$2:$B$312,2,FALSE)</f>
        <v>169.39260899999999</v>
      </c>
      <c r="N240">
        <f>VLOOKUP(combined_data!A240,'Pi Indus'!$A$2:$B$312,2,FALSE)</f>
        <v>2214.7836910000001</v>
      </c>
      <c r="O240">
        <f>VLOOKUP(A240,Chambal!$A$2:$B$312,2,FALSE)</f>
        <v>211.57749899999999</v>
      </c>
      <c r="P240">
        <f>VLOOKUP(A240,ITC!$A$2:$B$312,2,FALSE)</f>
        <v>184.61764500000001</v>
      </c>
      <c r="Q240">
        <f>VLOOKUP(A240,'Godrej Cons'!$A$2:$B$312,2,FALSE)</f>
        <v>712.59997599999997</v>
      </c>
      <c r="R240">
        <f>VLOOKUP(A240,'Relaxo Footwear'!$A$2:$B$312,2,FALSE)</f>
        <v>789.43866000000003</v>
      </c>
      <c r="S240">
        <f>VLOOKUP(combined_data!A240,'Sunpharma '!$A$2:$B$312,2,FALSE)</f>
        <v>555.67108199999996</v>
      </c>
    </row>
    <row r="241" spans="1:19" x14ac:dyDescent="0.2">
      <c r="A241" s="5">
        <v>44188</v>
      </c>
      <c r="B241">
        <f>VLOOKUP(A241,'Axis PSU'!$H$2:$I$306,2,FALSE)</f>
        <v>1039.1310000000001</v>
      </c>
      <c r="C241">
        <f>VLOOKUP(A241,'LIC PSU'!$H$1:$I$305,2,FALSE)</f>
        <v>11.6595</v>
      </c>
      <c r="D241">
        <f>VLOOKUP(A241,'Axis Money'!$H$1:$I$305,2,FALSE)</f>
        <v>1095.6015</v>
      </c>
      <c r="E241">
        <f>VLOOKUP(A241,'LIC ETF'!$H$1:$I$311,2,FALSE)</f>
        <v>78.050700000000006</v>
      </c>
      <c r="F241">
        <f>VLOOKUP(A241,Gold!$F$1:$G$324,2,FALSE)</f>
        <v>138129</v>
      </c>
      <c r="G241">
        <f>VLOOKUP(A241,HDFC!$A$2:$B$312,2,FALSE)</f>
        <v>1353.9791299999999</v>
      </c>
      <c r="H241">
        <f>VLOOKUP(A241,ICICI!$A$2:$B$312,2,FALSE)</f>
        <v>499.13445999999999</v>
      </c>
      <c r="I241">
        <f>VLOOKUP(A241,'IDFC '!$A$2:$B$312,2,FALSE)</f>
        <v>35.900002000000001</v>
      </c>
      <c r="J241">
        <f>VLOOKUP(A241,'RBL Bank'!$A$2:$B$312,2,FALSE)</f>
        <v>221.199997</v>
      </c>
      <c r="K241">
        <f>VLOOKUP(A241,Maruti!$A$2:$B$312,2,FALSE)</f>
        <v>7354.3305659999996</v>
      </c>
      <c r="L241">
        <f>VLOOKUP(A241,TVS!$A$2:$B$312,2,FALSE)</f>
        <v>477.78265399999998</v>
      </c>
      <c r="M241">
        <f>VLOOKUP(combined_data!A241,Apollo!$A$2:$B$312,2,FALSE)</f>
        <v>172.49096700000001</v>
      </c>
      <c r="N241">
        <f>VLOOKUP(combined_data!A241,'Pi Indus'!$A$2:$B$312,2,FALSE)</f>
        <v>2208.7614749999998</v>
      </c>
      <c r="O241">
        <f>VLOOKUP(A241,Chambal!$A$2:$B$312,2,FALSE)</f>
        <v>219.17013499999999</v>
      </c>
      <c r="P241">
        <f>VLOOKUP(A241,ITC!$A$2:$B$312,2,FALSE)</f>
        <v>188.56596400000001</v>
      </c>
      <c r="Q241">
        <f>VLOOKUP(A241,'Godrej Cons'!$A$2:$B$312,2,FALSE)</f>
        <v>712.79998799999998</v>
      </c>
      <c r="R241">
        <f>VLOOKUP(A241,'Relaxo Footwear'!$A$2:$B$312,2,FALSE)</f>
        <v>779.83264199999996</v>
      </c>
      <c r="S241">
        <f>VLOOKUP(combined_data!A241,'Sunpharma '!$A$2:$B$312,2,FALSE)</f>
        <v>561.83111599999995</v>
      </c>
    </row>
    <row r="242" spans="1:19" x14ac:dyDescent="0.2">
      <c r="A242" s="5">
        <v>44189</v>
      </c>
      <c r="B242">
        <f>VLOOKUP(A242,'Axis PSU'!$H$2:$I$306,2,FALSE)</f>
        <v>1039.1310000000001</v>
      </c>
      <c r="C242">
        <f>VLOOKUP(A242,'LIC PSU'!$H$1:$I$305,2,FALSE)</f>
        <v>11.660399999999999</v>
      </c>
      <c r="D242">
        <f>VLOOKUP(A242,'Axis Money'!$H$1:$I$305,2,FALSE)</f>
        <v>1095.7112999999999</v>
      </c>
      <c r="E242">
        <f>VLOOKUP(A242,'LIC ETF'!$H$1:$I$311,2,FALSE)</f>
        <v>78.900800000000004</v>
      </c>
      <c r="F242">
        <f>VLOOKUP(A242,Gold!$F$1:$G$324,2,FALSE)</f>
        <v>137948</v>
      </c>
      <c r="G242">
        <f>VLOOKUP(A242,HDFC!$A$2:$B$312,2,FALSE)</f>
        <v>1375.0911900000001</v>
      </c>
      <c r="H242">
        <f>VLOOKUP(A242,ICICI!$A$2:$B$312,2,FALSE)</f>
        <v>508.996216</v>
      </c>
      <c r="I242">
        <f>VLOOKUP(A242,'IDFC '!$A$2:$B$312,2,FALSE)</f>
        <v>35.900002000000001</v>
      </c>
      <c r="J242">
        <f>VLOOKUP(A242,'RBL Bank'!$A$2:$B$312,2,FALSE)</f>
        <v>220.35000600000001</v>
      </c>
      <c r="K242">
        <f>VLOOKUP(A242,Maruti!$A$2:$B$312,2,FALSE)</f>
        <v>7350.4809569999998</v>
      </c>
      <c r="L242">
        <f>VLOOKUP(A242,TVS!$A$2:$B$312,2,FALSE)</f>
        <v>474.07702599999999</v>
      </c>
      <c r="M242">
        <f>VLOOKUP(combined_data!A242,Apollo!$A$2:$B$312,2,FALSE)</f>
        <v>169.82830799999999</v>
      </c>
      <c r="N242">
        <f>VLOOKUP(combined_data!A242,'Pi Indus'!$A$2:$B$312,2,FALSE)</f>
        <v>2216.8244629999999</v>
      </c>
      <c r="O242">
        <f>VLOOKUP(A242,Chambal!$A$2:$B$312,2,FALSE)</f>
        <v>222.652084</v>
      </c>
      <c r="P242">
        <f>VLOOKUP(A242,ITC!$A$2:$B$312,2,FALSE)</f>
        <v>189.337479</v>
      </c>
      <c r="Q242">
        <f>VLOOKUP(A242,'Godrej Cons'!$A$2:$B$312,2,FALSE)</f>
        <v>721</v>
      </c>
      <c r="R242">
        <f>VLOOKUP(A242,'Relaxo Footwear'!$A$2:$B$312,2,FALSE)</f>
        <v>801.38403300000004</v>
      </c>
      <c r="S242">
        <f>VLOOKUP(combined_data!A242,'Sunpharma '!$A$2:$B$312,2,FALSE)</f>
        <v>577.328979</v>
      </c>
    </row>
    <row r="243" spans="1:19" x14ac:dyDescent="0.2">
      <c r="A243" s="5">
        <v>44193</v>
      </c>
      <c r="B243">
        <f>VLOOKUP(A243,'Axis PSU'!$H$2:$I$306,2,FALSE)</f>
        <v>1039.1310000000001</v>
      </c>
      <c r="C243">
        <f>VLOOKUP(A243,'LIC PSU'!$H$1:$I$305,2,FALSE)</f>
        <v>11.6671</v>
      </c>
      <c r="D243">
        <f>VLOOKUP(A243,'Axis Money'!$H$1:$I$305,2,FALSE)</f>
        <v>1096.1253999999999</v>
      </c>
      <c r="E243">
        <f>VLOOKUP(A243,'LIC ETF'!$H$1:$I$311,2,FALSE)</f>
        <v>79.606300000000005</v>
      </c>
      <c r="F243">
        <f>VLOOKUP(A243,Gold!$F$1:$G$324,2,FALSE)</f>
        <v>137660</v>
      </c>
      <c r="G243">
        <f>VLOOKUP(A243,HDFC!$A$2:$B$312,2,FALSE)</f>
        <v>1390.59302</v>
      </c>
      <c r="H243">
        <f>VLOOKUP(A243,ICICI!$A$2:$B$312,2,FALSE)</f>
        <v>515.48809800000004</v>
      </c>
      <c r="I243">
        <f>VLOOKUP(A243,'IDFC '!$A$2:$B$312,2,FALSE)</f>
        <v>36.950001</v>
      </c>
      <c r="J243">
        <f>VLOOKUP(A243,'RBL Bank'!$A$2:$B$312,2,FALSE)</f>
        <v>229.10000600000001</v>
      </c>
      <c r="K243">
        <f>VLOOKUP(A243,Maruti!$A$2:$B$312,2,FALSE)</f>
        <v>7386.9565430000002</v>
      </c>
      <c r="L243">
        <f>VLOOKUP(A243,TVS!$A$2:$B$312,2,FALSE)</f>
        <v>477.38738999999998</v>
      </c>
      <c r="M243">
        <f>VLOOKUP(combined_data!A243,Apollo!$A$2:$B$312,2,FALSE)</f>
        <v>172.055252</v>
      </c>
      <c r="N243">
        <f>VLOOKUP(combined_data!A243,'Pi Indus'!$A$2:$B$312,2,FALSE)</f>
        <v>2214.3857419999999</v>
      </c>
      <c r="O243">
        <f>VLOOKUP(A243,Chambal!$A$2:$B$312,2,FALSE)</f>
        <v>227.92340100000001</v>
      </c>
      <c r="P243">
        <f>VLOOKUP(A243,ITC!$A$2:$B$312,2,FALSE)</f>
        <v>190.15437299999999</v>
      </c>
      <c r="Q243">
        <f>VLOOKUP(A243,'Godrej Cons'!$A$2:$B$312,2,FALSE)</f>
        <v>727.25</v>
      </c>
      <c r="R243">
        <f>VLOOKUP(A243,'Relaxo Footwear'!$A$2:$B$312,2,FALSE)</f>
        <v>802.87719700000002</v>
      </c>
      <c r="S243">
        <f>VLOOKUP(combined_data!A243,'Sunpharma '!$A$2:$B$312,2,FALSE)</f>
        <v>573.90667699999995</v>
      </c>
    </row>
    <row r="244" spans="1:19" x14ac:dyDescent="0.2">
      <c r="A244" s="5">
        <v>44194</v>
      </c>
      <c r="B244">
        <f>VLOOKUP(A244,'Axis PSU'!$H$2:$I$306,2,FALSE)</f>
        <v>1039.1310000000001</v>
      </c>
      <c r="C244">
        <f>VLOOKUP(A244,'LIC PSU'!$H$1:$I$305,2,FALSE)</f>
        <v>11.671799999999999</v>
      </c>
      <c r="D244">
        <f>VLOOKUP(A244,'Axis Money'!$H$1:$I$305,2,FALSE)</f>
        <v>1096.2789</v>
      </c>
      <c r="E244">
        <f>VLOOKUP(A244,'LIC ETF'!$H$1:$I$311,2,FALSE)</f>
        <v>79.946899999999999</v>
      </c>
      <c r="F244">
        <f>VLOOKUP(A244,Gold!$F$1:$G$324,2,FALSE)</f>
        <v>137823</v>
      </c>
      <c r="G244">
        <f>VLOOKUP(A244,HDFC!$A$2:$B$312,2,FALSE)</f>
        <v>1404.71704</v>
      </c>
      <c r="H244">
        <f>VLOOKUP(A244,ICICI!$A$2:$B$312,2,FALSE)</f>
        <v>524.11102300000005</v>
      </c>
      <c r="I244">
        <f>VLOOKUP(A244,'IDFC '!$A$2:$B$312,2,FALSE)</f>
        <v>36.700001</v>
      </c>
      <c r="J244">
        <f>VLOOKUP(A244,'RBL Bank'!$A$2:$B$312,2,FALSE)</f>
        <v>232.800003</v>
      </c>
      <c r="K244">
        <f>VLOOKUP(A244,Maruti!$A$2:$B$312,2,FALSE)</f>
        <v>7356.6997069999998</v>
      </c>
      <c r="L244">
        <f>VLOOKUP(A244,TVS!$A$2:$B$312,2,FALSE)</f>
        <v>480.99423200000001</v>
      </c>
      <c r="M244">
        <f>VLOOKUP(combined_data!A244,Apollo!$A$2:$B$312,2,FALSE)</f>
        <v>175.008377</v>
      </c>
      <c r="N244">
        <f>VLOOKUP(combined_data!A244,'Pi Indus'!$A$2:$B$312,2,FALSE)</f>
        <v>2201.1467290000001</v>
      </c>
      <c r="O244">
        <f>VLOOKUP(A244,Chambal!$A$2:$B$312,2,FALSE)</f>
        <v>228.16519199999999</v>
      </c>
      <c r="P244">
        <f>VLOOKUP(A244,ITC!$A$2:$B$312,2,FALSE)</f>
        <v>192.01506000000001</v>
      </c>
      <c r="Q244">
        <f>VLOOKUP(A244,'Godrej Cons'!$A$2:$B$312,2,FALSE)</f>
        <v>741.15002400000003</v>
      </c>
      <c r="R244">
        <f>VLOOKUP(A244,'Relaxo Footwear'!$A$2:$B$312,2,FALSE)</f>
        <v>795.95886199999995</v>
      </c>
      <c r="S244">
        <f>VLOOKUP(combined_data!A244,'Sunpharma '!$A$2:$B$312,2,FALSE)</f>
        <v>577.47552499999995</v>
      </c>
    </row>
    <row r="245" spans="1:19" x14ac:dyDescent="0.2">
      <c r="A245" s="5">
        <v>44195</v>
      </c>
      <c r="B245">
        <f>VLOOKUP(A245,'Axis PSU'!$H$2:$I$306,2,FALSE)</f>
        <v>1039.1310000000001</v>
      </c>
      <c r="C245">
        <f>VLOOKUP(A245,'LIC PSU'!$H$1:$I$305,2,FALSE)</f>
        <v>11.6755</v>
      </c>
      <c r="D245">
        <f>VLOOKUP(A245,'Axis Money'!$H$1:$I$305,2,FALSE)</f>
        <v>1096.4653000000001</v>
      </c>
      <c r="E245">
        <f>VLOOKUP(A245,'LIC ETF'!$H$1:$I$311,2,FALSE)</f>
        <v>80.227500000000006</v>
      </c>
      <c r="F245">
        <f>VLOOKUP(A245,Gold!$F$1:$G$324,2,FALSE)</f>
        <v>138494</v>
      </c>
      <c r="G245">
        <f>VLOOKUP(A245,HDFC!$A$2:$B$312,2,FALSE)</f>
        <v>1409.9335900000001</v>
      </c>
      <c r="H245">
        <f>VLOOKUP(A245,ICICI!$A$2:$B$312,2,FALSE)</f>
        <v>524.06140100000005</v>
      </c>
      <c r="I245">
        <f>VLOOKUP(A245,'IDFC '!$A$2:$B$312,2,FALSE)</f>
        <v>36.650002000000001</v>
      </c>
      <c r="J245">
        <f>VLOOKUP(A245,'RBL Bank'!$A$2:$B$312,2,FALSE)</f>
        <v>232.5</v>
      </c>
      <c r="K245">
        <f>VLOOKUP(A245,Maruti!$A$2:$B$312,2,FALSE)</f>
        <v>7515.1889650000003</v>
      </c>
      <c r="L245">
        <f>VLOOKUP(A245,TVS!$A$2:$B$312,2,FALSE)</f>
        <v>480.747162</v>
      </c>
      <c r="M245">
        <f>VLOOKUP(combined_data!A245,Apollo!$A$2:$B$312,2,FALSE)</f>
        <v>174.18536399999999</v>
      </c>
      <c r="N245">
        <f>VLOOKUP(combined_data!A245,'Pi Indus'!$A$2:$B$312,2,FALSE)</f>
        <v>2199.80249</v>
      </c>
      <c r="O245">
        <f>VLOOKUP(A245,Chambal!$A$2:$B$312,2,FALSE)</f>
        <v>224.68322800000001</v>
      </c>
      <c r="P245">
        <f>VLOOKUP(A245,ITC!$A$2:$B$312,2,FALSE)</f>
        <v>191.651993</v>
      </c>
      <c r="Q245">
        <f>VLOOKUP(A245,'Godrej Cons'!$A$2:$B$312,2,FALSE)</f>
        <v>749.15002400000003</v>
      </c>
      <c r="R245">
        <f>VLOOKUP(A245,'Relaxo Footwear'!$A$2:$B$312,2,FALSE)</f>
        <v>797.65106200000002</v>
      </c>
      <c r="S245">
        <f>VLOOKUP(combined_data!A245,'Sunpharma '!$A$2:$B$312,2,FALSE)</f>
        <v>571.02221699999996</v>
      </c>
    </row>
    <row r="246" spans="1:19" x14ac:dyDescent="0.2">
      <c r="A246" s="5">
        <v>44196</v>
      </c>
      <c r="B246">
        <f>VLOOKUP(A246,'Axis PSU'!$H$2:$I$306,2,FALSE)</f>
        <v>1039.1310000000001</v>
      </c>
      <c r="C246">
        <f>VLOOKUP(A246,'LIC PSU'!$H$1:$I$305,2,FALSE)</f>
        <v>11.6782</v>
      </c>
      <c r="D246">
        <f>VLOOKUP(A246,'Axis Money'!$H$1:$I$305,2,FALSE)</f>
        <v>1096.6269</v>
      </c>
      <c r="E246">
        <f>VLOOKUP(A246,'LIC ETF'!$H$1:$I$311,2,FALSE)</f>
        <v>80.225399999999993</v>
      </c>
      <c r="F246">
        <f>VLOOKUP(A246,Gold!$F$1:$G$324,2,FALSE)</f>
        <v>138629</v>
      </c>
      <c r="G246">
        <f>VLOOKUP(A246,HDFC!$A$2:$B$312,2,FALSE)</f>
        <v>1413.67371</v>
      </c>
      <c r="H246">
        <f>VLOOKUP(A246,ICICI!$A$2:$B$312,2,FALSE)</f>
        <v>530.30560300000002</v>
      </c>
      <c r="I246">
        <f>VLOOKUP(A246,'IDFC '!$A$2:$B$312,2,FALSE)</f>
        <v>37.049999</v>
      </c>
      <c r="J246">
        <f>VLOOKUP(A246,'RBL Bank'!$A$2:$B$312,2,FALSE)</f>
        <v>231.050003</v>
      </c>
      <c r="K246">
        <f>VLOOKUP(A246,Maruti!$A$2:$B$312,2,FALSE)</f>
        <v>7551.4184569999998</v>
      </c>
      <c r="L246">
        <f>VLOOKUP(A246,TVS!$A$2:$B$312,2,FALSE)</f>
        <v>479.26492300000001</v>
      </c>
      <c r="M246">
        <f>VLOOKUP(combined_data!A246,Apollo!$A$2:$B$312,2,FALSE)</f>
        <v>172.34571800000001</v>
      </c>
      <c r="N246">
        <f>VLOOKUP(combined_data!A246,'Pi Indus'!$A$2:$B$312,2,FALSE)</f>
        <v>2185.0207519999999</v>
      </c>
      <c r="O246">
        <f>VLOOKUP(A246,Chambal!$A$2:$B$312,2,FALSE)</f>
        <v>220.28242499999999</v>
      </c>
      <c r="P246">
        <f>VLOOKUP(A246,ITC!$A$2:$B$312,2,FALSE)</f>
        <v>189.70051599999999</v>
      </c>
      <c r="Q246">
        <f>VLOOKUP(A246,'Godrej Cons'!$A$2:$B$312,2,FALSE)</f>
        <v>740.15002400000003</v>
      </c>
      <c r="R246">
        <f>VLOOKUP(A246,'Relaxo Footwear'!$A$2:$B$312,2,FALSE)</f>
        <v>806.012878</v>
      </c>
      <c r="S246">
        <f>VLOOKUP(combined_data!A246,'Sunpharma '!$A$2:$B$312,2,FALSE)</f>
        <v>579.186646</v>
      </c>
    </row>
    <row r="247" spans="1:19" x14ac:dyDescent="0.2">
      <c r="A247" s="5">
        <v>44197</v>
      </c>
      <c r="B247">
        <f>VLOOKUP(A247,'Axis PSU'!$H$2:$I$306,2,FALSE)</f>
        <v>1039.1310000000001</v>
      </c>
      <c r="C247">
        <f>VLOOKUP(A247,'LIC PSU'!$H$1:$I$305,2,FALSE)</f>
        <v>11.681699999999999</v>
      </c>
      <c r="D247">
        <f>VLOOKUP(A247,'Axis Money'!$H$1:$I$305,2,FALSE)</f>
        <v>1096.7425000000001</v>
      </c>
      <c r="E247">
        <f>VLOOKUP(A247,'LIC ETF'!$H$1:$I$311,2,FALSE)</f>
        <v>80.433199999999999</v>
      </c>
      <c r="F247">
        <f>VLOOKUP(A247,Gold!$F$1:$G$324,2,FALSE)</f>
        <v>138789</v>
      </c>
      <c r="G247">
        <f>VLOOKUP(A247,HDFC!$A$2:$B$312,2,FALSE)</f>
        <v>1402.60095</v>
      </c>
      <c r="H247">
        <f>VLOOKUP(A247,ICICI!$A$2:$B$312,2,FALSE)</f>
        <v>522.82257100000004</v>
      </c>
      <c r="I247">
        <f>VLOOKUP(A247,'IDFC '!$A$2:$B$312,2,FALSE)</f>
        <v>37.400002000000001</v>
      </c>
      <c r="J247">
        <f>VLOOKUP(A247,'RBL Bank'!$A$2:$B$312,2,FALSE)</f>
        <v>231.050003</v>
      </c>
      <c r="K247">
        <f>VLOOKUP(A247,Maruti!$A$2:$B$312,2,FALSE)</f>
        <v>7592.5825199999999</v>
      </c>
      <c r="L247">
        <f>VLOOKUP(A247,TVS!$A$2:$B$312,2,FALSE)</f>
        <v>484.94693000000001</v>
      </c>
      <c r="M247">
        <f>VLOOKUP(combined_data!A247,Apollo!$A$2:$B$312,2,FALSE)</f>
        <v>174.18536399999999</v>
      </c>
      <c r="N247">
        <f>VLOOKUP(combined_data!A247,'Pi Indus'!$A$2:$B$312,2,FALSE)</f>
        <v>2254.1530760000001</v>
      </c>
      <c r="O247">
        <f>VLOOKUP(A247,Chambal!$A$2:$B$312,2,FALSE)</f>
        <v>220.28242499999999</v>
      </c>
      <c r="P247">
        <f>VLOOKUP(A247,ITC!$A$2:$B$312,2,FALSE)</f>
        <v>194.102676</v>
      </c>
      <c r="Q247">
        <f>VLOOKUP(A247,'Godrej Cons'!$A$2:$B$312,2,FALSE)</f>
        <v>738.95001200000002</v>
      </c>
      <c r="R247">
        <f>VLOOKUP(A247,'Relaxo Footwear'!$A$2:$B$312,2,FALSE)</f>
        <v>824.57794200000001</v>
      </c>
      <c r="S247">
        <f>VLOOKUP(combined_data!A247,'Sunpharma '!$A$2:$B$312,2,FALSE)</f>
        <v>583.00012200000003</v>
      </c>
    </row>
    <row r="248" spans="1:19" x14ac:dyDescent="0.2">
      <c r="A248" s="5">
        <v>44200</v>
      </c>
      <c r="B248">
        <f>VLOOKUP(A248,'Axis PSU'!$H$2:$I$306,2,FALSE)</f>
        <v>1039.1310000000001</v>
      </c>
      <c r="C248">
        <f>VLOOKUP(A248,'LIC PSU'!$H$1:$I$305,2,FALSE)</f>
        <v>11.6927</v>
      </c>
      <c r="D248">
        <f>VLOOKUP(A248,'Axis Money'!$H$1:$I$305,2,FALSE)</f>
        <v>1097.1818000000001</v>
      </c>
      <c r="E248">
        <f>VLOOKUP(A248,'LIC ETF'!$H$1:$I$311,2,FALSE)</f>
        <v>81.077200000000005</v>
      </c>
      <c r="F248">
        <f>VLOOKUP(A248,Gold!$F$1:$G$324,2,FALSE)</f>
        <v>141920</v>
      </c>
      <c r="G248">
        <f>VLOOKUP(A248,HDFC!$A$2:$B$312,2,FALSE)</f>
        <v>1393.6934799999999</v>
      </c>
      <c r="H248">
        <f>VLOOKUP(A248,ICICI!$A$2:$B$312,2,FALSE)</f>
        <v>526.98529099999996</v>
      </c>
      <c r="I248">
        <f>VLOOKUP(A248,'IDFC '!$A$2:$B$312,2,FALSE)</f>
        <v>38.599997999999999</v>
      </c>
      <c r="J248">
        <f>VLOOKUP(A248,'RBL Bank'!$A$2:$B$312,2,FALSE)</f>
        <v>239.60000600000001</v>
      </c>
      <c r="K248">
        <f>VLOOKUP(A248,Maruti!$A$2:$B$312,2,FALSE)</f>
        <v>7603.4418949999999</v>
      </c>
      <c r="L248">
        <f>VLOOKUP(A248,TVS!$A$2:$B$312,2,FALSE)</f>
        <v>489.59136999999998</v>
      </c>
      <c r="M248">
        <f>VLOOKUP(combined_data!A248,Apollo!$A$2:$B$312,2,FALSE)</f>
        <v>182.60902400000001</v>
      </c>
      <c r="N248">
        <f>VLOOKUP(combined_data!A248,'Pi Indus'!$A$2:$B$312,2,FALSE)</f>
        <v>2248.2802729999999</v>
      </c>
      <c r="O248">
        <f>VLOOKUP(A248,Chambal!$A$2:$B$312,2,FALSE)</f>
        <v>225.021759</v>
      </c>
      <c r="P248">
        <f>VLOOKUP(A248,ITC!$A$2:$B$312,2,FALSE)</f>
        <v>193.694244</v>
      </c>
      <c r="Q248">
        <f>VLOOKUP(A248,'Godrej Cons'!$A$2:$B$312,2,FALSE)</f>
        <v>758.09997599999997</v>
      </c>
      <c r="R248">
        <f>VLOOKUP(A248,'Relaxo Footwear'!$A$2:$B$312,2,FALSE)</f>
        <v>833.33789100000001</v>
      </c>
      <c r="S248">
        <f>VLOOKUP(combined_data!A248,'Sunpharma '!$A$2:$B$312,2,FALSE)</f>
        <v>590.96893299999999</v>
      </c>
    </row>
    <row r="249" spans="1:19" x14ac:dyDescent="0.2">
      <c r="A249" s="5">
        <v>44201</v>
      </c>
      <c r="B249">
        <f>VLOOKUP(A249,'Axis PSU'!$H$2:$I$306,2,FALSE)</f>
        <v>1039.1310000000001</v>
      </c>
      <c r="C249">
        <f>VLOOKUP(A249,'LIC PSU'!$H$1:$I$305,2,FALSE)</f>
        <v>11.7036</v>
      </c>
      <c r="D249">
        <f>VLOOKUP(A249,'Axis Money'!$H$1:$I$305,2,FALSE)</f>
        <v>1097.3453</v>
      </c>
      <c r="E249">
        <f>VLOOKUP(A249,'LIC ETF'!$H$1:$I$311,2,FALSE)</f>
        <v>81.456500000000005</v>
      </c>
      <c r="F249">
        <f>VLOOKUP(A249,Gold!$F$1:$G$324,2,FALSE)</f>
        <v>142544</v>
      </c>
      <c r="G249">
        <f>VLOOKUP(A249,HDFC!$A$2:$B$312,2,FALSE)</f>
        <v>1404.2248500000001</v>
      </c>
      <c r="H249">
        <f>VLOOKUP(A249,ICICI!$A$2:$B$312,2,FALSE)</f>
        <v>532.48608400000001</v>
      </c>
      <c r="I249">
        <f>VLOOKUP(A249,'IDFC '!$A$2:$B$312,2,FALSE)</f>
        <v>39.700001</v>
      </c>
      <c r="J249">
        <f>VLOOKUP(A249,'RBL Bank'!$A$2:$B$312,2,FALSE)</f>
        <v>250.85000600000001</v>
      </c>
      <c r="K249">
        <f>VLOOKUP(A249,Maruti!$A$2:$B$312,2,FALSE)</f>
        <v>7557.1928710000002</v>
      </c>
      <c r="L249">
        <f>VLOOKUP(A249,TVS!$A$2:$B$312,2,FALSE)</f>
        <v>485.88571200000001</v>
      </c>
      <c r="M249">
        <f>VLOOKUP(combined_data!A249,Apollo!$A$2:$B$312,2,FALSE)</f>
        <v>181.059845</v>
      </c>
      <c r="N249">
        <f>VLOOKUP(combined_data!A249,'Pi Indus'!$A$2:$B$312,2,FALSE)</f>
        <v>2240.0678710000002</v>
      </c>
      <c r="O249">
        <f>VLOOKUP(A249,Chambal!$A$2:$B$312,2,FALSE)</f>
        <v>232.179123</v>
      </c>
      <c r="P249">
        <f>VLOOKUP(A249,ITC!$A$2:$B$312,2,FALSE)</f>
        <v>191.92430100000001</v>
      </c>
      <c r="Q249">
        <f>VLOOKUP(A249,'Godrej Cons'!$A$2:$B$312,2,FALSE)</f>
        <v>760.29998799999998</v>
      </c>
      <c r="R249">
        <f>VLOOKUP(A249,'Relaxo Footwear'!$A$2:$B$312,2,FALSE)</f>
        <v>889.82946800000002</v>
      </c>
      <c r="S249">
        <f>VLOOKUP(combined_data!A249,'Sunpharma '!$A$2:$B$312,2,FALSE)</f>
        <v>590.04003899999998</v>
      </c>
    </row>
    <row r="250" spans="1:19" x14ac:dyDescent="0.2">
      <c r="A250" s="5">
        <v>44202</v>
      </c>
      <c r="B250">
        <f>VLOOKUP(A250,'Axis PSU'!$H$2:$I$306,2,FALSE)</f>
        <v>1039.0734</v>
      </c>
      <c r="C250">
        <f>VLOOKUP(A250,'LIC PSU'!$H$1:$I$305,2,FALSE)</f>
        <v>11.6976</v>
      </c>
      <c r="D250">
        <f>VLOOKUP(A250,'Axis Money'!$H$1:$I$305,2,FALSE)</f>
        <v>1097.4206999999999</v>
      </c>
      <c r="E250">
        <f>VLOOKUP(A250,'LIC ETF'!$H$1:$I$311,2,FALSE)</f>
        <v>81.147599999999997</v>
      </c>
      <c r="F250">
        <f>VLOOKUP(A250,Gold!$F$1:$G$324,2,FALSE)</f>
        <v>140218</v>
      </c>
      <c r="G250">
        <f>VLOOKUP(A250,HDFC!$A$2:$B$312,2,FALSE)</f>
        <v>1398.1718800000001</v>
      </c>
      <c r="H250">
        <f>VLOOKUP(A250,ICICI!$A$2:$B$312,2,FALSE)</f>
        <v>541.85229500000003</v>
      </c>
      <c r="I250">
        <f>VLOOKUP(A250,'IDFC '!$A$2:$B$312,2,FALSE)</f>
        <v>41.400002000000001</v>
      </c>
      <c r="J250">
        <f>VLOOKUP(A250,'RBL Bank'!$A$2:$B$312,2,FALSE)</f>
        <v>264.20001200000002</v>
      </c>
      <c r="K250">
        <f>VLOOKUP(A250,Maruti!$A$2:$B$312,2,FALSE)</f>
        <v>7530.6879879999997</v>
      </c>
      <c r="L250">
        <f>VLOOKUP(A250,TVS!$A$2:$B$312,2,FALSE)</f>
        <v>482.377655</v>
      </c>
      <c r="M250">
        <f>VLOOKUP(combined_data!A250,Apollo!$A$2:$B$312,2,FALSE)</f>
        <v>180.478882</v>
      </c>
      <c r="N250">
        <f>VLOOKUP(combined_data!A250,'Pi Indus'!$A$2:$B$312,2,FALSE)</f>
        <v>2218.9645999999998</v>
      </c>
      <c r="O250">
        <f>VLOOKUP(A250,Chambal!$A$2:$B$312,2,FALSE)</f>
        <v>236.91845699999999</v>
      </c>
      <c r="P250">
        <f>VLOOKUP(A250,ITC!$A$2:$B$312,2,FALSE)</f>
        <v>186.432953</v>
      </c>
      <c r="Q250">
        <f>VLOOKUP(A250,'Godrej Cons'!$A$2:$B$312,2,FALSE)</f>
        <v>744.70001200000002</v>
      </c>
      <c r="R250">
        <f>VLOOKUP(A250,'Relaxo Footwear'!$A$2:$B$312,2,FALSE)</f>
        <v>894.75689699999998</v>
      </c>
      <c r="S250">
        <f>VLOOKUP(combined_data!A250,'Sunpharma '!$A$2:$B$312,2,FALSE)</f>
        <v>591.84887700000002</v>
      </c>
    </row>
    <row r="251" spans="1:19" x14ac:dyDescent="0.2">
      <c r="A251" s="5">
        <v>44203</v>
      </c>
      <c r="B251">
        <f>VLOOKUP(A251,'Axis PSU'!$H$2:$I$306,2,FALSE)</f>
        <v>1039.1310000000001</v>
      </c>
      <c r="C251">
        <f>VLOOKUP(A251,'LIC PSU'!$H$1:$I$305,2,FALSE)</f>
        <v>11.7011</v>
      </c>
      <c r="D251">
        <f>VLOOKUP(A251,'Axis Money'!$H$1:$I$305,2,FALSE)</f>
        <v>1097.4779000000001</v>
      </c>
      <c r="E251">
        <f>VLOOKUP(A251,'LIC ETF'!$H$1:$I$311,2,FALSE)</f>
        <v>81.088499999999996</v>
      </c>
      <c r="F251">
        <f>VLOOKUP(A251,Gold!$F$1:$G$324,2,FALSE)</f>
        <v>140439</v>
      </c>
      <c r="G251">
        <f>VLOOKUP(A251,HDFC!$A$2:$B$312,2,FALSE)</f>
        <v>1393.93958</v>
      </c>
      <c r="H251">
        <f>VLOOKUP(A251,ICICI!$A$2:$B$312,2,FALSE)</f>
        <v>536.30187999999998</v>
      </c>
      <c r="I251">
        <f>VLOOKUP(A251,'IDFC '!$A$2:$B$312,2,FALSE)</f>
        <v>45.799999</v>
      </c>
      <c r="J251">
        <f>VLOOKUP(A251,'RBL Bank'!$A$2:$B$312,2,FALSE)</f>
        <v>269.29998799999998</v>
      </c>
      <c r="K251">
        <f>VLOOKUP(A251,Maruti!$A$2:$B$312,2,FALSE)</f>
        <v>7468.9404299999997</v>
      </c>
      <c r="L251">
        <f>VLOOKUP(A251,TVS!$A$2:$B$312,2,FALSE)</f>
        <v>493.39581299999998</v>
      </c>
      <c r="M251">
        <f>VLOOKUP(combined_data!A251,Apollo!$A$2:$B$312,2,FALSE)</f>
        <v>184.69072</v>
      </c>
      <c r="N251">
        <f>VLOOKUP(combined_data!A251,'Pi Indus'!$A$2:$B$312,2,FALSE)</f>
        <v>2177.6047359999998</v>
      </c>
      <c r="O251">
        <f>VLOOKUP(A251,Chambal!$A$2:$B$312,2,FALSE)</f>
        <v>232.95289600000001</v>
      </c>
      <c r="P251">
        <f>VLOOKUP(A251,ITC!$A$2:$B$312,2,FALSE)</f>
        <v>184.073059</v>
      </c>
      <c r="Q251">
        <f>VLOOKUP(A251,'Godrej Cons'!$A$2:$B$312,2,FALSE)</f>
        <v>733.34997599999997</v>
      </c>
      <c r="R251">
        <f>VLOOKUP(A251,'Relaxo Footwear'!$A$2:$B$312,2,FALSE)</f>
        <v>875.54480000000001</v>
      </c>
      <c r="S251">
        <f>VLOOKUP(combined_data!A251,'Sunpharma '!$A$2:$B$312,2,FALSE)</f>
        <v>588.52453600000001</v>
      </c>
    </row>
    <row r="252" spans="1:19" x14ac:dyDescent="0.2">
      <c r="A252" s="5">
        <v>44204</v>
      </c>
      <c r="B252">
        <f>VLOOKUP(A252,'Axis PSU'!$H$2:$I$306,2,FALSE)</f>
        <v>1039.1310000000001</v>
      </c>
      <c r="C252">
        <f>VLOOKUP(A252,'LIC PSU'!$H$1:$I$305,2,FALSE)</f>
        <v>11.7028</v>
      </c>
      <c r="D252">
        <f>VLOOKUP(A252,'Axis Money'!$H$1:$I$305,2,FALSE)</f>
        <v>1097.5913</v>
      </c>
      <c r="E252">
        <f>VLOOKUP(A252,'LIC ETF'!$H$1:$I$311,2,FALSE)</f>
        <v>82.285899999999998</v>
      </c>
      <c r="F252">
        <f>VLOOKUP(A252,Gold!$F$1:$G$324,2,FALSE)</f>
        <v>135537</v>
      </c>
      <c r="G252">
        <f>VLOOKUP(A252,HDFC!$A$2:$B$312,2,FALSE)</f>
        <v>1409.09692</v>
      </c>
      <c r="H252">
        <f>VLOOKUP(A252,ICICI!$A$2:$B$312,2,FALSE)</f>
        <v>537.24352999999996</v>
      </c>
      <c r="I252">
        <f>VLOOKUP(A252,'IDFC '!$A$2:$B$312,2,FALSE)</f>
        <v>44.400002000000001</v>
      </c>
      <c r="J252">
        <f>VLOOKUP(A252,'RBL Bank'!$A$2:$B$312,2,FALSE)</f>
        <v>265.04998799999998</v>
      </c>
      <c r="K252">
        <f>VLOOKUP(A252,Maruti!$A$2:$B$312,2,FALSE)</f>
        <v>7912.029297</v>
      </c>
      <c r="L252">
        <f>VLOOKUP(A252,TVS!$A$2:$B$312,2,FALSE)</f>
        <v>507.27966300000003</v>
      </c>
      <c r="M252">
        <f>VLOOKUP(combined_data!A252,Apollo!$A$2:$B$312,2,FALSE)</f>
        <v>186.481964</v>
      </c>
      <c r="N252">
        <f>VLOOKUP(combined_data!A252,'Pi Indus'!$A$2:$B$312,2,FALSE)</f>
        <v>2328.959961</v>
      </c>
      <c r="O252">
        <f>VLOOKUP(A252,Chambal!$A$2:$B$312,2,FALSE)</f>
        <v>232.13076799999999</v>
      </c>
      <c r="P252">
        <f>VLOOKUP(A252,ITC!$A$2:$B$312,2,FALSE)</f>
        <v>182.89309700000001</v>
      </c>
      <c r="Q252">
        <f>VLOOKUP(A252,'Godrej Cons'!$A$2:$B$312,2,FALSE)</f>
        <v>750.34997599999997</v>
      </c>
      <c r="R252">
        <f>VLOOKUP(A252,'Relaxo Footwear'!$A$2:$B$312,2,FALSE)</f>
        <v>887.58972200000005</v>
      </c>
      <c r="S252">
        <f>VLOOKUP(combined_data!A252,'Sunpharma '!$A$2:$B$312,2,FALSE)</f>
        <v>607.00451699999996</v>
      </c>
    </row>
    <row r="253" spans="1:19" x14ac:dyDescent="0.2">
      <c r="A253" s="5">
        <v>44207</v>
      </c>
      <c r="B253">
        <f>VLOOKUP(A253,'Axis PSU'!$H$2:$I$306,2,FALSE)</f>
        <v>1038.0316</v>
      </c>
      <c r="C253">
        <f>VLOOKUP(A253,'LIC PSU'!$H$1:$I$305,2,FALSE)</f>
        <v>11.68</v>
      </c>
      <c r="D253">
        <f>VLOOKUP(A253,'Axis Money'!$H$1:$I$305,2,FALSE)</f>
        <v>1097.5889</v>
      </c>
      <c r="E253">
        <f>VLOOKUP(A253,'LIC ETF'!$H$1:$I$311,2,FALSE)</f>
        <v>83.070599999999999</v>
      </c>
      <c r="F253">
        <f>VLOOKUP(A253,Gold!$F$1:$G$324,2,FALSE)</f>
        <v>135357</v>
      </c>
      <c r="G253">
        <f>VLOOKUP(A253,HDFC!$A$2:$B$312,2,FALSE)</f>
        <v>1428.58484</v>
      </c>
      <c r="H253">
        <f>VLOOKUP(A253,ICICI!$A$2:$B$312,2,FALSE)</f>
        <v>539.87005599999998</v>
      </c>
      <c r="I253">
        <f>VLOOKUP(A253,'IDFC '!$A$2:$B$312,2,FALSE)</f>
        <v>44.450001</v>
      </c>
      <c r="J253">
        <f>VLOOKUP(A253,'RBL Bank'!$A$2:$B$312,2,FALSE)</f>
        <v>255.949997</v>
      </c>
      <c r="K253">
        <f>VLOOKUP(A253,Maruti!$A$2:$B$312,2,FALSE)</f>
        <v>8127.0834960000002</v>
      </c>
      <c r="L253">
        <f>VLOOKUP(A253,TVS!$A$2:$B$312,2,FALSE)</f>
        <v>515.48150599999997</v>
      </c>
      <c r="M253">
        <f>VLOOKUP(combined_data!A253,Apollo!$A$2:$B$312,2,FALSE)</f>
        <v>186.96606399999999</v>
      </c>
      <c r="N253">
        <f>VLOOKUP(combined_data!A253,'Pi Indus'!$A$2:$B$312,2,FALSE)</f>
        <v>2321.7426759999998</v>
      </c>
      <c r="O253">
        <f>VLOOKUP(A253,Chambal!$A$2:$B$312,2,FALSE)</f>
        <v>226.03732299999999</v>
      </c>
      <c r="P253">
        <f>VLOOKUP(A253,ITC!$A$2:$B$312,2,FALSE)</f>
        <v>183.80076600000001</v>
      </c>
      <c r="Q253">
        <f>VLOOKUP(A253,'Godrej Cons'!$A$2:$B$312,2,FALSE)</f>
        <v>769.59997599999997</v>
      </c>
      <c r="R253">
        <f>VLOOKUP(A253,'Relaxo Footwear'!$A$2:$B$312,2,FALSE)</f>
        <v>887.29101600000001</v>
      </c>
      <c r="S253">
        <f>VLOOKUP(combined_data!A253,'Sunpharma '!$A$2:$B$312,2,FALSE)</f>
        <v>607.20001200000002</v>
      </c>
    </row>
    <row r="254" spans="1:19" x14ac:dyDescent="0.2">
      <c r="A254" s="5">
        <v>44208</v>
      </c>
      <c r="B254">
        <f>VLOOKUP(A254,'Axis PSU'!$H$2:$I$306,2,FALSE)</f>
        <v>1037.0187000000001</v>
      </c>
      <c r="C254">
        <f>VLOOKUP(A254,'LIC PSU'!$H$1:$I$305,2,FALSE)</f>
        <v>11.670400000000001</v>
      </c>
      <c r="D254">
        <f>VLOOKUP(A254,'Axis Money'!$H$1:$I$305,2,FALSE)</f>
        <v>1097.6745000000001</v>
      </c>
      <c r="E254">
        <f>VLOOKUP(A254,'LIC ETF'!$H$1:$I$311,2,FALSE)</f>
        <v>83.515699999999995</v>
      </c>
      <c r="F254">
        <f>VLOOKUP(A254,Gold!$F$1:$G$324,2,FALSE)</f>
        <v>135771</v>
      </c>
      <c r="G254">
        <f>VLOOKUP(A254,HDFC!$A$2:$B$312,2,FALSE)</f>
        <v>1457.6694299999999</v>
      </c>
      <c r="H254">
        <f>VLOOKUP(A254,ICICI!$A$2:$B$312,2,FALSE)</f>
        <v>543.14074700000003</v>
      </c>
      <c r="I254">
        <f>VLOOKUP(A254,'IDFC '!$A$2:$B$312,2,FALSE)</f>
        <v>47.150002000000001</v>
      </c>
      <c r="J254">
        <f>VLOOKUP(A254,'RBL Bank'!$A$2:$B$312,2,FALSE)</f>
        <v>257.5</v>
      </c>
      <c r="K254">
        <f>VLOOKUP(A254,Maruti!$A$2:$B$312,2,FALSE)</f>
        <v>8082.9570309999999</v>
      </c>
      <c r="L254">
        <f>VLOOKUP(A254,TVS!$A$2:$B$312,2,FALSE)</f>
        <v>512.61584500000004</v>
      </c>
      <c r="M254">
        <f>VLOOKUP(combined_data!A254,Apollo!$A$2:$B$312,2,FALSE)</f>
        <v>186.72399899999999</v>
      </c>
      <c r="N254">
        <f>VLOOKUP(combined_data!A254,'Pi Indus'!$A$2:$B$312,2,FALSE)</f>
        <v>2275.3059079999998</v>
      </c>
      <c r="O254">
        <f>VLOOKUP(A254,Chambal!$A$2:$B$312,2,FALSE)</f>
        <v>224.97340399999999</v>
      </c>
      <c r="P254">
        <f>VLOOKUP(A254,ITC!$A$2:$B$312,2,FALSE)</f>
        <v>187.38600199999999</v>
      </c>
      <c r="Q254">
        <f>VLOOKUP(A254,'Godrej Cons'!$A$2:$B$312,2,FALSE)</f>
        <v>762.20001200000002</v>
      </c>
      <c r="R254">
        <f>VLOOKUP(A254,'Relaxo Footwear'!$A$2:$B$312,2,FALSE)</f>
        <v>880.52203399999996</v>
      </c>
      <c r="S254">
        <f>VLOOKUP(combined_data!A254,'Sunpharma '!$A$2:$B$312,2,FALSE)</f>
        <v>596.10229500000003</v>
      </c>
    </row>
    <row r="255" spans="1:19" x14ac:dyDescent="0.2">
      <c r="A255" s="5">
        <v>44209</v>
      </c>
      <c r="B255">
        <f>VLOOKUP(A255,'Axis PSU'!$H$2:$I$306,2,FALSE)</f>
        <v>1036.2752</v>
      </c>
      <c r="C255">
        <f>VLOOKUP(A255,'LIC PSU'!$H$1:$I$305,2,FALSE)</f>
        <v>11.665800000000001</v>
      </c>
      <c r="D255">
        <f>VLOOKUP(A255,'Axis Money'!$H$1:$I$305,2,FALSE)</f>
        <v>1097.7578000000001</v>
      </c>
      <c r="E255">
        <f>VLOOKUP(A255,'LIC ETF'!$H$1:$I$311,2,FALSE)</f>
        <v>83.517200000000003</v>
      </c>
      <c r="F255">
        <f>VLOOKUP(A255,Gold!$F$1:$G$324,2,FALSE)</f>
        <v>134961</v>
      </c>
      <c r="G255">
        <f>VLOOKUP(A255,HDFC!$A$2:$B$312,2,FALSE)</f>
        <v>1447.48254</v>
      </c>
      <c r="H255">
        <f>VLOOKUP(A255,ICICI!$A$2:$B$312,2,FALSE)</f>
        <v>551.56536900000003</v>
      </c>
      <c r="I255">
        <f>VLOOKUP(A255,'IDFC '!$A$2:$B$312,2,FALSE)</f>
        <v>46.049999</v>
      </c>
      <c r="J255">
        <f>VLOOKUP(A255,'RBL Bank'!$A$2:$B$312,2,FALSE)</f>
        <v>254.39999399999999</v>
      </c>
      <c r="K255">
        <f>VLOOKUP(A255,Maruti!$A$2:$B$312,2,FALSE)</f>
        <v>8035.3759769999997</v>
      </c>
      <c r="L255">
        <f>VLOOKUP(A255,TVS!$A$2:$B$312,2,FALSE)</f>
        <v>505.30334499999998</v>
      </c>
      <c r="M255">
        <f>VLOOKUP(combined_data!A255,Apollo!$A$2:$B$312,2,FALSE)</f>
        <v>185.80418399999999</v>
      </c>
      <c r="N255">
        <f>VLOOKUP(combined_data!A255,'Pi Indus'!$A$2:$B$312,2,FALSE)</f>
        <v>2246.2395019999999</v>
      </c>
      <c r="O255">
        <f>VLOOKUP(A255,Chambal!$A$2:$B$312,2,FALSE)</f>
        <v>224.58651699999999</v>
      </c>
      <c r="P255">
        <f>VLOOKUP(A255,ITC!$A$2:$B$312,2,FALSE)</f>
        <v>191.74276699999999</v>
      </c>
      <c r="Q255">
        <f>VLOOKUP(A255,'Godrej Cons'!$A$2:$B$312,2,FALSE)</f>
        <v>770.54998799999998</v>
      </c>
      <c r="R255">
        <f>VLOOKUP(A255,'Relaxo Footwear'!$A$2:$B$312,2,FALSE)</f>
        <v>881.26861599999995</v>
      </c>
      <c r="S255">
        <f>VLOOKUP(combined_data!A255,'Sunpharma '!$A$2:$B$312,2,FALSE)</f>
        <v>588.91558799999996</v>
      </c>
    </row>
    <row r="256" spans="1:19" x14ac:dyDescent="0.2">
      <c r="A256" s="5">
        <v>44210</v>
      </c>
      <c r="B256">
        <f>VLOOKUP(A256,'Axis PSU'!$H$2:$I$306,2,FALSE)</f>
        <v>1034.8878999999999</v>
      </c>
      <c r="C256">
        <f>VLOOKUP(A256,'LIC PSU'!$H$1:$I$305,2,FALSE)</f>
        <v>11.654299999999999</v>
      </c>
      <c r="D256">
        <f>VLOOKUP(A256,'Axis Money'!$H$1:$I$305,2,FALSE)</f>
        <v>1097.6976999999999</v>
      </c>
      <c r="E256">
        <f>VLOOKUP(A256,'LIC ETF'!$H$1:$I$311,2,FALSE)</f>
        <v>83.6999</v>
      </c>
      <c r="F256">
        <f>VLOOKUP(A256,Gold!$F$1:$G$324,2,FALSE)</f>
        <v>134873</v>
      </c>
      <c r="G256">
        <f>VLOOKUP(A256,HDFC!$A$2:$B$312,2,FALSE)</f>
        <v>1445.6125500000001</v>
      </c>
      <c r="H256">
        <f>VLOOKUP(A256,ICICI!$A$2:$B$312,2,FALSE)</f>
        <v>548.39373799999998</v>
      </c>
      <c r="I256">
        <f>VLOOKUP(A256,'IDFC '!$A$2:$B$312,2,FALSE)</f>
        <v>46.25</v>
      </c>
      <c r="J256">
        <f>VLOOKUP(A256,'RBL Bank'!$A$2:$B$312,2,FALSE)</f>
        <v>254.199997</v>
      </c>
      <c r="K256">
        <f>VLOOKUP(A256,Maruti!$A$2:$B$312,2,FALSE)</f>
        <v>8044.8530270000001</v>
      </c>
      <c r="L256">
        <f>VLOOKUP(A256,TVS!$A$2:$B$312,2,FALSE)</f>
        <v>506.93383799999998</v>
      </c>
      <c r="M256">
        <f>VLOOKUP(combined_data!A256,Apollo!$A$2:$B$312,2,FALSE)</f>
        <v>183.964539</v>
      </c>
      <c r="N256">
        <f>VLOOKUP(combined_data!A256,'Pi Indus'!$A$2:$B$312,2,FALSE)</f>
        <v>2229.1184079999998</v>
      </c>
      <c r="O256">
        <f>VLOOKUP(A256,Chambal!$A$2:$B$312,2,FALSE)</f>
        <v>224.82830799999999</v>
      </c>
      <c r="P256">
        <f>VLOOKUP(A256,ITC!$A$2:$B$312,2,FALSE)</f>
        <v>194.37496899999999</v>
      </c>
      <c r="Q256">
        <f>VLOOKUP(A256,'Godrej Cons'!$A$2:$B$312,2,FALSE)</f>
        <v>783.40002400000003</v>
      </c>
      <c r="R256">
        <f>VLOOKUP(A256,'Relaxo Footwear'!$A$2:$B$312,2,FALSE)</f>
        <v>858.32354699999996</v>
      </c>
      <c r="S256">
        <f>VLOOKUP(combined_data!A256,'Sunpharma '!$A$2:$B$312,2,FALSE)</f>
        <v>593.56005900000002</v>
      </c>
    </row>
    <row r="257" spans="1:19" x14ac:dyDescent="0.2">
      <c r="A257" s="5">
        <v>44211</v>
      </c>
      <c r="B257">
        <f>VLOOKUP(A257,'Axis PSU'!$H$2:$I$306,2,FALSE)</f>
        <v>1034.5918999999999</v>
      </c>
      <c r="C257">
        <f>VLOOKUP(A257,'LIC PSU'!$H$1:$I$305,2,FALSE)</f>
        <v>11.649900000000001</v>
      </c>
      <c r="D257">
        <f>VLOOKUP(A257,'Axis Money'!$H$1:$I$305,2,FALSE)</f>
        <v>1097.7755</v>
      </c>
      <c r="E257">
        <f>VLOOKUP(A257,'LIC ETF'!$H$1:$I$311,2,FALSE)</f>
        <v>82.776700000000005</v>
      </c>
      <c r="F257">
        <f>VLOOKUP(A257,Gold!$F$1:$G$324,2,FALSE)</f>
        <v>133560</v>
      </c>
      <c r="G257">
        <f>VLOOKUP(A257,HDFC!$A$2:$B$312,2,FALSE)</f>
        <v>1443.5455300000001</v>
      </c>
      <c r="H257">
        <f>VLOOKUP(A257,ICICI!$A$2:$B$312,2,FALSE)</f>
        <v>538.18511999999998</v>
      </c>
      <c r="I257">
        <f>VLOOKUP(A257,'IDFC '!$A$2:$B$312,2,FALSE)</f>
        <v>48.450001</v>
      </c>
      <c r="J257">
        <f>VLOOKUP(A257,'RBL Bank'!$A$2:$B$312,2,FALSE)</f>
        <v>253.89999399999999</v>
      </c>
      <c r="K257">
        <f>VLOOKUP(A257,Maruti!$A$2:$B$312,2,FALSE)</f>
        <v>7921.7529299999997</v>
      </c>
      <c r="L257">
        <f>VLOOKUP(A257,TVS!$A$2:$B$312,2,FALSE)</f>
        <v>501.30120799999997</v>
      </c>
      <c r="M257">
        <f>VLOOKUP(combined_data!A257,Apollo!$A$2:$B$312,2,FALSE)</f>
        <v>177.47737100000001</v>
      </c>
      <c r="N257">
        <f>VLOOKUP(combined_data!A257,'Pi Indus'!$A$2:$B$312,2,FALSE)</f>
        <v>2228.4213869999999</v>
      </c>
      <c r="O257">
        <f>VLOOKUP(A257,Chambal!$A$2:$B$312,2,FALSE)</f>
        <v>221.97503699999999</v>
      </c>
      <c r="P257">
        <f>VLOOKUP(A257,ITC!$A$2:$B$312,2,FALSE)</f>
        <v>197.733307</v>
      </c>
      <c r="Q257">
        <f>VLOOKUP(A257,'Godrej Cons'!$A$2:$B$312,2,FALSE)</f>
        <v>780.09997599999997</v>
      </c>
      <c r="R257">
        <f>VLOOKUP(A257,'Relaxo Footwear'!$A$2:$B$312,2,FALSE)</f>
        <v>843.69049099999995</v>
      </c>
      <c r="S257">
        <f>VLOOKUP(combined_data!A257,'Sunpharma '!$A$2:$B$312,2,FALSE)</f>
        <v>590.87109399999997</v>
      </c>
    </row>
    <row r="258" spans="1:19" x14ac:dyDescent="0.2">
      <c r="A258" s="5">
        <v>44214</v>
      </c>
      <c r="B258">
        <f>VLOOKUP(A258,'Axis PSU'!$H$2:$I$306,2,FALSE)</f>
        <v>1033.4644000000001</v>
      </c>
      <c r="C258">
        <f>VLOOKUP(A258,'LIC PSU'!$H$1:$I$305,2,FALSE)</f>
        <v>11.637700000000001</v>
      </c>
      <c r="D258">
        <f>VLOOKUP(A258,'Axis Money'!$H$1:$I$305,2,FALSE)</f>
        <v>1097.9528</v>
      </c>
      <c r="E258">
        <f>VLOOKUP(A258,'LIC ETF'!$H$1:$I$311,2,FALSE)</f>
        <v>81.918199999999999</v>
      </c>
      <c r="F258">
        <f>VLOOKUP(A258,Gold!$F$1:$G$324,2,FALSE)</f>
        <v>134425</v>
      </c>
      <c r="G258">
        <f>VLOOKUP(A258,HDFC!$A$2:$B$312,2,FALSE)</f>
        <v>1459.73633</v>
      </c>
      <c r="H258">
        <f>VLOOKUP(A258,ICICI!$A$2:$B$312,2,FALSE)</f>
        <v>528.42242399999998</v>
      </c>
      <c r="I258">
        <f>VLOOKUP(A258,'IDFC '!$A$2:$B$312,2,FALSE)</f>
        <v>46.650002000000001</v>
      </c>
      <c r="J258">
        <f>VLOOKUP(A258,'RBL Bank'!$A$2:$B$312,2,FALSE)</f>
        <v>244.39999399999999</v>
      </c>
      <c r="K258">
        <f>VLOOKUP(A258,Maruti!$A$2:$B$312,2,FALSE)</f>
        <v>7730.1445309999999</v>
      </c>
      <c r="L258">
        <f>VLOOKUP(A258,TVS!$A$2:$B$312,2,FALSE)</f>
        <v>493.79110700000001</v>
      </c>
      <c r="M258">
        <f>VLOOKUP(combined_data!A258,Apollo!$A$2:$B$312,2,FALSE)</f>
        <v>173.507599</v>
      </c>
      <c r="N258">
        <f>VLOOKUP(combined_data!A258,'Pi Indus'!$A$2:$B$312,2,FALSE)</f>
        <v>2193.4816890000002</v>
      </c>
      <c r="O258">
        <f>VLOOKUP(A258,Chambal!$A$2:$B$312,2,FALSE)</f>
        <v>218.589798</v>
      </c>
      <c r="P258">
        <f>VLOOKUP(A258,ITC!$A$2:$B$312,2,FALSE)</f>
        <v>199.45787000000001</v>
      </c>
      <c r="Q258">
        <f>VLOOKUP(A258,'Godrej Cons'!$A$2:$B$312,2,FALSE)</f>
        <v>778.15002400000003</v>
      </c>
      <c r="R258">
        <f>VLOOKUP(A258,'Relaxo Footwear'!$A$2:$B$312,2,FALSE)</f>
        <v>817.51025400000003</v>
      </c>
      <c r="S258">
        <f>VLOOKUP(combined_data!A258,'Sunpharma '!$A$2:$B$312,2,FALSE)</f>
        <v>568.52893100000006</v>
      </c>
    </row>
    <row r="259" spans="1:19" x14ac:dyDescent="0.2">
      <c r="A259" s="5">
        <v>44215</v>
      </c>
      <c r="B259">
        <f>VLOOKUP(A259,'Axis PSU'!$H$2:$I$306,2,FALSE)</f>
        <v>1033.578</v>
      </c>
      <c r="C259">
        <f>VLOOKUP(A259,'LIC PSU'!$H$1:$I$305,2,FALSE)</f>
        <v>11.640599999999999</v>
      </c>
      <c r="D259">
        <f>VLOOKUP(A259,'Axis Money'!$H$1:$I$305,2,FALSE)</f>
        <v>1097.9821999999999</v>
      </c>
      <c r="E259">
        <f>VLOOKUP(A259,'LIC ETF'!$H$1:$I$311,2,FALSE)</f>
        <v>83.274799999999999</v>
      </c>
      <c r="F259">
        <f>VLOOKUP(A259,Gold!$F$1:$G$324,2,FALSE)</f>
        <v>134647</v>
      </c>
      <c r="G259">
        <f>VLOOKUP(A259,HDFC!$A$2:$B$312,2,FALSE)</f>
        <v>1480.1595500000001</v>
      </c>
      <c r="H259">
        <f>VLOOKUP(A259,ICICI!$A$2:$B$312,2,FALSE)</f>
        <v>541.60455300000001</v>
      </c>
      <c r="I259">
        <f>VLOOKUP(A259,'IDFC '!$A$2:$B$312,2,FALSE)</f>
        <v>50.150002000000001</v>
      </c>
      <c r="J259">
        <f>VLOOKUP(A259,'RBL Bank'!$A$2:$B$312,2,FALSE)</f>
        <v>254.25</v>
      </c>
      <c r="K259">
        <f>VLOOKUP(A259,Maruti!$A$2:$B$312,2,FALSE)</f>
        <v>7820.9145509999998</v>
      </c>
      <c r="L259">
        <f>VLOOKUP(A259,TVS!$A$2:$B$312,2,FALSE)</f>
        <v>506.73620599999998</v>
      </c>
      <c r="M259">
        <f>VLOOKUP(combined_data!A259,Apollo!$A$2:$B$312,2,FALSE)</f>
        <v>183.33519000000001</v>
      </c>
      <c r="N259">
        <f>VLOOKUP(combined_data!A259,'Pi Indus'!$A$2:$B$312,2,FALSE)</f>
        <v>2220.01001</v>
      </c>
      <c r="O259">
        <f>VLOOKUP(A259,Chambal!$A$2:$B$312,2,FALSE)</f>
        <v>219.21847500000001</v>
      </c>
      <c r="P259">
        <f>VLOOKUP(A259,ITC!$A$2:$B$312,2,FALSE)</f>
        <v>198.64099100000001</v>
      </c>
      <c r="Q259">
        <f>VLOOKUP(A259,'Godrej Cons'!$A$2:$B$312,2,FALSE)</f>
        <v>786.70001200000002</v>
      </c>
      <c r="R259">
        <f>VLOOKUP(A259,'Relaxo Footwear'!$A$2:$B$312,2,FALSE)</f>
        <v>835.57763699999998</v>
      </c>
      <c r="S259">
        <f>VLOOKUP(combined_data!A259,'Sunpharma '!$A$2:$B$312,2,FALSE)</f>
        <v>583.29339600000003</v>
      </c>
    </row>
    <row r="260" spans="1:19" x14ac:dyDescent="0.2">
      <c r="A260" s="5">
        <v>44216</v>
      </c>
      <c r="B260">
        <f>VLOOKUP(A260,'Axis PSU'!$H$2:$I$306,2,FALSE)</f>
        <v>1034.2741000000001</v>
      </c>
      <c r="C260">
        <f>VLOOKUP(A260,'LIC PSU'!$H$1:$I$305,2,FALSE)</f>
        <v>11.6469</v>
      </c>
      <c r="D260">
        <f>VLOOKUP(A260,'Axis Money'!$H$1:$I$305,2,FALSE)</f>
        <v>1098.1152999999999</v>
      </c>
      <c r="E260">
        <f>VLOOKUP(A260,'LIC ETF'!$H$1:$I$311,2,FALSE)</f>
        <v>83.981099999999998</v>
      </c>
      <c r="F260">
        <f>VLOOKUP(A260,Gold!$F$1:$G$324,2,FALSE)</f>
        <v>136448</v>
      </c>
      <c r="G260">
        <f>VLOOKUP(A260,HDFC!$A$2:$B$312,2,FALSE)</f>
        <v>1468.49622</v>
      </c>
      <c r="H260">
        <f>VLOOKUP(A260,ICICI!$A$2:$B$312,2,FALSE)</f>
        <v>546.11413600000003</v>
      </c>
      <c r="I260">
        <f>VLOOKUP(A260,'IDFC '!$A$2:$B$312,2,FALSE)</f>
        <v>51.450001</v>
      </c>
      <c r="J260">
        <f>VLOOKUP(A260,'RBL Bank'!$A$2:$B$312,2,FALSE)</f>
        <v>253.75</v>
      </c>
      <c r="K260">
        <f>VLOOKUP(A260,Maruti!$A$2:$B$312,2,FALSE)</f>
        <v>8040.4106449999999</v>
      </c>
      <c r="L260">
        <f>VLOOKUP(A260,TVS!$A$2:$B$312,2,FALSE)</f>
        <v>503.32699600000001</v>
      </c>
      <c r="M260">
        <f>VLOOKUP(combined_data!A260,Apollo!$A$2:$B$312,2,FALSE)</f>
        <v>195.486526</v>
      </c>
      <c r="N260">
        <f>VLOOKUP(combined_data!A260,'Pi Indus'!$A$2:$B$312,2,FALSE)</f>
        <v>2208.5124510000001</v>
      </c>
      <c r="O260">
        <f>VLOOKUP(A260,Chambal!$A$2:$B$312,2,FALSE)</f>
        <v>218.299622</v>
      </c>
      <c r="P260">
        <f>VLOOKUP(A260,ITC!$A$2:$B$312,2,FALSE)</f>
        <v>197.551773</v>
      </c>
      <c r="Q260">
        <f>VLOOKUP(A260,'Godrej Cons'!$A$2:$B$312,2,FALSE)</f>
        <v>801.04998799999998</v>
      </c>
      <c r="R260">
        <f>VLOOKUP(A260,'Relaxo Footwear'!$A$2:$B$312,2,FALSE)</f>
        <v>835.37847899999997</v>
      </c>
      <c r="S260">
        <f>VLOOKUP(combined_data!A260,'Sunpharma '!$A$2:$B$312,2,FALSE)</f>
        <v>581.48455799999999</v>
      </c>
    </row>
    <row r="261" spans="1:19" x14ac:dyDescent="0.2">
      <c r="A261" s="5">
        <v>44217</v>
      </c>
      <c r="B261">
        <f>VLOOKUP(A261,'Axis PSU'!$H$2:$I$306,2,FALSE)</f>
        <v>1034.559</v>
      </c>
      <c r="C261">
        <f>VLOOKUP(A261,'LIC PSU'!$H$1:$I$305,2,FALSE)</f>
        <v>11.6488</v>
      </c>
      <c r="D261">
        <f>VLOOKUP(A261,'Axis Money'!$H$1:$I$305,2,FALSE)</f>
        <v>1098.1708000000001</v>
      </c>
      <c r="E261">
        <f>VLOOKUP(A261,'LIC ETF'!$H$1:$I$311,2,FALSE)</f>
        <v>83.678399999999996</v>
      </c>
      <c r="F261">
        <f>VLOOKUP(A261,Gold!$F$1:$G$324,2,FALSE)</f>
        <v>136369</v>
      </c>
      <c r="G261">
        <f>VLOOKUP(A261,HDFC!$A$2:$B$312,2,FALSE)</f>
        <v>1451.56726</v>
      </c>
      <c r="H261">
        <f>VLOOKUP(A261,ICICI!$A$2:$B$312,2,FALSE)</f>
        <v>547.79907200000002</v>
      </c>
      <c r="I261">
        <f>VLOOKUP(A261,'IDFC '!$A$2:$B$312,2,FALSE)</f>
        <v>49.700001</v>
      </c>
      <c r="J261">
        <f>VLOOKUP(A261,'RBL Bank'!$A$2:$B$312,2,FALSE)</f>
        <v>250.550003</v>
      </c>
      <c r="K261">
        <f>VLOOKUP(A261,Maruti!$A$2:$B$312,2,FALSE)</f>
        <v>7973.0859380000002</v>
      </c>
      <c r="L261">
        <f>VLOOKUP(A261,TVS!$A$2:$B$312,2,FALSE)</f>
        <v>503.57406600000002</v>
      </c>
      <c r="M261">
        <f>VLOOKUP(combined_data!A261,Apollo!$A$2:$B$312,2,FALSE)</f>
        <v>210.39733899999999</v>
      </c>
      <c r="N261">
        <f>VLOOKUP(combined_data!A261,'Pi Indus'!$A$2:$B$312,2,FALSE)</f>
        <v>2206.3725589999999</v>
      </c>
      <c r="O261">
        <f>VLOOKUP(A261,Chambal!$A$2:$B$312,2,FALSE)</f>
        <v>232.08239699999999</v>
      </c>
      <c r="P261">
        <f>VLOOKUP(A261,ITC!$A$2:$B$312,2,FALSE)</f>
        <v>193.966522</v>
      </c>
      <c r="Q261">
        <f>VLOOKUP(A261,'Godrej Cons'!$A$2:$B$312,2,FALSE)</f>
        <v>797.45001200000002</v>
      </c>
      <c r="R261">
        <f>VLOOKUP(A261,'Relaxo Footwear'!$A$2:$B$312,2,FALSE)</f>
        <v>839.80828899999995</v>
      </c>
      <c r="S261">
        <f>VLOOKUP(combined_data!A261,'Sunpharma '!$A$2:$B$312,2,FALSE)</f>
        <v>569.94671600000004</v>
      </c>
    </row>
    <row r="262" spans="1:19" x14ac:dyDescent="0.2">
      <c r="A262" s="5">
        <v>44218</v>
      </c>
      <c r="B262">
        <f>VLOOKUP(A262,'Axis PSU'!$H$2:$I$306,2,FALSE)</f>
        <v>1034.2303999999999</v>
      </c>
      <c r="C262">
        <f>VLOOKUP(A262,'LIC PSU'!$H$1:$I$305,2,FALSE)</f>
        <v>11.643700000000001</v>
      </c>
      <c r="D262">
        <f>VLOOKUP(A262,'Axis Money'!$H$1:$I$305,2,FALSE)</f>
        <v>1098.2727</v>
      </c>
      <c r="E262">
        <f>VLOOKUP(A262,'LIC ETF'!$H$1:$I$311,2,FALSE)</f>
        <v>82.429599999999994</v>
      </c>
      <c r="F262">
        <f>VLOOKUP(A262,Gold!$F$1:$G$324,2,FALSE)</f>
        <v>135199</v>
      </c>
      <c r="G262">
        <f>VLOOKUP(A262,HDFC!$A$2:$B$312,2,FALSE)</f>
        <v>1420.80945</v>
      </c>
      <c r="H262">
        <f>VLOOKUP(A262,ICICI!$A$2:$B$312,2,FALSE)</f>
        <v>529.06664999999998</v>
      </c>
      <c r="I262">
        <f>VLOOKUP(A262,'IDFC '!$A$2:$B$312,2,FALSE)</f>
        <v>49.5</v>
      </c>
      <c r="J262">
        <f>VLOOKUP(A262,'RBL Bank'!$A$2:$B$312,2,FALSE)</f>
        <v>232.800003</v>
      </c>
      <c r="K262">
        <f>VLOOKUP(A262,Maruti!$A$2:$B$312,2,FALSE)</f>
        <v>7945.5439450000003</v>
      </c>
      <c r="L262">
        <f>VLOOKUP(A262,TVS!$A$2:$B$312,2,FALSE)</f>
        <v>515.77795400000002</v>
      </c>
      <c r="M262">
        <f>VLOOKUP(combined_data!A262,Apollo!$A$2:$B$312,2,FALSE)</f>
        <v>224.53355400000001</v>
      </c>
      <c r="N262">
        <f>VLOOKUP(combined_data!A262,'Pi Indus'!$A$2:$B$312,2,FALSE)</f>
        <v>2144.954346</v>
      </c>
      <c r="O262">
        <f>VLOOKUP(A262,Chambal!$A$2:$B$312,2,FALSE)</f>
        <v>233.62994399999999</v>
      </c>
      <c r="P262">
        <f>VLOOKUP(A262,ITC!$A$2:$B$312,2,FALSE)</f>
        <v>191.243561</v>
      </c>
      <c r="Q262">
        <f>VLOOKUP(A262,'Godrej Cons'!$A$2:$B$312,2,FALSE)</f>
        <v>790.04998799999998</v>
      </c>
      <c r="R262">
        <f>VLOOKUP(A262,'Relaxo Footwear'!$A$2:$B$312,2,FALSE)</f>
        <v>832.09356700000001</v>
      </c>
      <c r="S262">
        <f>VLOOKUP(combined_data!A262,'Sunpharma '!$A$2:$B$312,2,FALSE)</f>
        <v>562.41784700000005</v>
      </c>
    </row>
    <row r="263" spans="1:19" x14ac:dyDescent="0.2">
      <c r="A263" s="5">
        <v>44221</v>
      </c>
      <c r="B263">
        <f>VLOOKUP(A263,'Axis PSU'!$H$2:$I$306,2,FALSE)</f>
        <v>1034.4503</v>
      </c>
      <c r="C263">
        <f>VLOOKUP(A263,'LIC PSU'!$H$1:$I$305,2,FALSE)</f>
        <v>11.6455</v>
      </c>
      <c r="D263">
        <f>VLOOKUP(A263,'Axis Money'!$H$1:$I$305,2,FALSE)</f>
        <v>1098.567</v>
      </c>
      <c r="E263">
        <f>VLOOKUP(A263,'LIC ETF'!$H$1:$I$311,2,FALSE)</f>
        <v>81.669799999999995</v>
      </c>
      <c r="F263">
        <f>VLOOKUP(A263,Gold!$F$1:$G$324,2,FALSE)</f>
        <v>135374</v>
      </c>
      <c r="G263">
        <f>VLOOKUP(A263,HDFC!$A$2:$B$312,2,FALSE)</f>
        <v>1439.8054199999999</v>
      </c>
      <c r="H263">
        <f>VLOOKUP(A263,ICICI!$A$2:$B$312,2,FALSE)</f>
        <v>533.27899200000002</v>
      </c>
      <c r="I263">
        <f>VLOOKUP(A263,'IDFC '!$A$2:$B$312,2,FALSE)</f>
        <v>48.049999</v>
      </c>
      <c r="J263">
        <f>VLOOKUP(A263,'RBL Bank'!$A$2:$B$312,2,FALSE)</f>
        <v>222.75</v>
      </c>
      <c r="K263">
        <f>VLOOKUP(A263,Maruti!$A$2:$B$312,2,FALSE)</f>
        <v>7879.0585940000001</v>
      </c>
      <c r="L263">
        <f>VLOOKUP(A263,TVS!$A$2:$B$312,2,FALSE)</f>
        <v>536.33203100000003</v>
      </c>
      <c r="M263">
        <f>VLOOKUP(combined_data!A263,Apollo!$A$2:$B$312,2,FALSE)</f>
        <v>204.58793600000001</v>
      </c>
      <c r="N263">
        <f>VLOOKUP(combined_data!A263,'Pi Indus'!$A$2:$B$312,2,FALSE)</f>
        <v>2120.6657709999999</v>
      </c>
      <c r="O263">
        <f>VLOOKUP(A263,Chambal!$A$2:$B$312,2,FALSE)</f>
        <v>225.21521000000001</v>
      </c>
      <c r="P263">
        <f>VLOOKUP(A263,ITC!$A$2:$B$312,2,FALSE)</f>
        <v>188.61134300000001</v>
      </c>
      <c r="Q263">
        <f>VLOOKUP(A263,'Godrej Cons'!$A$2:$B$312,2,FALSE)</f>
        <v>779.25</v>
      </c>
      <c r="R263">
        <f>VLOOKUP(A263,'Relaxo Footwear'!$A$2:$B$312,2,FALSE)</f>
        <v>822.43774399999995</v>
      </c>
      <c r="S263">
        <f>VLOOKUP(combined_data!A263,'Sunpharma '!$A$2:$B$312,2,FALSE)</f>
        <v>573.36895800000002</v>
      </c>
    </row>
    <row r="264" spans="1:19" x14ac:dyDescent="0.2">
      <c r="A264" s="5">
        <v>44223</v>
      </c>
      <c r="B264">
        <f>VLOOKUP(A264,'Axis PSU'!$H$2:$I$306,2,FALSE)</f>
        <v>1034.6083000000001</v>
      </c>
      <c r="C264">
        <f>VLOOKUP(A264,'LIC PSU'!$H$1:$I$305,2,FALSE)</f>
        <v>11.648300000000001</v>
      </c>
      <c r="D264">
        <f>VLOOKUP(A264,'Axis Money'!$H$1:$I$305,2,FALSE)</f>
        <v>1098.7167999999999</v>
      </c>
      <c r="E264">
        <f>VLOOKUP(A264,'LIC ETF'!$H$1:$I$311,2,FALSE)</f>
        <v>80.122100000000003</v>
      </c>
      <c r="F264">
        <f>VLOOKUP(A264,Gold!$F$1:$G$324,2,FALSE)</f>
        <v>134693</v>
      </c>
      <c r="G264">
        <f>VLOOKUP(A264,HDFC!$A$2:$B$312,2,FALSE)</f>
        <v>1387.39429</v>
      </c>
      <c r="H264">
        <f>VLOOKUP(A264,ICICI!$A$2:$B$312,2,FALSE)</f>
        <v>517.71813999999995</v>
      </c>
      <c r="I264">
        <f>VLOOKUP(A264,'IDFC '!$A$2:$B$312,2,FALSE)</f>
        <v>47.799999</v>
      </c>
      <c r="J264">
        <f>VLOOKUP(A264,'RBL Bank'!$A$2:$B$312,2,FALSE)</f>
        <v>218.64999399999999</v>
      </c>
      <c r="K264">
        <f>VLOOKUP(A264,Maruti!$A$2:$B$312,2,FALSE)</f>
        <v>7769.8774409999996</v>
      </c>
      <c r="L264">
        <f>VLOOKUP(A264,TVS!$A$2:$B$312,2,FALSE)</f>
        <v>525.21502699999996</v>
      </c>
      <c r="M264">
        <f>VLOOKUP(combined_data!A264,Apollo!$A$2:$B$312,2,FALSE)</f>
        <v>195.43812600000001</v>
      </c>
      <c r="N264">
        <f>VLOOKUP(combined_data!A264,'Pi Indus'!$A$2:$B$312,2,FALSE)</f>
        <v>2083.8352049999999</v>
      </c>
      <c r="O264">
        <f>VLOOKUP(A264,Chambal!$A$2:$B$312,2,FALSE)</f>
        <v>223.522583</v>
      </c>
      <c r="P264">
        <f>VLOOKUP(A264,ITC!$A$2:$B$312,2,FALSE)</f>
        <v>191.19816599999999</v>
      </c>
      <c r="Q264">
        <f>VLOOKUP(A264,'Godrej Cons'!$A$2:$B$312,2,FALSE)</f>
        <v>773.95001200000002</v>
      </c>
      <c r="R264">
        <f>VLOOKUP(A264,'Relaxo Footwear'!$A$2:$B$312,2,FALSE)</f>
        <v>824.87658699999997</v>
      </c>
      <c r="S264">
        <f>VLOOKUP(combined_data!A264,'Sunpharma '!$A$2:$B$312,2,FALSE)</f>
        <v>557.13781700000004</v>
      </c>
    </row>
    <row r="265" spans="1:19" x14ac:dyDescent="0.2">
      <c r="A265" s="5">
        <v>44224</v>
      </c>
      <c r="B265">
        <f>VLOOKUP(A265,'Axis PSU'!$H$2:$I$306,2,FALSE)</f>
        <v>1034.7354</v>
      </c>
      <c r="C265">
        <f>VLOOKUP(A265,'LIC PSU'!$H$1:$I$305,2,FALSE)</f>
        <v>11.650399999999999</v>
      </c>
      <c r="D265">
        <f>VLOOKUP(A265,'Axis Money'!$H$1:$I$305,2,FALSE)</f>
        <v>1098.9231</v>
      </c>
      <c r="E265">
        <f>VLOOKUP(A265,'LIC ETF'!$H$1:$I$311,2,FALSE)</f>
        <v>79.260199999999998</v>
      </c>
      <c r="F265">
        <f>VLOOKUP(A265,Gold!$F$1:$G$324,2,FALSE)</f>
        <v>134367</v>
      </c>
      <c r="G265">
        <f>VLOOKUP(A265,HDFC!$A$2:$B$312,2,FALSE)</f>
        <v>1349.8452199999999</v>
      </c>
      <c r="H265">
        <f>VLOOKUP(A265,ICICI!$A$2:$B$312,2,FALSE)</f>
        <v>523.56585700000005</v>
      </c>
      <c r="I265">
        <f>VLOOKUP(A265,'IDFC '!$A$2:$B$312,2,FALSE)</f>
        <v>47.900002000000001</v>
      </c>
      <c r="J265">
        <f>VLOOKUP(A265,'RBL Bank'!$A$2:$B$312,2,FALSE)</f>
        <v>215.050003</v>
      </c>
      <c r="K265">
        <f>VLOOKUP(A265,Maruti!$A$2:$B$312,2,FALSE)</f>
        <v>7491.1020509999998</v>
      </c>
      <c r="L265">
        <f>VLOOKUP(A265,TVS!$A$2:$B$312,2,FALSE)</f>
        <v>522.84344499999997</v>
      </c>
      <c r="M265">
        <f>VLOOKUP(combined_data!A265,Apollo!$A$2:$B$312,2,FALSE)</f>
        <v>196.01904300000001</v>
      </c>
      <c r="N265">
        <f>VLOOKUP(combined_data!A265,'Pi Indus'!$A$2:$B$312,2,FALSE)</f>
        <v>2060.1933589999999</v>
      </c>
      <c r="O265">
        <f>VLOOKUP(A265,Chambal!$A$2:$B$312,2,FALSE)</f>
        <v>231.06681800000001</v>
      </c>
      <c r="P265">
        <f>VLOOKUP(A265,ITC!$A$2:$B$312,2,FALSE)</f>
        <v>187.52217099999999</v>
      </c>
      <c r="Q265">
        <f>VLOOKUP(A265,'Godrej Cons'!$A$2:$B$312,2,FALSE)</f>
        <v>777.84997599999997</v>
      </c>
      <c r="R265">
        <f>VLOOKUP(A265,'Relaxo Footwear'!$A$2:$B$312,2,FALSE)</f>
        <v>834.18395999999996</v>
      </c>
      <c r="S265">
        <f>VLOOKUP(combined_data!A265,'Sunpharma '!$A$2:$B$312,2,FALSE)</f>
        <v>551.808899</v>
      </c>
    </row>
    <row r="266" spans="1:19" x14ac:dyDescent="0.2">
      <c r="A266" s="5">
        <v>44225</v>
      </c>
      <c r="B266">
        <f>VLOOKUP(A266,'Axis PSU'!$H$2:$I$306,2,FALSE)</f>
        <v>1035.0545</v>
      </c>
      <c r="C266">
        <f>VLOOKUP(A266,'LIC PSU'!$H$1:$I$305,2,FALSE)</f>
        <v>11.651899999999999</v>
      </c>
      <c r="D266">
        <f>VLOOKUP(A266,'Axis Money'!$H$1:$I$305,2,FALSE)</f>
        <v>1099.0667000000001</v>
      </c>
      <c r="E266">
        <f>VLOOKUP(A266,'LIC ETF'!$H$1:$I$311,2,FALSE)</f>
        <v>78.189800000000005</v>
      </c>
      <c r="F266">
        <f>VLOOKUP(A266,Gold!$F$1:$G$324,2,FALSE)</f>
        <v>134538</v>
      </c>
      <c r="G266">
        <f>VLOOKUP(A266,HDFC!$A$2:$B$312,2,FALSE)</f>
        <v>1368.59509</v>
      </c>
      <c r="H266">
        <f>VLOOKUP(A266,ICICI!$A$2:$B$312,2,FALSE)</f>
        <v>532.23828100000003</v>
      </c>
      <c r="I266">
        <f>VLOOKUP(A266,'IDFC '!$A$2:$B$312,2,FALSE)</f>
        <v>47.200001</v>
      </c>
      <c r="J266">
        <f>VLOOKUP(A266,'RBL Bank'!$A$2:$B$312,2,FALSE)</f>
        <v>213.800003</v>
      </c>
      <c r="K266">
        <f>VLOOKUP(A266,Maruti!$A$2:$B$312,2,FALSE)</f>
        <v>7114.1538090000004</v>
      </c>
      <c r="L266">
        <f>VLOOKUP(A266,TVS!$A$2:$B$312,2,FALSE)</f>
        <v>554.06976299999997</v>
      </c>
      <c r="M266">
        <f>VLOOKUP(combined_data!A266,Apollo!$A$2:$B$312,2,FALSE)</f>
        <v>190.40329</v>
      </c>
      <c r="N266">
        <f>VLOOKUP(combined_data!A266,'Pi Indus'!$A$2:$B$312,2,FALSE)</f>
        <v>2009.476318</v>
      </c>
      <c r="O266">
        <f>VLOOKUP(A266,Chambal!$A$2:$B$312,2,FALSE)</f>
        <v>229.95452900000001</v>
      </c>
      <c r="P266">
        <f>VLOOKUP(A266,ITC!$A$2:$B$312,2,FALSE)</f>
        <v>184.48149100000001</v>
      </c>
      <c r="Q266">
        <f>VLOOKUP(A266,'Godrej Cons'!$A$2:$B$312,2,FALSE)</f>
        <v>744.65002400000003</v>
      </c>
      <c r="R266">
        <f>VLOOKUP(A266,'Relaxo Footwear'!$A$2:$B$312,2,FALSE)</f>
        <v>819.94909700000005</v>
      </c>
      <c r="S266">
        <f>VLOOKUP(combined_data!A266,'Sunpharma '!$A$2:$B$312,2,FALSE)</f>
        <v>573.17340100000001</v>
      </c>
    </row>
    <row r="267" spans="1:19" x14ac:dyDescent="0.2">
      <c r="A267" s="5">
        <v>44228</v>
      </c>
      <c r="B267">
        <f>VLOOKUP(A267,'Axis PSU'!$H$2:$I$306,2,FALSE)</f>
        <v>1033.9468999999999</v>
      </c>
      <c r="C267">
        <f>VLOOKUP(A267,'LIC PSU'!$H$1:$I$305,2,FALSE)</f>
        <v>11.6267</v>
      </c>
      <c r="D267">
        <f>VLOOKUP(A267,'Axis Money'!$H$1:$I$305,2,FALSE)</f>
        <v>1099.3653999999999</v>
      </c>
      <c r="E267">
        <f>VLOOKUP(A267,'LIC ETF'!$H$1:$I$311,2,FALSE)</f>
        <v>81.869</v>
      </c>
      <c r="F267">
        <f>VLOOKUP(A267,Gold!$F$1:$G$324,2,FALSE)</f>
        <v>135992</v>
      </c>
      <c r="G267">
        <f>VLOOKUP(A267,HDFC!$A$2:$B$312,2,FALSE)</f>
        <v>1453.4864500000001</v>
      </c>
      <c r="H267">
        <f>VLOOKUP(A267,ICICI!$A$2:$B$312,2,FALSE)</f>
        <v>598.44598399999995</v>
      </c>
      <c r="I267">
        <f>VLOOKUP(A267,'IDFC '!$A$2:$B$312,2,FALSE)</f>
        <v>46.599997999999999</v>
      </c>
      <c r="J267">
        <f>VLOOKUP(A267,'RBL Bank'!$A$2:$B$312,2,FALSE)</f>
        <v>236.85000600000001</v>
      </c>
      <c r="K267">
        <f>VLOOKUP(A267,Maruti!$A$2:$B$312,2,FALSE)</f>
        <v>7304.8242190000001</v>
      </c>
      <c r="L267">
        <f>VLOOKUP(A267,TVS!$A$2:$B$312,2,FALSE)</f>
        <v>570.37469499999997</v>
      </c>
      <c r="M267">
        <f>VLOOKUP(combined_data!A267,Apollo!$A$2:$B$312,2,FALSE)</f>
        <v>206.911697</v>
      </c>
      <c r="N267">
        <f>VLOOKUP(combined_data!A267,'Pi Indus'!$A$2:$B$312,2,FALSE)</f>
        <v>1990.1152340000001</v>
      </c>
      <c r="O267">
        <f>VLOOKUP(A267,Chambal!$A$2:$B$312,2,FALSE)</f>
        <v>226.617661</v>
      </c>
      <c r="P267">
        <f>VLOOKUP(A267,ITC!$A$2:$B$312,2,FALSE)</f>
        <v>196.008759</v>
      </c>
      <c r="Q267">
        <f>VLOOKUP(A267,'Godrej Cons'!$A$2:$B$312,2,FALSE)</f>
        <v>752.95001200000002</v>
      </c>
      <c r="R267">
        <f>VLOOKUP(A267,'Relaxo Footwear'!$A$2:$B$312,2,FALSE)</f>
        <v>826.76794400000006</v>
      </c>
      <c r="S267">
        <f>VLOOKUP(combined_data!A267,'Sunpharma '!$A$2:$B$312,2,FALSE)</f>
        <v>577.03564500000005</v>
      </c>
    </row>
    <row r="268" spans="1:19" x14ac:dyDescent="0.2">
      <c r="A268" s="5">
        <v>44229</v>
      </c>
      <c r="B268">
        <f>VLOOKUP(A268,'Axis PSU'!$H$2:$I$306,2,FALSE)</f>
        <v>1033.2085999999999</v>
      </c>
      <c r="C268">
        <f>VLOOKUP(A268,'LIC PSU'!$H$1:$I$305,2,FALSE)</f>
        <v>11.606400000000001</v>
      </c>
      <c r="D268">
        <f>VLOOKUP(A268,'Axis Money'!$H$1:$I$305,2,FALSE)</f>
        <v>1099.4635000000001</v>
      </c>
      <c r="E268">
        <f>VLOOKUP(A268,'LIC ETF'!$H$1:$I$311,2,FALSE)</f>
        <v>83.948499999999996</v>
      </c>
      <c r="F268">
        <f>VLOOKUP(A268,Gold!$F$1:$G$324,2,FALSE)</f>
        <v>133922</v>
      </c>
      <c r="G268">
        <f>VLOOKUP(A268,HDFC!$A$2:$B$312,2,FALSE)</f>
        <v>1535.96631</v>
      </c>
      <c r="H268">
        <f>VLOOKUP(A268,ICICI!$A$2:$B$312,2,FALSE)</f>
        <v>611.87573199999997</v>
      </c>
      <c r="I268">
        <f>VLOOKUP(A268,'IDFC '!$A$2:$B$312,2,FALSE)</f>
        <v>47.700001</v>
      </c>
      <c r="J268">
        <f>VLOOKUP(A268,'RBL Bank'!$A$2:$B$312,2,FALSE)</f>
        <v>242.39999399999999</v>
      </c>
      <c r="K268">
        <f>VLOOKUP(A268,Maruti!$A$2:$B$312,2,FALSE)</f>
        <v>7556.453125</v>
      </c>
      <c r="L268">
        <f>VLOOKUP(A268,TVS!$A$2:$B$312,2,FALSE)</f>
        <v>613.55798300000004</v>
      </c>
      <c r="M268">
        <f>VLOOKUP(combined_data!A268,Apollo!$A$2:$B$312,2,FALSE)</f>
        <v>220.273315</v>
      </c>
      <c r="N268">
        <f>VLOOKUP(combined_data!A268,'Pi Indus'!$A$2:$B$312,2,FALSE)</f>
        <v>2054.1713869999999</v>
      </c>
      <c r="O268">
        <f>VLOOKUP(A268,Chambal!$A$2:$B$312,2,FALSE)</f>
        <v>227.24633800000001</v>
      </c>
      <c r="P268">
        <f>VLOOKUP(A268,ITC!$A$2:$B$312,2,FALSE)</f>
        <v>198.050995</v>
      </c>
      <c r="Q268">
        <f>VLOOKUP(A268,'Godrej Cons'!$A$2:$B$312,2,FALSE)</f>
        <v>747.84997599999997</v>
      </c>
      <c r="R268">
        <f>VLOOKUP(A268,'Relaxo Footwear'!$A$2:$B$312,2,FALSE)</f>
        <v>832.09356700000001</v>
      </c>
      <c r="S268">
        <f>VLOOKUP(combined_data!A268,'Sunpharma '!$A$2:$B$312,2,FALSE)</f>
        <v>595.90673800000002</v>
      </c>
    </row>
    <row r="269" spans="1:19" x14ac:dyDescent="0.2">
      <c r="A269" s="5">
        <v>44230</v>
      </c>
      <c r="B269">
        <f>VLOOKUP(A269,'Axis PSU'!$H$2:$I$306,2,FALSE)</f>
        <v>1033.3583000000001</v>
      </c>
      <c r="C269">
        <f>VLOOKUP(A269,'LIC PSU'!$H$1:$I$305,2,FALSE)</f>
        <v>11.611000000000001</v>
      </c>
      <c r="D269">
        <f>VLOOKUP(A269,'Axis Money'!$H$1:$I$305,2,FALSE)</f>
        <v>1099.5152</v>
      </c>
      <c r="E269">
        <f>VLOOKUP(A269,'LIC ETF'!$H$1:$I$311,2,FALSE)</f>
        <v>84.750399999999999</v>
      </c>
      <c r="F269">
        <f>VLOOKUP(A269,Gold!$F$1:$G$324,2,FALSE)</f>
        <v>133475</v>
      </c>
      <c r="G269">
        <f>VLOOKUP(A269,HDFC!$A$2:$B$312,2,FALSE)</f>
        <v>1549.9919400000001</v>
      </c>
      <c r="H269">
        <f>VLOOKUP(A269,ICICI!$A$2:$B$312,2,FALSE)</f>
        <v>616.83148200000005</v>
      </c>
      <c r="I269">
        <f>VLOOKUP(A269,'IDFC '!$A$2:$B$312,2,FALSE)</f>
        <v>47.650002000000001</v>
      </c>
      <c r="J269">
        <f>VLOOKUP(A269,'RBL Bank'!$A$2:$B$312,2,FALSE)</f>
        <v>256.54998799999998</v>
      </c>
      <c r="K269">
        <f>VLOOKUP(A269,Maruti!$A$2:$B$312,2,FALSE)</f>
        <v>7491.7934569999998</v>
      </c>
      <c r="L269">
        <f>VLOOKUP(A269,TVS!$A$2:$B$312,2,FALSE)</f>
        <v>637.22466999999995</v>
      </c>
      <c r="M269">
        <f>VLOOKUP(combined_data!A269,Apollo!$A$2:$B$312,2,FALSE)</f>
        <v>220.22491500000001</v>
      </c>
      <c r="N269">
        <f>VLOOKUP(combined_data!A269,'Pi Indus'!$A$2:$B$312,2,FALSE)</f>
        <v>2239.8686520000001</v>
      </c>
      <c r="O269">
        <f>VLOOKUP(A269,Chambal!$A$2:$B$312,2,FALSE)</f>
        <v>232.759445</v>
      </c>
      <c r="P269">
        <f>VLOOKUP(A269,ITC!$A$2:$B$312,2,FALSE)</f>
        <v>196.734894</v>
      </c>
      <c r="Q269">
        <f>VLOOKUP(A269,'Godrej Cons'!$A$2:$B$312,2,FALSE)</f>
        <v>746.90002400000003</v>
      </c>
      <c r="R269">
        <f>VLOOKUP(A269,'Relaxo Footwear'!$A$2:$B$312,2,FALSE)</f>
        <v>834.432861</v>
      </c>
      <c r="S269">
        <f>VLOOKUP(combined_data!A269,'Sunpharma '!$A$2:$B$312,2,FALSE)</f>
        <v>615.21777299999997</v>
      </c>
    </row>
    <row r="270" spans="1:19" x14ac:dyDescent="0.2">
      <c r="A270" s="5">
        <v>44231</v>
      </c>
      <c r="B270">
        <f>VLOOKUP(A270,'Axis PSU'!$H$2:$I$306,2,FALSE)</f>
        <v>1033.2652</v>
      </c>
      <c r="C270">
        <f>VLOOKUP(A270,'LIC PSU'!$H$1:$I$305,2,FALSE)</f>
        <v>11.6127</v>
      </c>
      <c r="D270">
        <f>VLOOKUP(A270,'Axis Money'!$H$1:$I$305,2,FALSE)</f>
        <v>1099.6386</v>
      </c>
      <c r="E270">
        <f>VLOOKUP(A270,'LIC ETF'!$H$1:$I$311,2,FALSE)</f>
        <v>85.347200000000001</v>
      </c>
      <c r="F270">
        <f>VLOOKUP(A270,Gold!$F$1:$G$324,2,FALSE)</f>
        <v>130821</v>
      </c>
      <c r="G270">
        <f>VLOOKUP(A270,HDFC!$A$2:$B$312,2,FALSE)</f>
        <v>1554.2241200000001</v>
      </c>
      <c r="H270">
        <f>VLOOKUP(A270,ICICI!$A$2:$B$312,2,FALSE)</f>
        <v>622.72869900000001</v>
      </c>
      <c r="I270">
        <f>VLOOKUP(A270,'IDFC '!$A$2:$B$312,2,FALSE)</f>
        <v>49.049999</v>
      </c>
      <c r="J270">
        <f>VLOOKUP(A270,'RBL Bank'!$A$2:$B$312,2,FALSE)</f>
        <v>257.29998799999998</v>
      </c>
      <c r="K270">
        <f>VLOOKUP(A270,Maruti!$A$2:$B$312,2,FALSE)</f>
        <v>7541.9414059999999</v>
      </c>
      <c r="L270">
        <f>VLOOKUP(A270,TVS!$A$2:$B$312,2,FALSE)</f>
        <v>647.33703600000001</v>
      </c>
      <c r="M270">
        <f>VLOOKUP(combined_data!A270,Apollo!$A$2:$B$312,2,FALSE)</f>
        <v>236.103973</v>
      </c>
      <c r="N270">
        <f>VLOOKUP(combined_data!A270,'Pi Indus'!$A$2:$B$312,2,FALSE)</f>
        <v>2241.4113769999999</v>
      </c>
      <c r="O270">
        <f>VLOOKUP(A270,Chambal!$A$2:$B$312,2,FALSE)</f>
        <v>253.94136</v>
      </c>
      <c r="P270">
        <f>VLOOKUP(A270,ITC!$A$2:$B$312,2,FALSE)</f>
        <v>208.71597299999999</v>
      </c>
      <c r="Q270">
        <f>VLOOKUP(A270,'Godrej Cons'!$A$2:$B$312,2,FALSE)</f>
        <v>768.75</v>
      </c>
      <c r="R270">
        <f>VLOOKUP(A270,'Relaxo Footwear'!$A$2:$B$312,2,FALSE)</f>
        <v>837.86712599999998</v>
      </c>
      <c r="S270">
        <f>VLOOKUP(combined_data!A270,'Sunpharma '!$A$2:$B$312,2,FALSE)</f>
        <v>617.46667500000001</v>
      </c>
    </row>
    <row r="271" spans="1:19" x14ac:dyDescent="0.2">
      <c r="A271" s="5">
        <v>44232</v>
      </c>
      <c r="B271">
        <f>VLOOKUP(A271,'Axis PSU'!$H$2:$I$306,2,FALSE)</f>
        <v>1032.9554000000001</v>
      </c>
      <c r="C271">
        <f>VLOOKUP(A271,'LIC PSU'!$H$1:$I$305,2,FALSE)</f>
        <v>11.602600000000001</v>
      </c>
      <c r="D271">
        <f>VLOOKUP(A271,'Axis Money'!$H$1:$I$305,2,FALSE)</f>
        <v>1099.7891999999999</v>
      </c>
      <c r="E271">
        <f>VLOOKUP(A271,'LIC ETF'!$H$1:$I$311,2,FALSE)</f>
        <v>85.512100000000004</v>
      </c>
      <c r="F271">
        <f>VLOOKUP(A271,Gold!$F$1:$G$324,2,FALSE)</f>
        <v>131904</v>
      </c>
      <c r="G271">
        <f>VLOOKUP(A271,HDFC!$A$2:$B$312,2,FALSE)</f>
        <v>1572.43262</v>
      </c>
      <c r="H271">
        <f>VLOOKUP(A271,ICICI!$A$2:$B$312,2,FALSE)</f>
        <v>608.70422399999995</v>
      </c>
      <c r="I271">
        <f>VLOOKUP(A271,'IDFC '!$A$2:$B$312,2,FALSE)</f>
        <v>48.299999</v>
      </c>
      <c r="J271">
        <f>VLOOKUP(A271,'RBL Bank'!$A$2:$B$312,2,FALSE)</f>
        <v>251.10000600000001</v>
      </c>
      <c r="K271">
        <f>VLOOKUP(A271,Maruti!$A$2:$B$312,2,FALSE)</f>
        <v>7397.9633789999998</v>
      </c>
      <c r="L271">
        <f>VLOOKUP(A271,TVS!$A$2:$B$312,2,FALSE)</f>
        <v>622.898865</v>
      </c>
      <c r="M271">
        <f>VLOOKUP(combined_data!A271,Apollo!$A$2:$B$312,2,FALSE)</f>
        <v>233.92544599999999</v>
      </c>
      <c r="N271">
        <f>VLOOKUP(combined_data!A271,'Pi Indus'!$A$2:$B$312,2,FALSE)</f>
        <v>2236.2353520000001</v>
      </c>
      <c r="O271">
        <f>VLOOKUP(A271,Chambal!$A$2:$B$312,2,FALSE)</f>
        <v>238.75618</v>
      </c>
      <c r="P271">
        <f>VLOOKUP(A271,ITC!$A$2:$B$312,2,FALSE)</f>
        <v>212.70970199999999</v>
      </c>
      <c r="Q271">
        <f>VLOOKUP(A271,'Godrej Cons'!$A$2:$B$312,2,FALSE)</f>
        <v>749.15002400000003</v>
      </c>
      <c r="R271">
        <f>VLOOKUP(A271,'Relaxo Footwear'!$A$2:$B$312,2,FALSE)</f>
        <v>878.77996800000005</v>
      </c>
      <c r="S271">
        <f>VLOOKUP(combined_data!A271,'Sunpharma '!$A$2:$B$312,2,FALSE)</f>
        <v>620.64453100000003</v>
      </c>
    </row>
    <row r="272" spans="1:19" x14ac:dyDescent="0.2">
      <c r="A272" s="5">
        <v>44235</v>
      </c>
      <c r="B272">
        <f>VLOOKUP(A272,'Axis PSU'!$H$2:$I$306,2,FALSE)</f>
        <v>1033.5952</v>
      </c>
      <c r="C272">
        <f>VLOOKUP(A272,'LIC PSU'!$H$1:$I$305,2,FALSE)</f>
        <v>11.610200000000001</v>
      </c>
      <c r="D272">
        <f>VLOOKUP(A272,'Axis Money'!$H$1:$I$305,2,FALSE)</f>
        <v>1100.1433999999999</v>
      </c>
      <c r="E272">
        <f>VLOOKUP(A272,'LIC ETF'!$H$1:$I$311,2,FALSE)</f>
        <v>86.597200000000001</v>
      </c>
      <c r="F272">
        <f>VLOOKUP(A272,Gold!$F$1:$G$324,2,FALSE)</f>
        <v>133481</v>
      </c>
      <c r="G272">
        <f>VLOOKUP(A272,HDFC!$A$2:$B$312,2,FALSE)</f>
        <v>1579.96216</v>
      </c>
      <c r="H272">
        <f>VLOOKUP(A272,ICICI!$A$2:$B$312,2,FALSE)</f>
        <v>624.01715100000001</v>
      </c>
      <c r="I272">
        <f>VLOOKUP(A272,'IDFC '!$A$2:$B$312,2,FALSE)</f>
        <v>49.150002000000001</v>
      </c>
      <c r="J272">
        <f>VLOOKUP(A272,'RBL Bank'!$A$2:$B$312,2,FALSE)</f>
        <v>247.39999399999999</v>
      </c>
      <c r="K272">
        <f>VLOOKUP(A272,Maruti!$A$2:$B$312,2,FALSE)</f>
        <v>7477.3813479999999</v>
      </c>
      <c r="L272">
        <f>VLOOKUP(A272,TVS!$A$2:$B$312,2,FALSE)</f>
        <v>635.14276099999995</v>
      </c>
      <c r="M272">
        <f>VLOOKUP(combined_data!A272,Apollo!$A$2:$B$312,2,FALSE)</f>
        <v>240.94512900000001</v>
      </c>
      <c r="N272">
        <f>VLOOKUP(combined_data!A272,'Pi Indus'!$A$2:$B$312,2,FALSE)</f>
        <v>2226.6791990000002</v>
      </c>
      <c r="O272">
        <f>VLOOKUP(A272,Chambal!$A$2:$B$312,2,FALSE)</f>
        <v>228.697159</v>
      </c>
      <c r="P272">
        <f>VLOOKUP(A272,ITC!$A$2:$B$312,2,FALSE)</f>
        <v>211.57510400000001</v>
      </c>
      <c r="Q272">
        <f>VLOOKUP(A272,'Godrej Cons'!$A$2:$B$312,2,FALSE)</f>
        <v>735.40002400000003</v>
      </c>
      <c r="R272">
        <f>VLOOKUP(A272,'Relaxo Footwear'!$A$2:$B$312,2,FALSE)</f>
        <v>870.56756600000006</v>
      </c>
      <c r="S272">
        <f>VLOOKUP(combined_data!A272,'Sunpharma '!$A$2:$B$312,2,FALSE)</f>
        <v>620.54675299999997</v>
      </c>
    </row>
    <row r="273" spans="1:19" x14ac:dyDescent="0.2">
      <c r="A273" s="5">
        <v>44236</v>
      </c>
      <c r="B273">
        <f>VLOOKUP(A273,'Axis PSU'!$H$2:$I$306,2,FALSE)</f>
        <v>1033.192</v>
      </c>
      <c r="C273">
        <f>VLOOKUP(A273,'LIC PSU'!$H$1:$I$305,2,FALSE)</f>
        <v>11.604699999999999</v>
      </c>
      <c r="D273">
        <f>VLOOKUP(A273,'Axis Money'!$H$1:$I$305,2,FALSE)</f>
        <v>1100.2824000000001</v>
      </c>
      <c r="E273">
        <f>VLOOKUP(A273,'LIC ETF'!$H$1:$I$311,2,FALSE)</f>
        <v>86.569100000000006</v>
      </c>
      <c r="F273">
        <f>VLOOKUP(A273,Gold!$F$1:$G$324,2,FALSE)</f>
        <v>133858</v>
      </c>
      <c r="G273">
        <f>VLOOKUP(A273,HDFC!$A$2:$B$312,2,FALSE)</f>
        <v>1586.45813</v>
      </c>
      <c r="H273">
        <f>VLOOKUP(A273,ICICI!$A$2:$B$312,2,FALSE)</f>
        <v>627.73394800000005</v>
      </c>
      <c r="I273">
        <f>VLOOKUP(A273,'IDFC '!$A$2:$B$312,2,FALSE)</f>
        <v>50</v>
      </c>
      <c r="J273">
        <f>VLOOKUP(A273,'RBL Bank'!$A$2:$B$312,2,FALSE)</f>
        <v>246.35000600000001</v>
      </c>
      <c r="K273">
        <f>VLOOKUP(A273,Maruti!$A$2:$B$312,2,FALSE)</f>
        <v>7529.1577150000003</v>
      </c>
      <c r="L273">
        <f>VLOOKUP(A273,TVS!$A$2:$B$312,2,FALSE)</f>
        <v>644.51147500000002</v>
      </c>
      <c r="M273">
        <f>VLOOKUP(combined_data!A273,Apollo!$A$2:$B$312,2,FALSE)</f>
        <v>235.76507599999999</v>
      </c>
      <c r="N273">
        <f>VLOOKUP(combined_data!A273,'Pi Indus'!$A$2:$B$312,2,FALSE)</f>
        <v>2212.6437989999999</v>
      </c>
      <c r="O273">
        <f>VLOOKUP(A273,Chambal!$A$2:$B$312,2,FALSE)</f>
        <v>226.230774</v>
      </c>
      <c r="P273">
        <f>VLOOKUP(A273,ITC!$A$2:$B$312,2,FALSE)</f>
        <v>207.85369900000001</v>
      </c>
      <c r="Q273">
        <f>VLOOKUP(A273,'Godrej Cons'!$A$2:$B$312,2,FALSE)</f>
        <v>743.59997599999997</v>
      </c>
      <c r="R273">
        <f>VLOOKUP(A273,'Relaxo Footwear'!$A$2:$B$312,2,FALSE)</f>
        <v>874.89776600000005</v>
      </c>
      <c r="S273">
        <f>VLOOKUP(combined_data!A273,'Sunpharma '!$A$2:$B$312,2,FALSE)</f>
        <v>615.07257100000004</v>
      </c>
    </row>
    <row r="274" spans="1:19" x14ac:dyDescent="0.2">
      <c r="A274" s="5">
        <v>44237</v>
      </c>
      <c r="B274">
        <f>VLOOKUP(A274,'Axis PSU'!$H$2:$I$306,2,FALSE)</f>
        <v>1033.0392999999999</v>
      </c>
      <c r="C274">
        <f>VLOOKUP(A274,'LIC PSU'!$H$1:$I$305,2,FALSE)</f>
        <v>11.606400000000001</v>
      </c>
      <c r="D274">
        <f>VLOOKUP(A274,'Axis Money'!$H$1:$I$305,2,FALSE)</f>
        <v>1100.4783</v>
      </c>
      <c r="E274">
        <f>VLOOKUP(A274,'LIC ETF'!$H$1:$I$311,2,FALSE)</f>
        <v>86.547700000000006</v>
      </c>
      <c r="F274">
        <f>VLOOKUP(A274,Gold!$F$1:$G$324,2,FALSE)</f>
        <v>134150</v>
      </c>
      <c r="G274">
        <f>VLOOKUP(A274,HDFC!$A$2:$B$312,2,FALSE)</f>
        <v>1556.8322800000001</v>
      </c>
      <c r="H274">
        <f>VLOOKUP(A274,ICICI!$A$2:$B$312,2,FALSE)</f>
        <v>626.54461700000002</v>
      </c>
      <c r="I274">
        <f>VLOOKUP(A274,'IDFC '!$A$2:$B$312,2,FALSE)</f>
        <v>50.549999</v>
      </c>
      <c r="J274">
        <f>VLOOKUP(A274,'RBL Bank'!$A$2:$B$312,2,FALSE)</f>
        <v>243.050003</v>
      </c>
      <c r="K274">
        <f>VLOOKUP(A274,Maruti!$A$2:$B$312,2,FALSE)</f>
        <v>7523.8764650000003</v>
      </c>
      <c r="L274">
        <f>VLOOKUP(A274,TVS!$A$2:$B$312,2,FALSE)</f>
        <v>647.188354</v>
      </c>
      <c r="M274">
        <f>VLOOKUP(combined_data!A274,Apollo!$A$2:$B$312,2,FALSE)</f>
        <v>241.23559599999999</v>
      </c>
      <c r="N274">
        <f>VLOOKUP(combined_data!A274,'Pi Indus'!$A$2:$B$312,2,FALSE)</f>
        <v>2219.3627929999998</v>
      </c>
      <c r="O274">
        <f>VLOOKUP(A274,Chambal!$A$2:$B$312,2,FALSE)</f>
        <v>225.79551699999999</v>
      </c>
      <c r="P274">
        <f>VLOOKUP(A274,ITC!$A$2:$B$312,2,FALSE)</f>
        <v>206.53761299999999</v>
      </c>
      <c r="Q274">
        <f>VLOOKUP(A274,'Godrej Cons'!$A$2:$B$312,2,FALSE)</f>
        <v>749.70001200000002</v>
      </c>
      <c r="R274">
        <f>VLOOKUP(A274,'Relaxo Footwear'!$A$2:$B$312,2,FALSE)</f>
        <v>889.82946800000002</v>
      </c>
      <c r="S274">
        <f>VLOOKUP(combined_data!A274,'Sunpharma '!$A$2:$B$312,2,FALSE)</f>
        <v>618.52477999999996</v>
      </c>
    </row>
    <row r="275" spans="1:19" x14ac:dyDescent="0.2">
      <c r="A275" s="5">
        <v>44238</v>
      </c>
      <c r="B275">
        <f>VLOOKUP(A275,'Axis PSU'!$H$2:$I$306,2,FALSE)</f>
        <v>1033.5779</v>
      </c>
      <c r="C275">
        <f>VLOOKUP(A275,'LIC PSU'!$H$1:$I$305,2,FALSE)</f>
        <v>11.617100000000001</v>
      </c>
      <c r="D275">
        <f>VLOOKUP(A275,'Axis Money'!$H$1:$I$305,2,FALSE)</f>
        <v>1100.6027999999999</v>
      </c>
      <c r="E275">
        <f>VLOOKUP(A275,'LIC ETF'!$H$1:$I$311,2,FALSE)</f>
        <v>86.946200000000005</v>
      </c>
      <c r="F275">
        <f>VLOOKUP(A275,Gold!$F$1:$G$324,2,FALSE)</f>
        <v>132686</v>
      </c>
      <c r="G275">
        <f>VLOOKUP(A275,HDFC!$A$2:$B$312,2,FALSE)</f>
        <v>1547.58032</v>
      </c>
      <c r="H275">
        <f>VLOOKUP(A275,ICICI!$A$2:$B$312,2,FALSE)</f>
        <v>625.057861</v>
      </c>
      <c r="I275">
        <f>VLOOKUP(A275,'IDFC '!$A$2:$B$312,2,FALSE)</f>
        <v>52.549999</v>
      </c>
      <c r="J275">
        <f>VLOOKUP(A275,'RBL Bank'!$A$2:$B$312,2,FALSE)</f>
        <v>243.800003</v>
      </c>
      <c r="K275">
        <f>VLOOKUP(A275,Maruti!$A$2:$B$312,2,FALSE)</f>
        <v>7568.9404299999997</v>
      </c>
      <c r="L275">
        <f>VLOOKUP(A275,TVS!$A$2:$B$312,2,FALSE)</f>
        <v>633.35821499999997</v>
      </c>
      <c r="M275">
        <f>VLOOKUP(combined_data!A275,Apollo!$A$2:$B$312,2,FALSE)</f>
        <v>232.376251</v>
      </c>
      <c r="N275">
        <f>VLOOKUP(combined_data!A275,'Pi Indus'!$A$2:$B$312,2,FALSE)</f>
        <v>2221.0073240000002</v>
      </c>
      <c r="O275">
        <f>VLOOKUP(A275,Chambal!$A$2:$B$312,2,FALSE)</f>
        <v>234.69386299999999</v>
      </c>
      <c r="P275">
        <f>VLOOKUP(A275,ITC!$A$2:$B$312,2,FALSE)</f>
        <v>205.53916899999999</v>
      </c>
      <c r="Q275">
        <f>VLOOKUP(A275,'Godrej Cons'!$A$2:$B$312,2,FALSE)</f>
        <v>758.75</v>
      </c>
      <c r="R275">
        <f>VLOOKUP(A275,'Relaxo Footwear'!$A$2:$B$312,2,FALSE)</f>
        <v>889.77966300000003</v>
      </c>
      <c r="S275">
        <f>VLOOKUP(combined_data!A275,'Sunpharma '!$A$2:$B$312,2,FALSE)</f>
        <v>634.84844999999996</v>
      </c>
    </row>
    <row r="276" spans="1:19" x14ac:dyDescent="0.2">
      <c r="A276" s="5">
        <v>44239</v>
      </c>
      <c r="B276">
        <f>VLOOKUP(A276,'Axis PSU'!$H$2:$I$306,2,FALSE)</f>
        <v>1034.2555</v>
      </c>
      <c r="C276">
        <f>VLOOKUP(A276,'LIC PSU'!$H$1:$I$305,2,FALSE)</f>
        <v>11.621600000000001</v>
      </c>
      <c r="D276">
        <f>VLOOKUP(A276,'Axis Money'!$H$1:$I$305,2,FALSE)</f>
        <v>1100.7578000000001</v>
      </c>
      <c r="E276">
        <f>VLOOKUP(A276,'LIC ETF'!$H$1:$I$311,2,FALSE)</f>
        <v>86.890699999999995</v>
      </c>
      <c r="F276">
        <f>VLOOKUP(A276,Gold!$F$1:$G$324,2,FALSE)</f>
        <v>132347</v>
      </c>
      <c r="G276">
        <f>VLOOKUP(A276,HDFC!$A$2:$B$312,2,FALSE)</f>
        <v>1557.0290500000001</v>
      </c>
      <c r="H276">
        <f>VLOOKUP(A276,ICICI!$A$2:$B$312,2,FALSE)</f>
        <v>641.85754399999996</v>
      </c>
      <c r="I276">
        <f>VLOOKUP(A276,'IDFC '!$A$2:$B$312,2,FALSE)</f>
        <v>52.099997999999999</v>
      </c>
      <c r="J276">
        <f>VLOOKUP(A276,'RBL Bank'!$A$2:$B$312,2,FALSE)</f>
        <v>241.449997</v>
      </c>
      <c r="K276">
        <f>VLOOKUP(A276,Maruti!$A$2:$B$312,2,FALSE)</f>
        <v>7471.3588870000003</v>
      </c>
      <c r="L276">
        <f>VLOOKUP(A276,TVS!$A$2:$B$312,2,FALSE)</f>
        <v>630.978882</v>
      </c>
      <c r="M276">
        <f>VLOOKUP(combined_data!A276,Apollo!$A$2:$B$312,2,FALSE)</f>
        <v>231.988968</v>
      </c>
      <c r="N276">
        <f>VLOOKUP(combined_data!A276,'Pi Indus'!$A$2:$B$312,2,FALSE)</f>
        <v>2217.8178710000002</v>
      </c>
      <c r="O276">
        <f>VLOOKUP(A276,Chambal!$A$2:$B$312,2,FALSE)</f>
        <v>233.96847500000001</v>
      </c>
      <c r="P276">
        <f>VLOOKUP(A276,ITC!$A$2:$B$312,2,FALSE)</f>
        <v>197.370239</v>
      </c>
      <c r="Q276">
        <f>VLOOKUP(A276,'Godrej Cons'!$A$2:$B$312,2,FALSE)</f>
        <v>754.29998799999998</v>
      </c>
      <c r="R276">
        <f>VLOOKUP(A276,'Relaxo Footwear'!$A$2:$B$312,2,FALSE)</f>
        <v>869.124146</v>
      </c>
      <c r="S276">
        <f>VLOOKUP(combined_data!A276,'Sunpharma '!$A$2:$B$312,2,FALSE)</f>
        <v>618.57409700000005</v>
      </c>
    </row>
    <row r="277" spans="1:19" x14ac:dyDescent="0.2">
      <c r="A277" s="5">
        <v>44242</v>
      </c>
      <c r="B277">
        <f>VLOOKUP(A277,'Axis PSU'!$H$2:$I$306,2,FALSE)</f>
        <v>1034.5662</v>
      </c>
      <c r="C277">
        <f>VLOOKUP(A277,'LIC PSU'!$H$1:$I$305,2,FALSE)</f>
        <v>11.625400000000001</v>
      </c>
      <c r="D277">
        <f>VLOOKUP(A277,'Axis Money'!$H$1:$I$305,2,FALSE)</f>
        <v>1101.0839000000001</v>
      </c>
      <c r="E277">
        <f>VLOOKUP(A277,'LIC ETF'!$H$1:$I$311,2,FALSE)</f>
        <v>87.768299999999996</v>
      </c>
      <c r="F277">
        <f>VLOOKUP(A277,Gold!$F$1:$G$324,2,FALSE)</f>
        <v>132057</v>
      </c>
      <c r="G277">
        <f>VLOOKUP(A277,HDFC!$A$2:$B$312,2,FALSE)</f>
        <v>1591.1333</v>
      </c>
      <c r="H277">
        <f>VLOOKUP(A277,ICICI!$A$2:$B$312,2,FALSE)</f>
        <v>667.97393799999998</v>
      </c>
      <c r="I277">
        <f>VLOOKUP(A277,'IDFC '!$A$2:$B$312,2,FALSE)</f>
        <v>54.099997999999999</v>
      </c>
      <c r="J277">
        <f>VLOOKUP(A277,'RBL Bank'!$A$2:$B$312,2,FALSE)</f>
        <v>254</v>
      </c>
      <c r="K277">
        <f>VLOOKUP(A277,Maruti!$A$2:$B$312,2,FALSE)</f>
        <v>7499.1474609999996</v>
      </c>
      <c r="L277">
        <f>VLOOKUP(A277,TVS!$A$2:$B$312,2,FALSE)</f>
        <v>625.27832000000001</v>
      </c>
      <c r="M277">
        <f>VLOOKUP(combined_data!A277,Apollo!$A$2:$B$312,2,FALSE)</f>
        <v>230.43978899999999</v>
      </c>
      <c r="N277">
        <f>VLOOKUP(combined_data!A277,'Pi Indus'!$A$2:$B$312,2,FALSE)</f>
        <v>2204.0625</v>
      </c>
      <c r="O277">
        <f>VLOOKUP(A277,Chambal!$A$2:$B$312,2,FALSE)</f>
        <v>230.53486599999999</v>
      </c>
      <c r="P277">
        <f>VLOOKUP(A277,ITC!$A$2:$B$312,2,FALSE)</f>
        <v>198.41404700000001</v>
      </c>
      <c r="Q277">
        <f>VLOOKUP(A277,'Godrej Cons'!$A$2:$B$312,2,FALSE)</f>
        <v>743.29998799999998</v>
      </c>
      <c r="R277">
        <f>VLOOKUP(A277,'Relaxo Footwear'!$A$2:$B$312,2,FALSE)</f>
        <v>870.11956799999996</v>
      </c>
      <c r="S277">
        <f>VLOOKUP(combined_data!A277,'Sunpharma '!$A$2:$B$312,2,FALSE)</f>
        <v>618.91937299999995</v>
      </c>
    </row>
    <row r="278" spans="1:19" x14ac:dyDescent="0.2">
      <c r="A278" s="5">
        <v>44243</v>
      </c>
      <c r="B278">
        <f>VLOOKUP(A278,'Axis PSU'!$H$2:$I$306,2,FALSE)</f>
        <v>1035.2991</v>
      </c>
      <c r="C278">
        <f>VLOOKUP(A278,'LIC PSU'!$H$1:$I$305,2,FALSE)</f>
        <v>11.6296</v>
      </c>
      <c r="D278">
        <f>VLOOKUP(A278,'Axis Money'!$H$1:$I$305,2,FALSE)</f>
        <v>1101.2445</v>
      </c>
      <c r="E278">
        <f>VLOOKUP(A278,'LIC ETF'!$H$1:$I$311,2,FALSE)</f>
        <v>87.753500000000003</v>
      </c>
      <c r="F278">
        <f>VLOOKUP(A278,Gold!$F$1:$G$324,2,FALSE)</f>
        <v>130717</v>
      </c>
      <c r="G278">
        <f>VLOOKUP(A278,HDFC!$A$2:$B$312,2,FALSE)</f>
        <v>1601.0251499999999</v>
      </c>
      <c r="H278">
        <f>VLOOKUP(A278,ICICI!$A$2:$B$312,2,FALSE)</f>
        <v>652.51220699999999</v>
      </c>
      <c r="I278">
        <f>VLOOKUP(A278,'IDFC '!$A$2:$B$312,2,FALSE)</f>
        <v>53.849997999999999</v>
      </c>
      <c r="J278">
        <f>VLOOKUP(A278,'RBL Bank'!$A$2:$B$312,2,FALSE)</f>
        <v>258.5</v>
      </c>
      <c r="K278">
        <f>VLOOKUP(A278,Maruti!$A$2:$B$312,2,FALSE)</f>
        <v>7598.2587890000004</v>
      </c>
      <c r="L278">
        <f>VLOOKUP(A278,TVS!$A$2:$B$312,2,FALSE)</f>
        <v>623.44415300000003</v>
      </c>
      <c r="M278">
        <f>VLOOKUP(combined_data!A278,Apollo!$A$2:$B$312,2,FALSE)</f>
        <v>228.74537699999999</v>
      </c>
      <c r="N278">
        <f>VLOOKUP(combined_data!A278,'Pi Indus'!$A$2:$B$312,2,FALSE)</f>
        <v>2219.5124510000001</v>
      </c>
      <c r="O278">
        <f>VLOOKUP(A278,Chambal!$A$2:$B$312,2,FALSE)</f>
        <v>228.116837</v>
      </c>
      <c r="P278">
        <f>VLOOKUP(A278,ITC!$A$2:$B$312,2,FALSE)</f>
        <v>198.09637499999999</v>
      </c>
      <c r="Q278">
        <f>VLOOKUP(A278,'Godrej Cons'!$A$2:$B$312,2,FALSE)</f>
        <v>721.09997599999997</v>
      </c>
      <c r="R278">
        <f>VLOOKUP(A278,'Relaxo Footwear'!$A$2:$B$312,2,FALSE)</f>
        <v>870.66711399999997</v>
      </c>
      <c r="S278">
        <f>VLOOKUP(combined_data!A278,'Sunpharma '!$A$2:$B$312,2,FALSE)</f>
        <v>622.519409</v>
      </c>
    </row>
    <row r="279" spans="1:19" x14ac:dyDescent="0.2">
      <c r="A279" s="5">
        <v>44244</v>
      </c>
      <c r="B279">
        <f>VLOOKUP(A279,'Axis PSU'!$H$2:$I$306,2,FALSE)</f>
        <v>1035.433</v>
      </c>
      <c r="C279">
        <f>VLOOKUP(A279,'LIC PSU'!$H$1:$I$305,2,FALSE)</f>
        <v>11.6295</v>
      </c>
      <c r="D279">
        <f>VLOOKUP(A279,'Axis Money'!$H$1:$I$305,2,FALSE)</f>
        <v>1101.4204999999999</v>
      </c>
      <c r="E279">
        <f>VLOOKUP(A279,'LIC ETF'!$H$1:$I$311,2,FALSE)</f>
        <v>87.1755</v>
      </c>
      <c r="F279">
        <f>VLOOKUP(A279,Gold!$F$1:$G$324,2,FALSE)</f>
        <v>129275</v>
      </c>
      <c r="G279">
        <f>VLOOKUP(A279,HDFC!$A$2:$B$312,2,FALSE)</f>
        <v>1561.50757</v>
      </c>
      <c r="H279">
        <f>VLOOKUP(A279,ICICI!$A$2:$B$312,2,FALSE)</f>
        <v>651.521118</v>
      </c>
      <c r="I279">
        <f>VLOOKUP(A279,'IDFC '!$A$2:$B$312,2,FALSE)</f>
        <v>56.400002000000001</v>
      </c>
      <c r="J279">
        <f>VLOOKUP(A279,'RBL Bank'!$A$2:$B$312,2,FALSE)</f>
        <v>253.14999399999999</v>
      </c>
      <c r="K279">
        <f>VLOOKUP(A279,Maruti!$A$2:$B$312,2,FALSE)</f>
        <v>7406.8974609999996</v>
      </c>
      <c r="L279">
        <f>VLOOKUP(A279,TVS!$A$2:$B$312,2,FALSE)</f>
        <v>613.38147000000004</v>
      </c>
      <c r="M279">
        <f>VLOOKUP(combined_data!A279,Apollo!$A$2:$B$312,2,FALSE)</f>
        <v>233.97384600000001</v>
      </c>
      <c r="N279">
        <f>VLOOKUP(combined_data!A279,'Pi Indus'!$A$2:$B$312,2,FALSE)</f>
        <v>2215.9243160000001</v>
      </c>
      <c r="O279">
        <f>VLOOKUP(A279,Chambal!$A$2:$B$312,2,FALSE)</f>
        <v>224.634872</v>
      </c>
      <c r="P279">
        <f>VLOOKUP(A279,ITC!$A$2:$B$312,2,FALSE)</f>
        <v>197.64254800000001</v>
      </c>
      <c r="Q279">
        <f>VLOOKUP(A279,'Godrej Cons'!$A$2:$B$312,2,FALSE)</f>
        <v>720.79998799999998</v>
      </c>
      <c r="R279">
        <f>VLOOKUP(A279,'Relaxo Footwear'!$A$2:$B$312,2,FALSE)</f>
        <v>861.45929000000001</v>
      </c>
      <c r="S279">
        <f>VLOOKUP(combined_data!A279,'Sunpharma '!$A$2:$B$312,2,FALSE)</f>
        <v>612.75476100000003</v>
      </c>
    </row>
    <row r="280" spans="1:19" x14ac:dyDescent="0.2">
      <c r="A280" s="5">
        <v>44245</v>
      </c>
      <c r="B280">
        <f>VLOOKUP(A280,'Axis PSU'!$H$2:$I$306,2,FALSE)</f>
        <v>1035.7625</v>
      </c>
      <c r="C280">
        <f>VLOOKUP(A280,'LIC PSU'!$H$1:$I$305,2,FALSE)</f>
        <v>11.632</v>
      </c>
      <c r="D280">
        <f>VLOOKUP(A280,'Axis Money'!$H$1:$I$305,2,FALSE)</f>
        <v>1101.6301000000001</v>
      </c>
      <c r="E280">
        <f>VLOOKUP(A280,'LIC ETF'!$H$1:$I$311,2,FALSE)</f>
        <v>86.649299999999997</v>
      </c>
      <c r="F280">
        <f>VLOOKUP(A280,Gold!$F$1:$G$324,2,FALSE)</f>
        <v>128836</v>
      </c>
      <c r="G280">
        <f>VLOOKUP(A280,HDFC!$A$2:$B$312,2,FALSE)</f>
        <v>1529.8148200000001</v>
      </c>
      <c r="H280">
        <f>VLOOKUP(A280,ICICI!$A$2:$B$312,2,FALSE)</f>
        <v>638.933716</v>
      </c>
      <c r="I280">
        <f>VLOOKUP(A280,'IDFC '!$A$2:$B$312,2,FALSE)</f>
        <v>58.099997999999999</v>
      </c>
      <c r="J280">
        <f>VLOOKUP(A280,'RBL Bank'!$A$2:$B$312,2,FALSE)</f>
        <v>250.14999399999999</v>
      </c>
      <c r="K280">
        <f>VLOOKUP(A280,Maruti!$A$2:$B$312,2,FALSE)</f>
        <v>7401.3198240000002</v>
      </c>
      <c r="L280">
        <f>VLOOKUP(A280,TVS!$A$2:$B$312,2,FALSE)</f>
        <v>606.68945299999996</v>
      </c>
      <c r="M280">
        <f>VLOOKUP(combined_data!A280,Apollo!$A$2:$B$312,2,FALSE)</f>
        <v>228.55174299999999</v>
      </c>
      <c r="N280">
        <f>VLOOKUP(combined_data!A280,'Pi Indus'!$A$2:$B$312,2,FALSE)</f>
        <v>2260.1809079999998</v>
      </c>
      <c r="O280">
        <f>VLOOKUP(A280,Chambal!$A$2:$B$312,2,FALSE)</f>
        <v>225.602081</v>
      </c>
      <c r="P280">
        <f>VLOOKUP(A280,ITC!$A$2:$B$312,2,FALSE)</f>
        <v>198.64099100000001</v>
      </c>
      <c r="Q280">
        <f>VLOOKUP(A280,'Godrej Cons'!$A$2:$B$312,2,FALSE)</f>
        <v>718.75</v>
      </c>
      <c r="R280">
        <f>VLOOKUP(A280,'Relaxo Footwear'!$A$2:$B$312,2,FALSE)</f>
        <v>872.21008300000005</v>
      </c>
      <c r="S280">
        <f>VLOOKUP(combined_data!A280,'Sunpharma '!$A$2:$B$312,2,FALSE)</f>
        <v>607.625854</v>
      </c>
    </row>
    <row r="281" spans="1:19" x14ac:dyDescent="0.2">
      <c r="A281" s="5">
        <v>44249</v>
      </c>
      <c r="B281">
        <f>VLOOKUP(A281,'Axis PSU'!$H$2:$I$306,2,FALSE)</f>
        <v>1035.3297</v>
      </c>
      <c r="C281">
        <f>VLOOKUP(A281,'LIC PSU'!$H$1:$I$305,2,FALSE)</f>
        <v>11.625500000000001</v>
      </c>
      <c r="D281">
        <f>VLOOKUP(A281,'Axis Money'!$H$1:$I$305,2,FALSE)</f>
        <v>1102.0464999999999</v>
      </c>
      <c r="E281">
        <f>VLOOKUP(A281,'LIC ETF'!$H$1:$I$311,2,FALSE)</f>
        <v>84.174400000000006</v>
      </c>
      <c r="F281">
        <f>VLOOKUP(A281,Gold!$F$1:$G$324,2,FALSE)</f>
        <v>131072</v>
      </c>
      <c r="G281">
        <f>VLOOKUP(A281,HDFC!$A$2:$B$312,2,FALSE)</f>
        <v>1523.61401</v>
      </c>
      <c r="H281">
        <f>VLOOKUP(A281,ICICI!$A$2:$B$312,2,FALSE)</f>
        <v>604.44226100000003</v>
      </c>
      <c r="I281">
        <f>VLOOKUP(A281,'IDFC '!$A$2:$B$312,2,FALSE)</f>
        <v>61.5</v>
      </c>
      <c r="J281">
        <f>VLOOKUP(A281,'RBL Bank'!$A$2:$B$312,2,FALSE)</f>
        <v>236.5</v>
      </c>
      <c r="K281">
        <f>VLOOKUP(A281,Maruti!$A$2:$B$312,2,FALSE)</f>
        <v>6995.4965819999998</v>
      </c>
      <c r="L281">
        <f>VLOOKUP(A281,TVS!$A$2:$B$312,2,FALSE)</f>
        <v>582.548767</v>
      </c>
      <c r="M281">
        <f>VLOOKUP(combined_data!A281,Apollo!$A$2:$B$312,2,FALSE)</f>
        <v>221.14473000000001</v>
      </c>
      <c r="N281">
        <f>VLOOKUP(combined_data!A281,'Pi Indus'!$A$2:$B$312,2,FALSE)</f>
        <v>2227.6857909999999</v>
      </c>
      <c r="O281">
        <f>VLOOKUP(A281,Chambal!$A$2:$B$312,2,FALSE)</f>
        <v>225.505371</v>
      </c>
      <c r="P281">
        <f>VLOOKUP(A281,ITC!$A$2:$B$312,2,FALSE)</f>
        <v>192.384995</v>
      </c>
      <c r="Q281">
        <f>VLOOKUP(A281,'Godrej Cons'!$A$2:$B$312,2,FALSE)</f>
        <v>699.45001200000002</v>
      </c>
      <c r="R281">
        <f>VLOOKUP(A281,'Relaxo Footwear'!$A$2:$B$312,2,FALSE)</f>
        <v>853.09747300000004</v>
      </c>
      <c r="S281">
        <f>VLOOKUP(combined_data!A281,'Sunpharma '!$A$2:$B$312,2,FALSE)</f>
        <v>587.15960700000005</v>
      </c>
    </row>
    <row r="282" spans="1:19" x14ac:dyDescent="0.2">
      <c r="A282" s="5">
        <v>44250</v>
      </c>
      <c r="B282">
        <f>VLOOKUP(A282,'Axis PSU'!$H$2:$I$306,2,FALSE)</f>
        <v>1034.8581999999999</v>
      </c>
      <c r="C282">
        <f>VLOOKUP(A282,'LIC PSU'!$H$1:$I$305,2,FALSE)</f>
        <v>11.622400000000001</v>
      </c>
      <c r="D282">
        <f>VLOOKUP(A282,'Axis Money'!$H$1:$I$305,2,FALSE)</f>
        <v>1102.2052000000001</v>
      </c>
      <c r="E282">
        <f>VLOOKUP(A282,'LIC ETF'!$H$1:$I$311,2,FALSE)</f>
        <v>84.337599999999995</v>
      </c>
      <c r="F282">
        <f>VLOOKUP(A282,Gold!$F$1:$G$324,2,FALSE)</f>
        <v>130645</v>
      </c>
      <c r="G282">
        <f>VLOOKUP(A282,HDFC!$A$2:$B$312,2,FALSE)</f>
        <v>1505.06104</v>
      </c>
      <c r="H282">
        <f>VLOOKUP(A282,ICICI!$A$2:$B$312,2,FALSE)</f>
        <v>610.83508300000005</v>
      </c>
      <c r="I282">
        <f>VLOOKUP(A282,'IDFC '!$A$2:$B$312,2,FALSE)</f>
        <v>61.400002000000001</v>
      </c>
      <c r="J282">
        <f>VLOOKUP(A282,'RBL Bank'!$A$2:$B$312,2,FALSE)</f>
        <v>236.050003</v>
      </c>
      <c r="K282">
        <f>VLOOKUP(A282,Maruti!$A$2:$B$312,2,FALSE)</f>
        <v>6881.0346680000002</v>
      </c>
      <c r="L282">
        <f>VLOOKUP(A282,TVS!$A$2:$B$312,2,FALSE)</f>
        <v>591.91754200000003</v>
      </c>
      <c r="M282">
        <f>VLOOKUP(combined_data!A282,Apollo!$A$2:$B$312,2,FALSE)</f>
        <v>222.50027499999999</v>
      </c>
      <c r="N282">
        <f>VLOOKUP(combined_data!A282,'Pi Indus'!$A$2:$B$312,2,FALSE)</f>
        <v>2251.8078609999998</v>
      </c>
      <c r="O282">
        <f>VLOOKUP(A282,Chambal!$A$2:$B$312,2,FALSE)</f>
        <v>221.878311</v>
      </c>
      <c r="P282">
        <f>VLOOKUP(A282,ITC!$A$2:$B$312,2,FALSE)</f>
        <v>193.73228499999999</v>
      </c>
      <c r="Q282">
        <f>VLOOKUP(A282,'Godrej Cons'!$A$2:$B$312,2,FALSE)</f>
        <v>680.09997599999997</v>
      </c>
      <c r="R282">
        <f>VLOOKUP(A282,'Relaxo Footwear'!$A$2:$B$312,2,FALSE)</f>
        <v>871.76208499999996</v>
      </c>
      <c r="S282">
        <f>VLOOKUP(combined_data!A282,'Sunpharma '!$A$2:$B$312,2,FALSE)</f>
        <v>595.78997800000002</v>
      </c>
    </row>
    <row r="283" spans="1:19" x14ac:dyDescent="0.2">
      <c r="A283" s="5">
        <v>44251</v>
      </c>
      <c r="B283">
        <f>VLOOKUP(A283,'Axis PSU'!$H$2:$I$306,2,FALSE)</f>
        <v>1035.0636</v>
      </c>
      <c r="C283">
        <f>VLOOKUP(A283,'LIC PSU'!$H$1:$I$305,2,FALSE)</f>
        <v>11.6235</v>
      </c>
      <c r="D283">
        <f>VLOOKUP(A283,'Axis Money'!$H$1:$I$305,2,FALSE)</f>
        <v>1102.3970999999999</v>
      </c>
      <c r="E283">
        <f>VLOOKUP(A283,'LIC ETF'!$H$1:$I$311,2,FALSE)</f>
        <v>85.900999999999996</v>
      </c>
      <c r="F283">
        <f>VLOOKUP(A283,Gold!$F$1:$G$324,2,FALSE)</f>
        <v>130620</v>
      </c>
      <c r="G283">
        <f>VLOOKUP(A283,HDFC!$A$2:$B$312,2,FALSE)</f>
        <v>1581.1433099999999</v>
      </c>
      <c r="H283">
        <f>VLOOKUP(A283,ICICI!$A$2:$B$312,2,FALSE)</f>
        <v>635.41516100000001</v>
      </c>
      <c r="I283">
        <f>VLOOKUP(A283,'IDFC '!$A$2:$B$312,2,FALSE)</f>
        <v>63.799999</v>
      </c>
      <c r="J283">
        <f>VLOOKUP(A283,'RBL Bank'!$A$2:$B$312,2,FALSE)</f>
        <v>246.550003</v>
      </c>
      <c r="K283">
        <f>VLOOKUP(A283,Maruti!$A$2:$B$312,2,FALSE)</f>
        <v>6863.7099609999996</v>
      </c>
      <c r="L283">
        <f>VLOOKUP(A283,TVS!$A$2:$B$312,2,FALSE)</f>
        <v>594.79266399999995</v>
      </c>
      <c r="M283">
        <f>VLOOKUP(combined_data!A283,Apollo!$A$2:$B$312,2,FALSE)</f>
        <v>231.31118799999999</v>
      </c>
      <c r="N283">
        <f>VLOOKUP(combined_data!A283,'Pi Indus'!$A$2:$B$312,2,FALSE)</f>
        <v>2245.030029</v>
      </c>
      <c r="O283">
        <f>VLOOKUP(A283,Chambal!$A$2:$B$312,2,FALSE)</f>
        <v>223.86108400000001</v>
      </c>
      <c r="P283">
        <f>VLOOKUP(A283,ITC!$A$2:$B$312,2,FALSE)</f>
        <v>194.05749499999999</v>
      </c>
      <c r="Q283">
        <f>VLOOKUP(A283,'Godrej Cons'!$A$2:$B$312,2,FALSE)</f>
        <v>692.90002400000003</v>
      </c>
      <c r="R283">
        <f>VLOOKUP(A283,'Relaxo Footwear'!$A$2:$B$312,2,FALSE)</f>
        <v>874.997253</v>
      </c>
      <c r="S283">
        <f>VLOOKUP(combined_data!A283,'Sunpharma '!$A$2:$B$312,2,FALSE)</f>
        <v>593.22552499999995</v>
      </c>
    </row>
    <row r="284" spans="1:19" x14ac:dyDescent="0.2">
      <c r="A284" s="5">
        <v>44252</v>
      </c>
      <c r="B284">
        <f>VLOOKUP(A284,'Axis PSU'!$H$2:$I$306,2,FALSE)</f>
        <v>1035.2029</v>
      </c>
      <c r="C284">
        <f>VLOOKUP(A284,'LIC PSU'!$H$1:$I$305,2,FALSE)</f>
        <v>11.625</v>
      </c>
      <c r="D284">
        <f>VLOOKUP(A284,'Axis Money'!$H$1:$I$305,2,FALSE)</f>
        <v>1102.5042000000001</v>
      </c>
      <c r="E284">
        <f>VLOOKUP(A284,'LIC ETF'!$H$1:$I$311,2,FALSE)</f>
        <v>86.538899999999998</v>
      </c>
      <c r="F284">
        <f>VLOOKUP(A284,Gold!$F$1:$G$324,2,FALSE)</f>
        <v>128734</v>
      </c>
      <c r="G284">
        <f>VLOOKUP(A284,HDFC!$A$2:$B$312,2,FALSE)</f>
        <v>1581.0939900000001</v>
      </c>
      <c r="H284">
        <f>VLOOKUP(A284,ICICI!$A$2:$B$312,2,FALSE)</f>
        <v>622.43133499999999</v>
      </c>
      <c r="I284">
        <f>VLOOKUP(A284,'IDFC '!$A$2:$B$312,2,FALSE)</f>
        <v>64.699996999999996</v>
      </c>
      <c r="J284">
        <f>VLOOKUP(A284,'RBL Bank'!$A$2:$B$312,2,FALSE)</f>
        <v>248.949997</v>
      </c>
      <c r="K284">
        <f>VLOOKUP(A284,Maruti!$A$2:$B$312,2,FALSE)</f>
        <v>6841.3999020000001</v>
      </c>
      <c r="L284">
        <f>VLOOKUP(A284,TVS!$A$2:$B$312,2,FALSE)</f>
        <v>590.97570800000005</v>
      </c>
      <c r="M284">
        <f>VLOOKUP(combined_data!A284,Apollo!$A$2:$B$312,2,FALSE)</f>
        <v>233.68338</v>
      </c>
      <c r="N284">
        <f>VLOOKUP(combined_data!A284,'Pi Indus'!$A$2:$B$312,2,FALSE)</f>
        <v>2209.2954100000002</v>
      </c>
      <c r="O284">
        <f>VLOOKUP(A284,Chambal!$A$2:$B$312,2,FALSE)</f>
        <v>236.09634399999999</v>
      </c>
      <c r="P284">
        <f>VLOOKUP(A284,ITC!$A$2:$B$312,2,FALSE)</f>
        <v>194.33622700000001</v>
      </c>
      <c r="Q284">
        <f>VLOOKUP(A284,'Godrej Cons'!$A$2:$B$312,2,FALSE)</f>
        <v>696.40002400000003</v>
      </c>
      <c r="R284">
        <f>VLOOKUP(A284,'Relaxo Footwear'!$A$2:$B$312,2,FALSE)</f>
        <v>865.540527</v>
      </c>
      <c r="S284">
        <f>VLOOKUP(combined_data!A284,'Sunpharma '!$A$2:$B$312,2,FALSE)</f>
        <v>601.21472200000005</v>
      </c>
    </row>
    <row r="285" spans="1:19" x14ac:dyDescent="0.2">
      <c r="A285" s="5">
        <v>44253</v>
      </c>
      <c r="B285">
        <f>VLOOKUP(A285,'Axis PSU'!$H$2:$I$306,2,FALSE)</f>
        <v>1035.1804999999999</v>
      </c>
      <c r="C285">
        <f>VLOOKUP(A285,'LIC PSU'!$H$1:$I$305,2,FALSE)</f>
        <v>11.6206</v>
      </c>
      <c r="D285">
        <f>VLOOKUP(A285,'Axis Money'!$H$1:$I$305,2,FALSE)</f>
        <v>1102.5622000000001</v>
      </c>
      <c r="E285">
        <f>VLOOKUP(A285,'LIC ETF'!$H$1:$I$311,2,FALSE)</f>
        <v>83.290999999999997</v>
      </c>
      <c r="F285">
        <f>VLOOKUP(A285,Gold!$F$1:$G$324,2,FALSE)</f>
        <v>128140</v>
      </c>
      <c r="G285">
        <f>VLOOKUP(A285,HDFC!$A$2:$B$312,2,FALSE)</f>
        <v>1510.2282700000001</v>
      </c>
      <c r="H285">
        <f>VLOOKUP(A285,ICICI!$A$2:$B$312,2,FALSE)</f>
        <v>592.44958499999996</v>
      </c>
      <c r="I285">
        <f>VLOOKUP(A285,'IDFC '!$A$2:$B$312,2,FALSE)</f>
        <v>63.450001</v>
      </c>
      <c r="J285">
        <f>VLOOKUP(A285,'RBL Bank'!$A$2:$B$312,2,FALSE)</f>
        <v>235.60000600000001</v>
      </c>
      <c r="K285">
        <f>VLOOKUP(A285,Maruti!$A$2:$B$312,2,FALSE)</f>
        <v>6778.0239259999998</v>
      </c>
      <c r="L285">
        <f>VLOOKUP(A285,TVS!$A$2:$B$312,2,FALSE)</f>
        <v>589.63732900000002</v>
      </c>
      <c r="M285">
        <f>VLOOKUP(combined_data!A285,Apollo!$A$2:$B$312,2,FALSE)</f>
        <v>224.72721899999999</v>
      </c>
      <c r="N285">
        <f>VLOOKUP(combined_data!A285,'Pi Indus'!$A$2:$B$312,2,FALSE)</f>
        <v>2170.07251</v>
      </c>
      <c r="O285">
        <f>VLOOKUP(A285,Chambal!$A$2:$B$312,2,FALSE)</f>
        <v>236.28976399999999</v>
      </c>
      <c r="P285">
        <f>VLOOKUP(A285,ITC!$A$2:$B$312,2,FALSE)</f>
        <v>189.41163599999999</v>
      </c>
      <c r="Q285">
        <f>VLOOKUP(A285,'Godrej Cons'!$A$2:$B$312,2,FALSE)</f>
        <v>686.40002400000003</v>
      </c>
      <c r="R285">
        <f>VLOOKUP(A285,'Relaxo Footwear'!$A$2:$B$312,2,FALSE)</f>
        <v>850.95721400000002</v>
      </c>
      <c r="S285">
        <f>VLOOKUP(combined_data!A285,'Sunpharma '!$A$2:$B$312,2,FALSE)</f>
        <v>586.46917699999995</v>
      </c>
    </row>
    <row r="286" spans="1:19" x14ac:dyDescent="0.2">
      <c r="A286" s="5">
        <v>44256</v>
      </c>
      <c r="B286">
        <f>VLOOKUP(A286,'Axis PSU'!$H$2:$I$306,2,FALSE)</f>
        <v>1035.5334</v>
      </c>
      <c r="C286">
        <f>VLOOKUP(A286,'LIC PSU'!$H$1:$I$305,2,FALSE)</f>
        <v>11.627000000000001</v>
      </c>
      <c r="D286">
        <f>VLOOKUP(A286,'Axis Money'!$H$1:$I$305,2,FALSE)</f>
        <v>1102.8659</v>
      </c>
      <c r="E286">
        <f>VLOOKUP(A286,'LIC ETF'!$H$1:$I$311,2,FALSE)</f>
        <v>84.605599999999995</v>
      </c>
      <c r="F286">
        <f>VLOOKUP(A286,Gold!$F$1:$G$324,2,FALSE)</f>
        <v>126572</v>
      </c>
      <c r="G286">
        <f>VLOOKUP(A286,HDFC!$A$2:$B$312,2,FALSE)</f>
        <v>1534.34241</v>
      </c>
      <c r="H286">
        <f>VLOOKUP(A286,ICICI!$A$2:$B$312,2,FALSE)</f>
        <v>602.95556599999998</v>
      </c>
      <c r="I286">
        <f>VLOOKUP(A286,'IDFC '!$A$2:$B$312,2,FALSE)</f>
        <v>63.450001</v>
      </c>
      <c r="J286">
        <f>VLOOKUP(A286,'RBL Bank'!$A$2:$B$312,2,FALSE)</f>
        <v>236.050003</v>
      </c>
      <c r="K286">
        <f>VLOOKUP(A286,Maruti!$A$2:$B$312,2,FALSE)</f>
        <v>6924.9633789999998</v>
      </c>
      <c r="L286">
        <f>VLOOKUP(A286,TVS!$A$2:$B$312,2,FALSE)</f>
        <v>611.24993900000004</v>
      </c>
      <c r="M286">
        <f>VLOOKUP(combined_data!A286,Apollo!$A$2:$B$312,2,FALSE)</f>
        <v>237.072205</v>
      </c>
      <c r="N286">
        <f>VLOOKUP(combined_data!A286,'Pi Indus'!$A$2:$B$312,2,FALSE)</f>
        <v>2167.6804200000001</v>
      </c>
      <c r="O286">
        <f>VLOOKUP(A286,Chambal!$A$2:$B$312,2,FALSE)</f>
        <v>249.54057299999999</v>
      </c>
      <c r="P286">
        <f>VLOOKUP(A286,ITC!$A$2:$B$312,2,FALSE)</f>
        <v>192.24560500000001</v>
      </c>
      <c r="Q286">
        <f>VLOOKUP(A286,'Godrej Cons'!$A$2:$B$312,2,FALSE)</f>
        <v>686.25</v>
      </c>
      <c r="R286">
        <f>VLOOKUP(A286,'Relaxo Footwear'!$A$2:$B$312,2,FALSE)</f>
        <v>834.63195800000005</v>
      </c>
      <c r="S286">
        <f>VLOOKUP(combined_data!A286,'Sunpharma '!$A$2:$B$312,2,FALSE)</f>
        <v>596.18444799999997</v>
      </c>
    </row>
    <row r="287" spans="1:19" x14ac:dyDescent="0.2">
      <c r="A287" s="5">
        <v>44257</v>
      </c>
      <c r="B287">
        <f>VLOOKUP(A287,'Axis PSU'!$H$2:$I$306,2,FALSE)</f>
        <v>1035.9064000000001</v>
      </c>
      <c r="C287">
        <f>VLOOKUP(A287,'LIC PSU'!$H$1:$I$305,2,FALSE)</f>
        <v>11.629300000000001</v>
      </c>
      <c r="D287">
        <f>VLOOKUP(A287,'Axis Money'!$H$1:$I$305,2,FALSE)</f>
        <v>1102.9709</v>
      </c>
      <c r="E287">
        <f>VLOOKUP(A287,'LIC ETF'!$H$1:$I$311,2,FALSE)</f>
        <v>85.496499999999997</v>
      </c>
      <c r="F287">
        <f>VLOOKUP(A287,Gold!$F$1:$G$324,2,FALSE)</f>
        <v>127295</v>
      </c>
      <c r="G287">
        <f>VLOOKUP(A287,HDFC!$A$2:$B$312,2,FALSE)</f>
        <v>1543.4957300000001</v>
      </c>
      <c r="H287">
        <f>VLOOKUP(A287,ICICI!$A$2:$B$312,2,FALSE)</f>
        <v>605.08654799999999</v>
      </c>
      <c r="I287">
        <f>VLOOKUP(A287,'IDFC '!$A$2:$B$312,2,FALSE)</f>
        <v>64.5</v>
      </c>
      <c r="J287">
        <f>VLOOKUP(A287,'RBL Bank'!$A$2:$B$312,2,FALSE)</f>
        <v>236.75</v>
      </c>
      <c r="K287">
        <f>VLOOKUP(A287,Maruti!$A$2:$B$312,2,FALSE)</f>
        <v>7121.5078130000002</v>
      </c>
      <c r="L287">
        <f>VLOOKUP(A287,TVS!$A$2:$B$312,2,FALSE)</f>
        <v>626.96368399999994</v>
      </c>
      <c r="M287">
        <f>VLOOKUP(combined_data!A287,Apollo!$A$2:$B$312,2,FALSE)</f>
        <v>238.524551</v>
      </c>
      <c r="N287">
        <f>VLOOKUP(combined_data!A287,'Pi Indus'!$A$2:$B$312,2,FALSE)</f>
        <v>2267.8559570000002</v>
      </c>
      <c r="O287">
        <f>VLOOKUP(A287,Chambal!$A$2:$B$312,2,FALSE)</f>
        <v>239.43322800000001</v>
      </c>
      <c r="P287">
        <f>VLOOKUP(A287,ITC!$A$2:$B$312,2,FALSE)</f>
        <v>195.03311199999999</v>
      </c>
      <c r="Q287">
        <f>VLOOKUP(A287,'Godrej Cons'!$A$2:$B$312,2,FALSE)</f>
        <v>691.95001200000002</v>
      </c>
      <c r="R287">
        <f>VLOOKUP(A287,'Relaxo Footwear'!$A$2:$B$312,2,FALSE)</f>
        <v>833.18853799999999</v>
      </c>
      <c r="S287">
        <f>VLOOKUP(combined_data!A287,'Sunpharma '!$A$2:$B$312,2,FALSE)</f>
        <v>605.80114700000001</v>
      </c>
    </row>
    <row r="288" spans="1:19" x14ac:dyDescent="0.2">
      <c r="A288" s="5">
        <v>44258</v>
      </c>
      <c r="B288">
        <f>VLOOKUP(A288,'Axis PSU'!$H$2:$I$306,2,FALSE)</f>
        <v>1036.1379999999999</v>
      </c>
      <c r="C288">
        <f>VLOOKUP(A288,'LIC PSU'!$H$1:$I$305,2,FALSE)</f>
        <v>11.6335</v>
      </c>
      <c r="D288">
        <f>VLOOKUP(A288,'Axis Money'!$H$1:$I$305,2,FALSE)</f>
        <v>1103.069</v>
      </c>
      <c r="E288">
        <f>VLOOKUP(A288,'LIC ETF'!$H$1:$I$311,2,FALSE)</f>
        <v>87.359899999999996</v>
      </c>
      <c r="F288">
        <f>VLOOKUP(A288,Gold!$F$1:$G$324,2,FALSE)</f>
        <v>124757</v>
      </c>
      <c r="G288">
        <f>VLOOKUP(A288,HDFC!$A$2:$B$312,2,FALSE)</f>
        <v>1561.85193</v>
      </c>
      <c r="H288">
        <f>VLOOKUP(A288,ICICI!$A$2:$B$312,2,FALSE)</f>
        <v>626.49499500000002</v>
      </c>
      <c r="I288">
        <f>VLOOKUP(A288,'IDFC '!$A$2:$B$312,2,FALSE)</f>
        <v>67.099997999999999</v>
      </c>
      <c r="J288">
        <f>VLOOKUP(A288,'RBL Bank'!$A$2:$B$312,2,FALSE)</f>
        <v>248.949997</v>
      </c>
      <c r="K288">
        <f>VLOOKUP(A288,Maruti!$A$2:$B$312,2,FALSE)</f>
        <v>7033.2553710000002</v>
      </c>
      <c r="L288">
        <f>VLOOKUP(A288,TVS!$A$2:$B$312,2,FALSE)</f>
        <v>621.31274399999995</v>
      </c>
      <c r="M288">
        <f>VLOOKUP(combined_data!A288,Apollo!$A$2:$B$312,2,FALSE)</f>
        <v>242.05860899999999</v>
      </c>
      <c r="N288">
        <f>VLOOKUP(combined_data!A288,'Pi Indus'!$A$2:$B$312,2,FALSE)</f>
        <v>2271.8928219999998</v>
      </c>
      <c r="O288">
        <f>VLOOKUP(A288,Chambal!$A$2:$B$312,2,FALSE)</f>
        <v>234.645523</v>
      </c>
      <c r="P288">
        <f>VLOOKUP(A288,ITC!$A$2:$B$312,2,FALSE)</f>
        <v>195.07957500000001</v>
      </c>
      <c r="Q288">
        <f>VLOOKUP(A288,'Godrej Cons'!$A$2:$B$312,2,FALSE)</f>
        <v>699.40002400000003</v>
      </c>
      <c r="R288">
        <f>VLOOKUP(A288,'Relaxo Footwear'!$A$2:$B$312,2,FALSE)</f>
        <v>835.12969999999996</v>
      </c>
      <c r="S288">
        <f>VLOOKUP(combined_data!A288,'Sunpharma '!$A$2:$B$312,2,FALSE)</f>
        <v>615.81237799999997</v>
      </c>
    </row>
    <row r="289" spans="1:19" x14ac:dyDescent="0.2">
      <c r="A289" s="5">
        <v>44259</v>
      </c>
      <c r="B289">
        <f>VLOOKUP(A289,'Axis PSU'!$H$2:$I$306,2,FALSE)</f>
        <v>1036.231</v>
      </c>
      <c r="C289">
        <f>VLOOKUP(A289,'LIC PSU'!$H$1:$I$305,2,FALSE)</f>
        <v>11.6347</v>
      </c>
      <c r="D289">
        <f>VLOOKUP(A289,'Axis Money'!$H$1:$I$305,2,FALSE)</f>
        <v>1103.1518000000001</v>
      </c>
      <c r="E289">
        <f>VLOOKUP(A289,'LIC ETF'!$H$1:$I$311,2,FALSE)</f>
        <v>86.416799999999995</v>
      </c>
      <c r="F289">
        <f>VLOOKUP(A289,Gold!$F$1:$G$324,2,FALSE)</f>
        <v>123388</v>
      </c>
      <c r="G289">
        <f>VLOOKUP(A289,HDFC!$A$2:$B$312,2,FALSE)</f>
        <v>1527.60034</v>
      </c>
      <c r="H289">
        <f>VLOOKUP(A289,ICICI!$A$2:$B$312,2,FALSE)</f>
        <v>615.24566700000003</v>
      </c>
      <c r="I289">
        <f>VLOOKUP(A289,'IDFC '!$A$2:$B$312,2,FALSE)</f>
        <v>68.199996999999996</v>
      </c>
      <c r="J289">
        <f>VLOOKUP(A289,'RBL Bank'!$A$2:$B$312,2,FALSE)</f>
        <v>249.35000600000001</v>
      </c>
      <c r="K289">
        <f>VLOOKUP(A289,Maruti!$A$2:$B$312,2,FALSE)</f>
        <v>7040.0668949999999</v>
      </c>
      <c r="L289">
        <f>VLOOKUP(A289,TVS!$A$2:$B$312,2,FALSE)</f>
        <v>612.98486300000002</v>
      </c>
      <c r="M289">
        <f>VLOOKUP(combined_data!A289,Apollo!$A$2:$B$312,2,FALSE)</f>
        <v>250.82110599999999</v>
      </c>
      <c r="N289">
        <f>VLOOKUP(combined_data!A289,'Pi Indus'!$A$2:$B$312,2,FALSE)</f>
        <v>2260.8286130000001</v>
      </c>
      <c r="O289">
        <f>VLOOKUP(A289,Chambal!$A$2:$B$312,2,FALSE)</f>
        <v>234.06518600000001</v>
      </c>
      <c r="P289">
        <f>VLOOKUP(A289,ITC!$A$2:$B$312,2,FALSE)</f>
        <v>194.847275</v>
      </c>
      <c r="Q289">
        <f>VLOOKUP(A289,'Godrej Cons'!$A$2:$B$312,2,FALSE)</f>
        <v>692.34997599999997</v>
      </c>
      <c r="R289">
        <f>VLOOKUP(A289,'Relaxo Footwear'!$A$2:$B$312,2,FALSE)</f>
        <v>835.87628199999995</v>
      </c>
      <c r="S289">
        <f>VLOOKUP(combined_data!A289,'Sunpharma '!$A$2:$B$312,2,FALSE)</f>
        <v>610.48620600000004</v>
      </c>
    </row>
    <row r="290" spans="1:19" x14ac:dyDescent="0.2">
      <c r="A290" s="5">
        <v>44260</v>
      </c>
      <c r="B290">
        <f>VLOOKUP(A290,'Axis PSU'!$H$2:$I$306,2,FALSE)</f>
        <v>1036.0160000000001</v>
      </c>
      <c r="C290">
        <f>VLOOKUP(A290,'LIC PSU'!$H$1:$I$305,2,FALSE)</f>
        <v>11.635400000000001</v>
      </c>
      <c r="D290">
        <f>VLOOKUP(A290,'Axis Money'!$H$1:$I$305,2,FALSE)</f>
        <v>1103.2458999999999</v>
      </c>
      <c r="E290">
        <f>VLOOKUP(A290,'LIC ETF'!$H$1:$I$311,2,FALSE)</f>
        <v>85.608900000000006</v>
      </c>
      <c r="F290">
        <f>VLOOKUP(A290,Gold!$F$1:$G$324,2,FALSE)</f>
        <v>124469</v>
      </c>
      <c r="G290">
        <f>VLOOKUP(A290,HDFC!$A$2:$B$312,2,FALSE)</f>
        <v>1505.8975800000001</v>
      </c>
      <c r="H290">
        <f>VLOOKUP(A290,ICICI!$A$2:$B$312,2,FALSE)</f>
        <v>604.04583700000001</v>
      </c>
      <c r="I290">
        <f>VLOOKUP(A290,'IDFC '!$A$2:$B$312,2,FALSE)</f>
        <v>66.800003000000004</v>
      </c>
      <c r="J290">
        <f>VLOOKUP(A290,'RBL Bank'!$A$2:$B$312,2,FALSE)</f>
        <v>242.35000600000001</v>
      </c>
      <c r="K290">
        <f>VLOOKUP(A290,Maruti!$A$2:$B$312,2,FALSE)</f>
        <v>7155.9599609999996</v>
      </c>
      <c r="L290">
        <f>VLOOKUP(A290,TVS!$A$2:$B$312,2,FALSE)</f>
        <v>613.62933299999997</v>
      </c>
      <c r="M290">
        <f>VLOOKUP(combined_data!A290,Apollo!$A$2:$B$312,2,FALSE)</f>
        <v>235.03890999999999</v>
      </c>
      <c r="N290">
        <f>VLOOKUP(combined_data!A290,'Pi Indus'!$A$2:$B$312,2,FALSE)</f>
        <v>2255.994385</v>
      </c>
      <c r="O290">
        <f>VLOOKUP(A290,Chambal!$A$2:$B$312,2,FALSE)</f>
        <v>230.58320599999999</v>
      </c>
      <c r="P290">
        <f>VLOOKUP(A290,ITC!$A$2:$B$312,2,FALSE)</f>
        <v>193.77874800000001</v>
      </c>
      <c r="Q290">
        <f>VLOOKUP(A290,'Godrej Cons'!$A$2:$B$312,2,FALSE)</f>
        <v>691.29998799999998</v>
      </c>
      <c r="R290">
        <f>VLOOKUP(A290,'Relaxo Footwear'!$A$2:$B$312,2,FALSE)</f>
        <v>833.73602300000005</v>
      </c>
      <c r="S290">
        <f>VLOOKUP(combined_data!A290,'Sunpharma '!$A$2:$B$312,2,FALSE)</f>
        <v>602.84216300000003</v>
      </c>
    </row>
    <row r="291" spans="1:19" x14ac:dyDescent="0.2">
      <c r="A291" s="5">
        <v>44263</v>
      </c>
      <c r="B291">
        <f>VLOOKUP(A291,'Axis PSU'!$H$2:$I$306,2,FALSE)</f>
        <v>1036.2086999999999</v>
      </c>
      <c r="C291">
        <f>VLOOKUP(A291,'LIC PSU'!$H$1:$I$305,2,FALSE)</f>
        <v>11.6379</v>
      </c>
      <c r="D291">
        <f>VLOOKUP(A291,'Axis Money'!$H$1:$I$305,2,FALSE)</f>
        <v>1103.5598</v>
      </c>
      <c r="E291">
        <f>VLOOKUP(A291,'LIC ETF'!$H$1:$I$311,2,FALSE)</f>
        <v>85.719399999999993</v>
      </c>
      <c r="F291">
        <f>VLOOKUP(A291,Gold!$F$1:$G$324,2,FALSE)</f>
        <v>123431</v>
      </c>
      <c r="G291">
        <f>VLOOKUP(A291,HDFC!$A$2:$B$312,2,FALSE)</f>
        <v>1495.5629899999999</v>
      </c>
      <c r="H291">
        <f>VLOOKUP(A291,ICICI!$A$2:$B$312,2,FALSE)</f>
        <v>602.65826400000003</v>
      </c>
      <c r="I291">
        <f>VLOOKUP(A291,'IDFC '!$A$2:$B$312,2,FALSE)</f>
        <v>67.25</v>
      </c>
      <c r="J291">
        <f>VLOOKUP(A291,'RBL Bank'!$A$2:$B$312,2,FALSE)</f>
        <v>244.300003</v>
      </c>
      <c r="K291">
        <f>VLOOKUP(A291,Maruti!$A$2:$B$312,2,FALSE)</f>
        <v>7166.3251950000003</v>
      </c>
      <c r="L291">
        <f>VLOOKUP(A291,TVS!$A$2:$B$312,2,FALSE)</f>
        <v>596.23022500000002</v>
      </c>
      <c r="M291">
        <f>VLOOKUP(combined_data!A291,Apollo!$A$2:$B$312,2,FALSE)</f>
        <v>227.341431</v>
      </c>
      <c r="N291">
        <f>VLOOKUP(combined_data!A291,'Pi Indus'!$A$2:$B$312,2,FALSE)</f>
        <v>2261.0776369999999</v>
      </c>
      <c r="O291">
        <f>VLOOKUP(A291,Chambal!$A$2:$B$312,2,FALSE)</f>
        <v>226.81111100000001</v>
      </c>
      <c r="P291">
        <f>VLOOKUP(A291,ITC!$A$2:$B$312,2,FALSE)</f>
        <v>193.26771500000001</v>
      </c>
      <c r="Q291">
        <f>VLOOKUP(A291,'Godrej Cons'!$A$2:$B$312,2,FALSE)</f>
        <v>689.09997599999997</v>
      </c>
      <c r="R291">
        <f>VLOOKUP(A291,'Relaxo Footwear'!$A$2:$B$312,2,FALSE)</f>
        <v>837.17034899999999</v>
      </c>
      <c r="S291">
        <f>VLOOKUP(combined_data!A291,'Sunpharma '!$A$2:$B$312,2,FALSE)</f>
        <v>606.39288299999998</v>
      </c>
    </row>
    <row r="292" spans="1:19" x14ac:dyDescent="0.2">
      <c r="A292" s="5">
        <v>44264</v>
      </c>
      <c r="B292">
        <f>VLOOKUP(A292,'Axis PSU'!$H$2:$I$306,2,FALSE)</f>
        <v>1036.2905000000001</v>
      </c>
      <c r="C292">
        <f>VLOOKUP(A292,'LIC PSU'!$H$1:$I$305,2,FALSE)</f>
        <v>11.6381</v>
      </c>
      <c r="D292">
        <f>VLOOKUP(A292,'Axis Money'!$H$1:$I$305,2,FALSE)</f>
        <v>1103.6736000000001</v>
      </c>
      <c r="E292">
        <f>VLOOKUP(A292,'LIC ETF'!$H$1:$I$311,2,FALSE)</f>
        <v>86.537199999999999</v>
      </c>
      <c r="F292">
        <f>VLOOKUP(A292,Gold!$F$1:$G$324,2,FALSE)</f>
        <v>124840</v>
      </c>
      <c r="G292">
        <f>VLOOKUP(A292,HDFC!$A$2:$B$312,2,FALSE)</f>
        <v>1537.88562</v>
      </c>
      <c r="H292">
        <f>VLOOKUP(A292,ICICI!$A$2:$B$312,2,FALSE)</f>
        <v>619.55706799999996</v>
      </c>
      <c r="I292">
        <f>VLOOKUP(A292,'IDFC '!$A$2:$B$312,2,FALSE)</f>
        <v>66.650002000000001</v>
      </c>
      <c r="J292">
        <f>VLOOKUP(A292,'RBL Bank'!$A$2:$B$312,2,FALSE)</f>
        <v>245.449997</v>
      </c>
      <c r="K292">
        <f>VLOOKUP(A292,Maruti!$A$2:$B$312,2,FALSE)</f>
        <v>7207.8349609999996</v>
      </c>
      <c r="L292">
        <f>VLOOKUP(A292,TVS!$A$2:$B$312,2,FALSE)</f>
        <v>592.66107199999999</v>
      </c>
      <c r="M292">
        <f>VLOOKUP(combined_data!A292,Apollo!$A$2:$B$312,2,FALSE)</f>
        <v>224.67880199999999</v>
      </c>
      <c r="N292">
        <f>VLOOKUP(combined_data!A292,'Pi Indus'!$A$2:$B$312,2,FALSE)</f>
        <v>2273.4377439999998</v>
      </c>
      <c r="O292">
        <f>VLOOKUP(A292,Chambal!$A$2:$B$312,2,FALSE)</f>
        <v>228.648788</v>
      </c>
      <c r="P292">
        <f>VLOOKUP(A292,ITC!$A$2:$B$312,2,FALSE)</f>
        <v>193.081863</v>
      </c>
      <c r="Q292">
        <f>VLOOKUP(A292,'Godrej Cons'!$A$2:$B$312,2,FALSE)</f>
        <v>680.09997599999997</v>
      </c>
      <c r="R292">
        <f>VLOOKUP(A292,'Relaxo Footwear'!$A$2:$B$312,2,FALSE)</f>
        <v>837.26983600000005</v>
      </c>
      <c r="S292">
        <f>VLOOKUP(combined_data!A292,'Sunpharma '!$A$2:$B$312,2,FALSE)</f>
        <v>604.22302200000001</v>
      </c>
    </row>
    <row r="293" spans="1:19" x14ac:dyDescent="0.2">
      <c r="A293" s="5">
        <v>44265</v>
      </c>
      <c r="B293">
        <f>VLOOKUP(A293,'Axis PSU'!$H$2:$I$306,2,FALSE)</f>
        <v>1036.2789</v>
      </c>
      <c r="C293">
        <f>VLOOKUP(A293,'LIC PSU'!$H$1:$I$305,2,FALSE)</f>
        <v>11.638500000000001</v>
      </c>
      <c r="D293">
        <f>VLOOKUP(A293,'Axis Money'!$H$1:$I$305,2,FALSE)</f>
        <v>1103.8742999999999</v>
      </c>
      <c r="E293">
        <f>VLOOKUP(A293,'LIC ETF'!$H$1:$I$311,2,FALSE)</f>
        <v>86.971500000000006</v>
      </c>
      <c r="F293">
        <f>VLOOKUP(A293,Gold!$F$1:$G$324,2,FALSE)</f>
        <v>125547</v>
      </c>
      <c r="G293">
        <f>VLOOKUP(A293,HDFC!$A$2:$B$312,2,FALSE)</f>
        <v>1531.2419400000001</v>
      </c>
      <c r="H293">
        <f>VLOOKUP(A293,ICICI!$A$2:$B$312,2,FALSE)</f>
        <v>620.05261199999995</v>
      </c>
      <c r="I293">
        <f>VLOOKUP(A293,'IDFC '!$A$2:$B$312,2,FALSE)</f>
        <v>66.849997999999999</v>
      </c>
      <c r="J293">
        <f>VLOOKUP(A293,'RBL Bank'!$A$2:$B$312,2,FALSE)</f>
        <v>241.89999399999999</v>
      </c>
      <c r="K293">
        <f>VLOOKUP(A293,Maruti!$A$2:$B$312,2,FALSE)</f>
        <v>7178.763672</v>
      </c>
      <c r="L293">
        <f>VLOOKUP(A293,TVS!$A$2:$B$312,2,FALSE)</f>
        <v>597.965149</v>
      </c>
      <c r="M293">
        <f>VLOOKUP(combined_data!A293,Apollo!$A$2:$B$312,2,FALSE)</f>
        <v>229.95567299999999</v>
      </c>
      <c r="N293">
        <f>VLOOKUP(combined_data!A293,'Pi Indus'!$A$2:$B$312,2,FALSE)</f>
        <v>2282.4584960000002</v>
      </c>
      <c r="O293">
        <f>VLOOKUP(A293,Chambal!$A$2:$B$312,2,FALSE)</f>
        <v>226.859467</v>
      </c>
      <c r="P293">
        <f>VLOOKUP(A293,ITC!$A$2:$B$312,2,FALSE)</f>
        <v>191.87394699999999</v>
      </c>
      <c r="Q293">
        <f>VLOOKUP(A293,'Godrej Cons'!$A$2:$B$312,2,FALSE)</f>
        <v>694.29998799999998</v>
      </c>
      <c r="R293">
        <f>VLOOKUP(A293,'Relaxo Footwear'!$A$2:$B$312,2,FALSE)</f>
        <v>841.79919400000006</v>
      </c>
      <c r="S293">
        <f>VLOOKUP(combined_data!A293,'Sunpharma '!$A$2:$B$312,2,FALSE)</f>
        <v>617.43975799999998</v>
      </c>
    </row>
    <row r="294" spans="1:19" x14ac:dyDescent="0.2">
      <c r="A294" s="5">
        <v>44267</v>
      </c>
      <c r="B294">
        <f>VLOOKUP(A294,'Axis PSU'!$H$2:$I$306,2,FALSE)</f>
        <v>1036.3034</v>
      </c>
      <c r="C294">
        <f>VLOOKUP(A294,'LIC PSU'!$H$1:$I$305,2,FALSE)</f>
        <v>11.6373</v>
      </c>
      <c r="D294">
        <f>VLOOKUP(A294,'Axis Money'!$H$1:$I$305,2,FALSE)</f>
        <v>1104.0473999999999</v>
      </c>
      <c r="E294">
        <f>VLOOKUP(A294,'LIC ETF'!$H$1:$I$311,2,FALSE)</f>
        <v>86.145499999999998</v>
      </c>
      <c r="F294">
        <f>VLOOKUP(A294,Gold!$F$1:$G$324,2,FALSE)</f>
        <v>125475</v>
      </c>
      <c r="G294">
        <f>VLOOKUP(A294,HDFC!$A$2:$B$312,2,FALSE)</f>
        <v>1527.50171</v>
      </c>
      <c r="H294">
        <f>VLOOKUP(A294,ICICI!$A$2:$B$312,2,FALSE)</f>
        <v>607.41564900000003</v>
      </c>
      <c r="I294">
        <f>VLOOKUP(A294,'IDFC '!$A$2:$B$312,2,FALSE)</f>
        <v>66.949996999999996</v>
      </c>
      <c r="J294">
        <f>VLOOKUP(A294,'RBL Bank'!$A$2:$B$312,2,FALSE)</f>
        <v>243.10000600000001</v>
      </c>
      <c r="K294">
        <f>VLOOKUP(A294,Maruti!$A$2:$B$312,2,FALSE)</f>
        <v>7005.1210940000001</v>
      </c>
      <c r="L294">
        <f>VLOOKUP(A294,TVS!$A$2:$B$312,2,FALSE)</f>
        <v>579.17804000000001</v>
      </c>
      <c r="M294">
        <f>VLOOKUP(combined_data!A294,Apollo!$A$2:$B$312,2,FALSE)</f>
        <v>231.65007</v>
      </c>
      <c r="N294">
        <f>VLOOKUP(combined_data!A294,'Pi Indus'!$A$2:$B$312,2,FALSE)</f>
        <v>2241.1923830000001</v>
      </c>
      <c r="O294">
        <f>VLOOKUP(A294,Chambal!$A$2:$B$312,2,FALSE)</f>
        <v>227.197968</v>
      </c>
      <c r="P294">
        <f>VLOOKUP(A294,ITC!$A$2:$B$312,2,FALSE)</f>
        <v>190.66601600000001</v>
      </c>
      <c r="Q294">
        <f>VLOOKUP(A294,'Godrej Cons'!$A$2:$B$312,2,FALSE)</f>
        <v>686.40002400000003</v>
      </c>
      <c r="R294">
        <f>VLOOKUP(A294,'Relaxo Footwear'!$A$2:$B$312,2,FALSE)</f>
        <v>847.12481700000001</v>
      </c>
      <c r="S294">
        <f>VLOOKUP(combined_data!A294,'Sunpharma '!$A$2:$B$312,2,FALSE)</f>
        <v>605.20935099999997</v>
      </c>
    </row>
    <row r="295" spans="1:19" x14ac:dyDescent="0.2">
      <c r="A295" s="5">
        <v>44270</v>
      </c>
      <c r="B295">
        <f>VLOOKUP(A295,'Axis PSU'!$H$2:$I$306,2,FALSE)</f>
        <v>1035.3092999999999</v>
      </c>
      <c r="C295">
        <f>VLOOKUP(A295,'LIC PSU'!$H$1:$I$305,2,FALSE)</f>
        <v>11.6326</v>
      </c>
      <c r="D295">
        <f>VLOOKUP(A295,'Axis Money'!$H$1:$I$305,2,FALSE)</f>
        <v>1104.3381999999999</v>
      </c>
      <c r="E295">
        <f>VLOOKUP(A295,'LIC ETF'!$H$1:$I$311,2,FALSE)</f>
        <v>85.570400000000006</v>
      </c>
      <c r="F295">
        <f>VLOOKUP(A295,Gold!$F$1:$G$324,2,FALSE)</f>
        <v>125582</v>
      </c>
      <c r="G295">
        <f>VLOOKUP(A295,HDFC!$A$2:$B$312,2,FALSE)</f>
        <v>1504.5688500000001</v>
      </c>
      <c r="H295">
        <f>VLOOKUP(A295,ICICI!$A$2:$B$312,2,FALSE)</f>
        <v>598.14862100000005</v>
      </c>
      <c r="I295">
        <f>VLOOKUP(A295,'IDFC '!$A$2:$B$312,2,FALSE)</f>
        <v>65.25</v>
      </c>
      <c r="J295">
        <f>VLOOKUP(A295,'RBL Bank'!$A$2:$B$312,2,FALSE)</f>
        <v>238.25</v>
      </c>
      <c r="K295">
        <f>VLOOKUP(A295,Maruti!$A$2:$B$312,2,FALSE)</f>
        <v>6998.3090819999998</v>
      </c>
      <c r="L295">
        <f>VLOOKUP(A295,TVS!$A$2:$B$312,2,FALSE)</f>
        <v>587.25793499999997</v>
      </c>
      <c r="M295">
        <f>VLOOKUP(combined_data!A295,Apollo!$A$2:$B$312,2,FALSE)</f>
        <v>228.164444</v>
      </c>
      <c r="N295">
        <f>VLOOKUP(combined_data!A295,'Pi Indus'!$A$2:$B$312,2,FALSE)</f>
        <v>2227.4868160000001</v>
      </c>
      <c r="O295">
        <f>VLOOKUP(A295,Chambal!$A$2:$B$312,2,FALSE)</f>
        <v>231.647156</v>
      </c>
      <c r="P295">
        <f>VLOOKUP(A295,ITC!$A$2:$B$312,2,FALSE)</f>
        <v>190.898315</v>
      </c>
      <c r="Q295">
        <f>VLOOKUP(A295,'Godrej Cons'!$A$2:$B$312,2,FALSE)</f>
        <v>680.84997599999997</v>
      </c>
      <c r="R295">
        <f>VLOOKUP(A295,'Relaxo Footwear'!$A$2:$B$312,2,FALSE)</f>
        <v>830.60040300000003</v>
      </c>
      <c r="S295">
        <f>VLOOKUP(combined_data!A295,'Sunpharma '!$A$2:$B$312,2,FALSE)</f>
        <v>597.22015399999998</v>
      </c>
    </row>
    <row r="296" spans="1:19" x14ac:dyDescent="0.2">
      <c r="A296" s="5">
        <v>44271</v>
      </c>
      <c r="B296">
        <f>VLOOKUP(A296,'Axis PSU'!$H$2:$I$306,2,FALSE)</f>
        <v>1035.2761</v>
      </c>
      <c r="C296">
        <f>VLOOKUP(A296,'LIC PSU'!$H$1:$I$305,2,FALSE)</f>
        <v>11.6366</v>
      </c>
      <c r="D296">
        <f>VLOOKUP(A296,'Axis Money'!$H$1:$I$305,2,FALSE)</f>
        <v>1104.4495999999999</v>
      </c>
      <c r="E296">
        <f>VLOOKUP(A296,'LIC ETF'!$H$1:$I$311,2,FALSE)</f>
        <v>85.461200000000005</v>
      </c>
      <c r="F296">
        <f>VLOOKUP(A296,Gold!$F$1:$G$324,2,FALSE)</f>
        <v>125519</v>
      </c>
      <c r="G296">
        <f>VLOOKUP(A296,HDFC!$A$2:$B$312,2,FALSE)</f>
        <v>1488.3287399999999</v>
      </c>
      <c r="H296">
        <f>VLOOKUP(A296,ICICI!$A$2:$B$312,2,FALSE)</f>
        <v>589.67449999999997</v>
      </c>
      <c r="I296">
        <f>VLOOKUP(A296,'IDFC '!$A$2:$B$312,2,FALSE)</f>
        <v>63.400002000000001</v>
      </c>
      <c r="J296">
        <f>VLOOKUP(A296,'RBL Bank'!$A$2:$B$312,2,FALSE)</f>
        <v>235.10000600000001</v>
      </c>
      <c r="K296">
        <f>VLOOKUP(A296,Maruti!$A$2:$B$312,2,FALSE)</f>
        <v>7058.5263670000004</v>
      </c>
      <c r="L296">
        <f>VLOOKUP(A296,TVS!$A$2:$B$312,2,FALSE)</f>
        <v>589.19116199999996</v>
      </c>
      <c r="M296">
        <f>VLOOKUP(combined_data!A296,Apollo!$A$2:$B$312,2,FALSE)</f>
        <v>224.92085299999999</v>
      </c>
      <c r="N296">
        <f>VLOOKUP(combined_data!A296,'Pi Indus'!$A$2:$B$312,2,FALSE)</f>
        <v>2230.1777339999999</v>
      </c>
      <c r="O296">
        <f>VLOOKUP(A296,Chambal!$A$2:$B$312,2,FALSE)</f>
        <v>227.29470800000001</v>
      </c>
      <c r="P296">
        <f>VLOOKUP(A296,ITC!$A$2:$B$312,2,FALSE)</f>
        <v>193.128342</v>
      </c>
      <c r="Q296">
        <f>VLOOKUP(A296,'Godrej Cons'!$A$2:$B$312,2,FALSE)</f>
        <v>680.65002400000003</v>
      </c>
      <c r="R296">
        <f>VLOOKUP(A296,'Relaxo Footwear'!$A$2:$B$312,2,FALSE)</f>
        <v>824.08019999999999</v>
      </c>
      <c r="S296">
        <f>VLOOKUP(combined_data!A296,'Sunpharma '!$A$2:$B$312,2,FALSE)</f>
        <v>594.06390399999998</v>
      </c>
    </row>
    <row r="297" spans="1:19" x14ac:dyDescent="0.2">
      <c r="A297" s="5">
        <v>44272</v>
      </c>
      <c r="B297">
        <f>VLOOKUP(A297,'Axis PSU'!$H$2:$I$306,2,FALSE)</f>
        <v>1035.4898000000001</v>
      </c>
      <c r="C297">
        <f>VLOOKUP(A297,'LIC PSU'!$H$1:$I$305,2,FALSE)</f>
        <v>11.6388</v>
      </c>
      <c r="D297">
        <f>VLOOKUP(A297,'Axis Money'!$H$1:$I$305,2,FALSE)</f>
        <v>1104.5878</v>
      </c>
      <c r="E297">
        <f>VLOOKUP(A297,'LIC ETF'!$H$1:$I$311,2,FALSE)</f>
        <v>84.389099999999999</v>
      </c>
      <c r="F297">
        <f>VLOOKUP(A297,Gold!$F$1:$G$324,2,FALSE)</f>
        <v>126582</v>
      </c>
      <c r="G297">
        <f>VLOOKUP(A297,HDFC!$A$2:$B$312,2,FALSE)</f>
        <v>1471.7934600000001</v>
      </c>
      <c r="H297">
        <f>VLOOKUP(A297,ICICI!$A$2:$B$312,2,FALSE)</f>
        <v>584.27276600000005</v>
      </c>
      <c r="I297">
        <f>VLOOKUP(A297,'IDFC '!$A$2:$B$312,2,FALSE)</f>
        <v>60.900002000000001</v>
      </c>
      <c r="J297">
        <f>VLOOKUP(A297,'RBL Bank'!$A$2:$B$312,2,FALSE)</f>
        <v>223.39999399999999</v>
      </c>
      <c r="K297">
        <f>VLOOKUP(A297,Maruti!$A$2:$B$312,2,FALSE)</f>
        <v>6973.9760740000002</v>
      </c>
      <c r="L297">
        <f>VLOOKUP(A297,TVS!$A$2:$B$312,2,FALSE)</f>
        <v>572.73388699999998</v>
      </c>
      <c r="M297">
        <f>VLOOKUP(combined_data!A297,Apollo!$A$2:$B$312,2,FALSE)</f>
        <v>216.545624</v>
      </c>
      <c r="N297">
        <f>VLOOKUP(combined_data!A297,'Pi Indus'!$A$2:$B$312,2,FALSE)</f>
        <v>2234.2646479999999</v>
      </c>
      <c r="O297">
        <f>VLOOKUP(A297,Chambal!$A$2:$B$312,2,FALSE)</f>
        <v>218.493088</v>
      </c>
      <c r="P297">
        <f>VLOOKUP(A297,ITC!$A$2:$B$312,2,FALSE)</f>
        <v>195.683548</v>
      </c>
      <c r="Q297">
        <f>VLOOKUP(A297,'Godrej Cons'!$A$2:$B$312,2,FALSE)</f>
        <v>660.79998799999998</v>
      </c>
      <c r="R297">
        <f>VLOOKUP(A297,'Relaxo Footwear'!$A$2:$B$312,2,FALSE)</f>
        <v>819.75006099999996</v>
      </c>
      <c r="S297">
        <f>VLOOKUP(combined_data!A297,'Sunpharma '!$A$2:$B$312,2,FALSE)</f>
        <v>576.75390600000003</v>
      </c>
    </row>
    <row r="298" spans="1:19" x14ac:dyDescent="0.2">
      <c r="A298" s="5">
        <v>44273</v>
      </c>
      <c r="B298">
        <f>VLOOKUP(A298,'Axis PSU'!$H$2:$I$306,2,FALSE)</f>
        <v>1035.8510000000001</v>
      </c>
      <c r="C298">
        <f>VLOOKUP(A298,'LIC PSU'!$H$1:$I$305,2,FALSE)</f>
        <v>11.642099999999999</v>
      </c>
      <c r="D298">
        <f>VLOOKUP(A298,'Axis Money'!$H$1:$I$305,2,FALSE)</f>
        <v>1104.7245</v>
      </c>
      <c r="E298">
        <f>VLOOKUP(A298,'LIC ETF'!$H$1:$I$311,2,FALSE)</f>
        <v>83.453299999999999</v>
      </c>
      <c r="F298">
        <f>VLOOKUP(A298,Gold!$F$1:$G$324,2,FALSE)</f>
        <v>126204</v>
      </c>
      <c r="G298">
        <f>VLOOKUP(A298,HDFC!$A$2:$B$312,2,FALSE)</f>
        <v>1467.51196</v>
      </c>
      <c r="H298">
        <f>VLOOKUP(A298,ICICI!$A$2:$B$312,2,FALSE)</f>
        <v>573.46936000000005</v>
      </c>
      <c r="I298">
        <f>VLOOKUP(A298,'IDFC '!$A$2:$B$312,2,FALSE)</f>
        <v>59.400002000000001</v>
      </c>
      <c r="J298">
        <f>VLOOKUP(A298,'RBL Bank'!$A$2:$B$312,2,FALSE)</f>
        <v>222.949997</v>
      </c>
      <c r="K298">
        <f>VLOOKUP(A298,Maruti!$A$2:$B$312,2,FALSE)</f>
        <v>7022.4458009999998</v>
      </c>
      <c r="L298">
        <f>VLOOKUP(A298,TVS!$A$2:$B$312,2,FALSE)</f>
        <v>566.09149200000002</v>
      </c>
      <c r="M298">
        <f>VLOOKUP(combined_data!A298,Apollo!$A$2:$B$312,2,FALSE)</f>
        <v>210.15527299999999</v>
      </c>
      <c r="N298">
        <f>VLOOKUP(combined_data!A298,'Pi Indus'!$A$2:$B$312,2,FALSE)</f>
        <v>2156.4167480000001</v>
      </c>
      <c r="O298">
        <f>VLOOKUP(A298,Chambal!$A$2:$B$312,2,FALSE)</f>
        <v>209.933258</v>
      </c>
      <c r="P298">
        <f>VLOOKUP(A298,ITC!$A$2:$B$312,2,FALSE)</f>
        <v>202.234207</v>
      </c>
      <c r="Q298">
        <f>VLOOKUP(A298,'Godrej Cons'!$A$2:$B$312,2,FALSE)</f>
        <v>660.45001200000002</v>
      </c>
      <c r="R298">
        <f>VLOOKUP(A298,'Relaxo Footwear'!$A$2:$B$312,2,FALSE)</f>
        <v>833.63653599999998</v>
      </c>
      <c r="S298">
        <f>VLOOKUP(combined_data!A298,'Sunpharma '!$A$2:$B$312,2,FALSE)</f>
        <v>566.69335899999999</v>
      </c>
    </row>
    <row r="299" spans="1:19" x14ac:dyDescent="0.2">
      <c r="A299" s="5">
        <v>44274</v>
      </c>
      <c r="B299">
        <f>VLOOKUP(A299,'Axis PSU'!$H$2:$I$306,2,FALSE)</f>
        <v>1037.0056</v>
      </c>
      <c r="C299">
        <f>VLOOKUP(A299,'LIC PSU'!$H$1:$I$305,2,FALSE)</f>
        <v>11.6533</v>
      </c>
      <c r="D299">
        <f>VLOOKUP(A299,'Axis Money'!$H$1:$I$305,2,FALSE)</f>
        <v>1104.9655</v>
      </c>
      <c r="E299">
        <f>VLOOKUP(A299,'LIC ETF'!$H$1:$I$311,2,FALSE)</f>
        <v>84.520200000000003</v>
      </c>
      <c r="F299">
        <f>VLOOKUP(A299,Gold!$F$1:$G$324,2,FALSE)</f>
        <v>126310</v>
      </c>
      <c r="G299">
        <f>VLOOKUP(A299,HDFC!$A$2:$B$312,2,FALSE)</f>
        <v>1473.9095500000001</v>
      </c>
      <c r="H299">
        <f>VLOOKUP(A299,ICICI!$A$2:$B$312,2,FALSE)</f>
        <v>581.44805899999994</v>
      </c>
      <c r="I299">
        <f>VLOOKUP(A299,'IDFC '!$A$2:$B$312,2,FALSE)</f>
        <v>60.349997999999999</v>
      </c>
      <c r="J299">
        <f>VLOOKUP(A299,'RBL Bank'!$A$2:$B$312,2,FALSE)</f>
        <v>228.550003</v>
      </c>
      <c r="K299">
        <f>VLOOKUP(A299,Maruti!$A$2:$B$312,2,FALSE)</f>
        <v>7022.2485349999997</v>
      </c>
      <c r="L299">
        <f>VLOOKUP(A299,TVS!$A$2:$B$312,2,FALSE)</f>
        <v>579.02929700000004</v>
      </c>
      <c r="M299">
        <f>VLOOKUP(combined_data!A299,Apollo!$A$2:$B$312,2,FALSE)</f>
        <v>217.94956999999999</v>
      </c>
      <c r="N299">
        <f>VLOOKUP(combined_data!A299,'Pi Indus'!$A$2:$B$312,2,FALSE)</f>
        <v>2271.5437010000001</v>
      </c>
      <c r="O299">
        <f>VLOOKUP(A299,Chambal!$A$2:$B$312,2,FALSE)</f>
        <v>208.240646</v>
      </c>
      <c r="P299">
        <f>VLOOKUP(A299,ITC!$A$2:$B$312,2,FALSE)</f>
        <v>207.15881300000001</v>
      </c>
      <c r="Q299">
        <f>VLOOKUP(A299,'Godrej Cons'!$A$2:$B$312,2,FALSE)</f>
        <v>672.5</v>
      </c>
      <c r="R299">
        <f>VLOOKUP(A299,'Relaxo Footwear'!$A$2:$B$312,2,FALSE)</f>
        <v>845.880493</v>
      </c>
      <c r="S299">
        <f>VLOOKUP(combined_data!A299,'Sunpharma '!$A$2:$B$312,2,FALSE)</f>
        <v>570.39209000000005</v>
      </c>
    </row>
    <row r="300" spans="1:19" x14ac:dyDescent="0.2">
      <c r="A300" s="5">
        <v>44277</v>
      </c>
      <c r="B300">
        <f>VLOOKUP(A300,'Axis PSU'!$H$2:$I$306,2,FALSE)</f>
        <v>1037.8602000000001</v>
      </c>
      <c r="C300">
        <f>VLOOKUP(A300,'LIC PSU'!$H$1:$I$305,2,FALSE)</f>
        <v>11.6631</v>
      </c>
      <c r="D300">
        <f>VLOOKUP(A300,'Axis Money'!$H$1:$I$305,2,FALSE)</f>
        <v>1105.3303000000001</v>
      </c>
      <c r="E300">
        <f>VLOOKUP(A300,'LIC ETF'!$H$1:$I$311,2,FALSE)</f>
        <v>84.474800000000002</v>
      </c>
      <c r="F300">
        <f>VLOOKUP(A300,Gold!$F$1:$G$324,2,FALSE)</f>
        <v>125812</v>
      </c>
      <c r="G300">
        <f>VLOOKUP(A300,HDFC!$A$2:$B$312,2,FALSE)</f>
        <v>1446.00623</v>
      </c>
      <c r="H300">
        <f>VLOOKUP(A300,ICICI!$A$2:$B$312,2,FALSE)</f>
        <v>568.36511199999995</v>
      </c>
      <c r="I300">
        <f>VLOOKUP(A300,'IDFC '!$A$2:$B$312,2,FALSE)</f>
        <v>59.450001</v>
      </c>
      <c r="J300">
        <f>VLOOKUP(A300,'RBL Bank'!$A$2:$B$312,2,FALSE)</f>
        <v>225.25</v>
      </c>
      <c r="K300">
        <f>VLOOKUP(A300,Maruti!$A$2:$B$312,2,FALSE)</f>
        <v>7010.1059569999998</v>
      </c>
      <c r="L300">
        <f>VLOOKUP(A300,TVS!$A$2:$B$312,2,FALSE)</f>
        <v>575.21246299999996</v>
      </c>
      <c r="M300">
        <f>VLOOKUP(combined_data!A300,Apollo!$A$2:$B$312,2,FALSE)</f>
        <v>217.27179000000001</v>
      </c>
      <c r="N300">
        <f>VLOOKUP(combined_data!A300,'Pi Indus'!$A$2:$B$312,2,FALSE)</f>
        <v>2290.532471</v>
      </c>
      <c r="O300">
        <f>VLOOKUP(A300,Chambal!$A$2:$B$312,2,FALSE)</f>
        <v>213.802109</v>
      </c>
      <c r="P300">
        <f>VLOOKUP(A300,ITC!$A$2:$B$312,2,FALSE)</f>
        <v>209.99279799999999</v>
      </c>
      <c r="Q300">
        <f>VLOOKUP(A300,'Godrej Cons'!$A$2:$B$312,2,FALSE)</f>
        <v>694.34997599999997</v>
      </c>
      <c r="R300">
        <f>VLOOKUP(A300,'Relaxo Footwear'!$A$2:$B$312,2,FALSE)</f>
        <v>866.43646200000001</v>
      </c>
      <c r="S300">
        <f>VLOOKUP(combined_data!A300,'Sunpharma '!$A$2:$B$312,2,FALSE)</f>
        <v>582.91839600000003</v>
      </c>
    </row>
    <row r="301" spans="1:19" x14ac:dyDescent="0.2">
      <c r="A301" s="5">
        <v>44278</v>
      </c>
      <c r="B301">
        <f>VLOOKUP(A301,'Axis PSU'!$H$2:$I$306,2,FALSE)</f>
        <v>1039.1310000000001</v>
      </c>
      <c r="C301">
        <f>VLOOKUP(A301,'LIC PSU'!$H$1:$I$305,2,FALSE)</f>
        <v>11.682600000000001</v>
      </c>
      <c r="D301">
        <f>VLOOKUP(A301,'Axis Money'!$H$1:$I$305,2,FALSE)</f>
        <v>1105.5011999999999</v>
      </c>
      <c r="E301">
        <f>VLOOKUP(A301,'LIC ETF'!$H$1:$I$311,2,FALSE)</f>
        <v>84.932100000000005</v>
      </c>
      <c r="F301">
        <f>VLOOKUP(A301,Gold!$F$1:$G$324,2,FALSE)</f>
        <v>125264</v>
      </c>
      <c r="G301">
        <f>VLOOKUP(A301,HDFC!$A$2:$B$312,2,FALSE)</f>
        <v>1476.51782</v>
      </c>
      <c r="H301">
        <f>VLOOKUP(A301,ICICI!$A$2:$B$312,2,FALSE)</f>
        <v>581.20025599999997</v>
      </c>
      <c r="I301">
        <f>VLOOKUP(A301,'IDFC '!$A$2:$B$312,2,FALSE)</f>
        <v>61.349997999999999</v>
      </c>
      <c r="J301">
        <f>VLOOKUP(A301,'RBL Bank'!$A$2:$B$312,2,FALSE)</f>
        <v>226.800003</v>
      </c>
      <c r="K301">
        <f>VLOOKUP(A301,Maruti!$A$2:$B$312,2,FALSE)</f>
        <v>7094.0151370000003</v>
      </c>
      <c r="L301">
        <f>VLOOKUP(A301,TVS!$A$2:$B$312,2,FALSE)</f>
        <v>574.07226600000001</v>
      </c>
      <c r="M301">
        <f>VLOOKUP(combined_data!A301,Apollo!$A$2:$B$312,2,FALSE)</f>
        <v>221.87091100000001</v>
      </c>
      <c r="N301">
        <f>VLOOKUP(combined_data!A301,'Pi Indus'!$A$2:$B$312,2,FALSE)</f>
        <v>2294.2204590000001</v>
      </c>
      <c r="O301">
        <f>VLOOKUP(A301,Chambal!$A$2:$B$312,2,FALSE)</f>
        <v>219.41194200000001</v>
      </c>
      <c r="P301">
        <f>VLOOKUP(A301,ITC!$A$2:$B$312,2,FALSE)</f>
        <v>206.461929</v>
      </c>
      <c r="Q301">
        <f>VLOOKUP(A301,'Godrej Cons'!$A$2:$B$312,2,FALSE)</f>
        <v>690.25</v>
      </c>
      <c r="R301">
        <f>VLOOKUP(A301,'Relaxo Footwear'!$A$2:$B$312,2,FALSE)</f>
        <v>866.43646200000001</v>
      </c>
      <c r="S301">
        <f>VLOOKUP(combined_data!A301,'Sunpharma '!$A$2:$B$312,2,FALSE)</f>
        <v>579.81146200000001</v>
      </c>
    </row>
    <row r="302" spans="1:19" x14ac:dyDescent="0.2">
      <c r="A302" s="5">
        <v>44279</v>
      </c>
      <c r="B302">
        <f>VLOOKUP(A302,'Axis PSU'!$H$2:$I$306,2,FALSE)</f>
        <v>1039.1310000000001</v>
      </c>
      <c r="C302">
        <f>VLOOKUP(A302,'LIC PSU'!$H$1:$I$305,2,FALSE)</f>
        <v>11.6835</v>
      </c>
      <c r="D302">
        <f>VLOOKUP(A302,'Axis Money'!$H$1:$I$305,2,FALSE)</f>
        <v>1105.8998999999999</v>
      </c>
      <c r="E302">
        <f>VLOOKUP(A302,'LIC ETF'!$H$1:$I$311,2,FALSE)</f>
        <v>83.350399999999993</v>
      </c>
      <c r="F302">
        <f>VLOOKUP(A302,Gold!$F$1:$G$324,2,FALSE)</f>
        <v>125885</v>
      </c>
      <c r="G302">
        <f>VLOOKUP(A302,HDFC!$A$2:$B$312,2,FALSE)</f>
        <v>1455.50415</v>
      </c>
      <c r="H302">
        <f>VLOOKUP(A302,ICICI!$A$2:$B$312,2,FALSE)</f>
        <v>562.46783400000004</v>
      </c>
      <c r="I302">
        <f>VLOOKUP(A302,'IDFC '!$A$2:$B$312,2,FALSE)</f>
        <v>58.75</v>
      </c>
      <c r="J302">
        <f>VLOOKUP(A302,'RBL Bank'!$A$2:$B$312,2,FALSE)</f>
        <v>215.89999399999999</v>
      </c>
      <c r="K302">
        <f>VLOOKUP(A302,Maruti!$A$2:$B$312,2,FALSE)</f>
        <v>6975.5063479999999</v>
      </c>
      <c r="L302">
        <f>VLOOKUP(A302,TVS!$A$2:$B$312,2,FALSE)</f>
        <v>561.82843000000003</v>
      </c>
      <c r="M302">
        <f>VLOOKUP(combined_data!A302,Apollo!$A$2:$B$312,2,FALSE)</f>
        <v>214.70597799999999</v>
      </c>
      <c r="N302">
        <f>VLOOKUP(combined_data!A302,'Pi Indus'!$A$2:$B$312,2,FALSE)</f>
        <v>2297.6096189999998</v>
      </c>
      <c r="O302">
        <f>VLOOKUP(A302,Chambal!$A$2:$B$312,2,FALSE)</f>
        <v>217.912766</v>
      </c>
      <c r="P302">
        <f>VLOOKUP(A302,ITC!$A$2:$B$312,2,FALSE)</f>
        <v>200.654617</v>
      </c>
      <c r="Q302">
        <f>VLOOKUP(A302,'Godrej Cons'!$A$2:$B$312,2,FALSE)</f>
        <v>683.40002400000003</v>
      </c>
      <c r="R302">
        <f>VLOOKUP(A302,'Relaxo Footwear'!$A$2:$B$312,2,FALSE)</f>
        <v>873.95208700000001</v>
      </c>
      <c r="S302">
        <f>VLOOKUP(combined_data!A302,'Sunpharma '!$A$2:$B$312,2,FALSE)</f>
        <v>577.29632600000002</v>
      </c>
    </row>
    <row r="303" spans="1:19" x14ac:dyDescent="0.2">
      <c r="A303" s="5">
        <v>44280</v>
      </c>
      <c r="B303">
        <f>VLOOKUP(A303,'Axis PSU'!$H$2:$I$306,2,FALSE)</f>
        <v>1039.1310000000001</v>
      </c>
      <c r="C303">
        <f>VLOOKUP(A303,'LIC PSU'!$H$1:$I$305,2,FALSE)</f>
        <v>11.6845</v>
      </c>
      <c r="D303">
        <f>VLOOKUP(A303,'Axis Money'!$H$1:$I$305,2,FALSE)</f>
        <v>1106.0469000000001</v>
      </c>
      <c r="E303">
        <f>VLOOKUP(A303,'LIC ETF'!$H$1:$I$311,2,FALSE)</f>
        <v>82.074100000000001</v>
      </c>
      <c r="F303">
        <f>VLOOKUP(A303,Gold!$F$1:$G$324,2,FALSE)</f>
        <v>125474</v>
      </c>
      <c r="G303">
        <f>VLOOKUP(A303,HDFC!$A$2:$B$312,2,FALSE)</f>
        <v>1440.2974899999999</v>
      </c>
      <c r="H303">
        <f>VLOOKUP(A303,ICICI!$A$2:$B$312,2,FALSE)</f>
        <v>566.48187299999995</v>
      </c>
      <c r="I303">
        <f>VLOOKUP(A303,'IDFC '!$A$2:$B$312,2,FALSE)</f>
        <v>57.200001</v>
      </c>
      <c r="J303">
        <f>VLOOKUP(A303,'RBL Bank'!$A$2:$B$312,2,FALSE)</f>
        <v>210.050003</v>
      </c>
      <c r="K303">
        <f>VLOOKUP(A303,Maruti!$A$2:$B$312,2,FALSE)</f>
        <v>6699.7416990000002</v>
      </c>
      <c r="L303">
        <f>VLOOKUP(A303,TVS!$A$2:$B$312,2,FALSE)</f>
        <v>553.45111099999997</v>
      </c>
      <c r="M303">
        <f>VLOOKUP(combined_data!A303,Apollo!$A$2:$B$312,2,FALSE)</f>
        <v>212.09175099999999</v>
      </c>
      <c r="N303">
        <f>VLOOKUP(combined_data!A303,'Pi Indus'!$A$2:$B$312,2,FALSE)</f>
        <v>2286.8942870000001</v>
      </c>
      <c r="O303">
        <f>VLOOKUP(A303,Chambal!$A$2:$B$312,2,FALSE)</f>
        <v>218.39636200000001</v>
      </c>
      <c r="P303">
        <f>VLOOKUP(A303,ITC!$A$2:$B$312,2,FALSE)</f>
        <v>196.61273199999999</v>
      </c>
      <c r="Q303">
        <f>VLOOKUP(A303,'Godrej Cons'!$A$2:$B$312,2,FALSE)</f>
        <v>679.79998799999998</v>
      </c>
      <c r="R303">
        <f>VLOOKUP(A303,'Relaxo Footwear'!$A$2:$B$312,2,FALSE)</f>
        <v>845.73113999999998</v>
      </c>
      <c r="S303">
        <f>VLOOKUP(combined_data!A303,'Sunpharma '!$A$2:$B$312,2,FALSE)</f>
        <v>567.87695299999996</v>
      </c>
    </row>
    <row r="304" spans="1:19" x14ac:dyDescent="0.2">
      <c r="A304" s="5">
        <v>44281</v>
      </c>
      <c r="B304">
        <f>VLOOKUP(A304,'Axis PSU'!$H$2:$I$306,2,FALSE)</f>
        <v>1039.1310000000001</v>
      </c>
      <c r="C304">
        <f>VLOOKUP(A304,'LIC PSU'!$H$1:$I$305,2,FALSE)</f>
        <v>11.6876</v>
      </c>
      <c r="D304">
        <f>VLOOKUP(A304,'Axis Money'!$H$1:$I$305,2,FALSE)</f>
        <v>1106.2406000000001</v>
      </c>
      <c r="E304">
        <f>VLOOKUP(A304,'LIC ETF'!$H$1:$I$311,2,FALSE)</f>
        <v>83.104299999999995</v>
      </c>
      <c r="F304">
        <f>VLOOKUP(A304,Gold!$F$1:$G$324,2,FALSE)</f>
        <v>125753</v>
      </c>
      <c r="G304">
        <f>VLOOKUP(A304,HDFC!$A$2:$B$312,2,FALSE)</f>
        <v>1467.8072500000001</v>
      </c>
      <c r="H304">
        <f>VLOOKUP(A304,ICICI!$A$2:$B$312,2,FALSE)</f>
        <v>573.41980000000001</v>
      </c>
      <c r="I304">
        <f>VLOOKUP(A304,'IDFC '!$A$2:$B$312,2,FALSE)</f>
        <v>57.700001</v>
      </c>
      <c r="J304">
        <f>VLOOKUP(A304,'RBL Bank'!$A$2:$B$312,2,FALSE)</f>
        <v>211.10000600000001</v>
      </c>
      <c r="K304">
        <f>VLOOKUP(A304,Maruti!$A$2:$B$312,2,FALSE)</f>
        <v>6697.3725590000004</v>
      </c>
      <c r="L304">
        <f>VLOOKUP(A304,TVS!$A$2:$B$312,2,FALSE)</f>
        <v>565.74456799999996</v>
      </c>
      <c r="M304">
        <f>VLOOKUP(combined_data!A304,Apollo!$A$2:$B$312,2,FALSE)</f>
        <v>217.707504</v>
      </c>
      <c r="N304">
        <f>VLOOKUP(combined_data!A304,'Pi Indus'!$A$2:$B$312,2,FALSE)</f>
        <v>2265.413818</v>
      </c>
      <c r="O304">
        <f>VLOOKUP(A304,Chambal!$A$2:$B$312,2,FALSE)</f>
        <v>219.65373199999999</v>
      </c>
      <c r="P304">
        <f>VLOOKUP(A304,ITC!$A$2:$B$312,2,FALSE)</f>
        <v>195.96227999999999</v>
      </c>
      <c r="Q304">
        <f>VLOOKUP(A304,'Godrej Cons'!$A$2:$B$312,2,FALSE)</f>
        <v>710.25</v>
      </c>
      <c r="R304">
        <f>VLOOKUP(A304,'Relaxo Footwear'!$A$2:$B$312,2,FALSE)</f>
        <v>876.54022199999997</v>
      </c>
      <c r="S304">
        <f>VLOOKUP(combined_data!A304,'Sunpharma '!$A$2:$B$312,2,FALSE)</f>
        <v>579.17040999999995</v>
      </c>
    </row>
    <row r="305" spans="1:19" x14ac:dyDescent="0.2">
      <c r="A305" s="5">
        <v>44285</v>
      </c>
      <c r="B305">
        <f>VLOOKUP(A305,'Axis PSU'!$H$2:$I$306,2,FALSE)</f>
        <v>1039.1310000000001</v>
      </c>
      <c r="C305">
        <f>VLOOKUP(A305,'LIC PSU'!$H$1:$I$305,2,FALSE)</f>
        <v>11.6942</v>
      </c>
      <c r="D305">
        <f>VLOOKUP(A305,'Axis Money'!$H$1:$I$305,2,FALSE)</f>
        <v>1106.8689999999999</v>
      </c>
      <c r="E305">
        <f>VLOOKUP(A305,'LIC ETF'!$H$1:$I$311,2,FALSE)</f>
        <v>85.040599999999998</v>
      </c>
      <c r="F305">
        <f>VLOOKUP(A305,Gold!$F$1:$G$324,2,FALSE)</f>
        <v>123709</v>
      </c>
      <c r="G305">
        <f>VLOOKUP(A305,HDFC!$A$2:$B$312,2,FALSE)</f>
        <v>1529.2241200000001</v>
      </c>
      <c r="H305">
        <f>VLOOKUP(A305,ICICI!$A$2:$B$312,2,FALSE)</f>
        <v>586.20550500000002</v>
      </c>
      <c r="I305">
        <f>VLOOKUP(A305,'IDFC '!$A$2:$B$312,2,FALSE)</f>
        <v>58.25</v>
      </c>
      <c r="J305">
        <f>VLOOKUP(A305,'RBL Bank'!$A$2:$B$312,2,FALSE)</f>
        <v>208.050003</v>
      </c>
      <c r="K305">
        <f>VLOOKUP(A305,Maruti!$A$2:$B$312,2,FALSE)</f>
        <v>6763.8579099999997</v>
      </c>
      <c r="L305">
        <f>VLOOKUP(A305,TVS!$A$2:$B$312,2,FALSE)</f>
        <v>571.65783699999997</v>
      </c>
      <c r="M305">
        <f>VLOOKUP(combined_data!A305,Apollo!$A$2:$B$312,2,FALSE)</f>
        <v>215.86785900000001</v>
      </c>
      <c r="N305">
        <f>VLOOKUP(combined_data!A305,'Pi Indus'!$A$2:$B$312,2,FALSE)</f>
        <v>2267.8559570000002</v>
      </c>
      <c r="O305">
        <f>VLOOKUP(A305,Chambal!$A$2:$B$312,2,FALSE)</f>
        <v>218.444717</v>
      </c>
      <c r="P305">
        <f>VLOOKUP(A305,ITC!$A$2:$B$312,2,FALSE)</f>
        <v>199.35377500000001</v>
      </c>
      <c r="Q305">
        <f>VLOOKUP(A305,'Godrej Cons'!$A$2:$B$312,2,FALSE)</f>
        <v>726.5</v>
      </c>
      <c r="R305">
        <f>VLOOKUP(A305,'Relaxo Footwear'!$A$2:$B$312,2,FALSE)</f>
        <v>878.232483</v>
      </c>
      <c r="S305">
        <f>VLOOKUP(combined_data!A305,'Sunpharma '!$A$2:$B$312,2,FALSE)</f>
        <v>589.52685499999995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8372-6056-BB4A-A106-765D8D91ACA9}">
  <dimension ref="A1:C6951"/>
  <sheetViews>
    <sheetView workbookViewId="0">
      <selection activeCell="E10" sqref="E10"/>
    </sheetView>
  </sheetViews>
  <sheetFormatPr baseColWidth="10" defaultRowHeight="16" x14ac:dyDescent="0.2"/>
  <sheetData>
    <row r="1" spans="1:3" x14ac:dyDescent="0.2">
      <c r="A1" t="s">
        <v>103</v>
      </c>
    </row>
    <row r="2" spans="1:3" x14ac:dyDescent="0.2">
      <c r="A2" s="14" t="s">
        <v>0</v>
      </c>
      <c r="B2" s="14" t="s">
        <v>53</v>
      </c>
      <c r="C2" s="14" t="s">
        <v>61</v>
      </c>
    </row>
    <row r="3" spans="1:3" x14ac:dyDescent="0.2">
      <c r="A3" s="5">
        <v>34243</v>
      </c>
      <c r="B3" t="s">
        <v>54</v>
      </c>
      <c r="C3" t="s">
        <v>54</v>
      </c>
    </row>
    <row r="4" spans="1:3" x14ac:dyDescent="0.2">
      <c r="A4" s="5">
        <v>34246</v>
      </c>
      <c r="B4">
        <v>2.20136138988858E-2</v>
      </c>
      <c r="C4" s="34">
        <f>B4/100</f>
        <v>2.20136138988858E-4</v>
      </c>
    </row>
    <row r="5" spans="1:3" x14ac:dyDescent="0.2">
      <c r="A5" s="5">
        <v>34247</v>
      </c>
      <c r="B5">
        <v>2.20136138988858E-2</v>
      </c>
      <c r="C5" s="34">
        <f t="shared" ref="C5:C68" si="0">B5/100</f>
        <v>2.20136138988858E-4</v>
      </c>
    </row>
    <row r="6" spans="1:3" x14ac:dyDescent="0.2">
      <c r="A6" s="5">
        <v>34248</v>
      </c>
      <c r="B6">
        <v>2.20136138988858E-2</v>
      </c>
      <c r="C6" s="34">
        <f t="shared" si="0"/>
        <v>2.20136138988858E-4</v>
      </c>
    </row>
    <row r="7" spans="1:3" x14ac:dyDescent="0.2">
      <c r="A7" s="5">
        <v>34249</v>
      </c>
      <c r="B7">
        <v>2.20136138988858E-2</v>
      </c>
      <c r="C7" s="34">
        <f t="shared" si="0"/>
        <v>2.20136138988858E-4</v>
      </c>
    </row>
    <row r="8" spans="1:3" x14ac:dyDescent="0.2">
      <c r="A8" s="5">
        <v>34250</v>
      </c>
      <c r="B8">
        <v>2.20136138988858E-2</v>
      </c>
      <c r="C8" s="34">
        <f t="shared" si="0"/>
        <v>2.20136138988858E-4</v>
      </c>
    </row>
    <row r="9" spans="1:3" x14ac:dyDescent="0.2">
      <c r="A9" s="5">
        <v>34253</v>
      </c>
      <c r="B9">
        <v>6.4474111310430807E-2</v>
      </c>
      <c r="C9" s="34">
        <f t="shared" si="0"/>
        <v>6.4474111310430804E-4</v>
      </c>
    </row>
    <row r="10" spans="1:3" x14ac:dyDescent="0.2">
      <c r="A10" s="5">
        <v>34254</v>
      </c>
      <c r="B10">
        <v>2.1486753300470299E-2</v>
      </c>
      <c r="C10" s="34">
        <f t="shared" si="0"/>
        <v>2.14867533004703E-4</v>
      </c>
    </row>
    <row r="11" spans="1:3" x14ac:dyDescent="0.2">
      <c r="A11" s="5">
        <v>34261</v>
      </c>
      <c r="B11">
        <v>0.14965926712362501</v>
      </c>
      <c r="C11" s="34">
        <f t="shared" si="0"/>
        <v>1.4965926712362501E-3</v>
      </c>
    </row>
    <row r="12" spans="1:3" x14ac:dyDescent="0.2">
      <c r="A12" s="5">
        <v>34262</v>
      </c>
      <c r="B12">
        <v>2.1275776364215699E-2</v>
      </c>
      <c r="C12" s="34">
        <f t="shared" si="0"/>
        <v>2.1275776364215699E-4</v>
      </c>
    </row>
    <row r="13" spans="1:3" x14ac:dyDescent="0.2">
      <c r="A13" s="5">
        <v>34263</v>
      </c>
      <c r="B13">
        <v>2.1275776364215699E-2</v>
      </c>
      <c r="C13" s="34">
        <f t="shared" si="0"/>
        <v>2.1275776364215699E-4</v>
      </c>
    </row>
    <row r="14" spans="1:3" x14ac:dyDescent="0.2">
      <c r="A14" s="5">
        <v>34264</v>
      </c>
      <c r="B14">
        <v>2.1275776364215699E-2</v>
      </c>
      <c r="C14" s="34">
        <f t="shared" si="0"/>
        <v>2.1275776364215699E-4</v>
      </c>
    </row>
    <row r="15" spans="1:3" x14ac:dyDescent="0.2">
      <c r="A15" s="5">
        <v>34267</v>
      </c>
      <c r="B15">
        <v>6.51068293466395E-2</v>
      </c>
      <c r="C15" s="34">
        <f t="shared" si="0"/>
        <v>6.5106829346639505E-4</v>
      </c>
    </row>
    <row r="16" spans="1:3" x14ac:dyDescent="0.2">
      <c r="A16" s="5">
        <v>34268</v>
      </c>
      <c r="B16">
        <v>2.1697568263690001E-2</v>
      </c>
      <c r="C16" s="34">
        <f t="shared" si="0"/>
        <v>2.169756826369E-4</v>
      </c>
    </row>
    <row r="17" spans="1:3" x14ac:dyDescent="0.2">
      <c r="A17" s="5">
        <v>34269</v>
      </c>
      <c r="B17">
        <v>2.1697568263690001E-2</v>
      </c>
      <c r="C17" s="34">
        <f t="shared" si="0"/>
        <v>2.169756826369E-4</v>
      </c>
    </row>
    <row r="18" spans="1:3" x14ac:dyDescent="0.2">
      <c r="A18" s="5">
        <v>34270</v>
      </c>
      <c r="B18">
        <v>2.1697568263690001E-2</v>
      </c>
      <c r="C18" s="34">
        <f t="shared" si="0"/>
        <v>2.169756826369E-4</v>
      </c>
    </row>
    <row r="19" spans="1:3" x14ac:dyDescent="0.2">
      <c r="A19" s="5">
        <v>34271</v>
      </c>
      <c r="B19">
        <v>2.1697568263690001E-2</v>
      </c>
      <c r="C19" s="34">
        <f t="shared" si="0"/>
        <v>2.169756826369E-4</v>
      </c>
    </row>
    <row r="20" spans="1:3" x14ac:dyDescent="0.2">
      <c r="A20" s="5">
        <v>34274</v>
      </c>
      <c r="B20">
        <v>6.4474111310430807E-2</v>
      </c>
      <c r="C20" s="34">
        <f t="shared" si="0"/>
        <v>6.4474111310430804E-4</v>
      </c>
    </row>
    <row r="21" spans="1:3" x14ac:dyDescent="0.2">
      <c r="A21" s="5">
        <v>34275</v>
      </c>
      <c r="B21">
        <v>2.1486753300470299E-2</v>
      </c>
      <c r="C21" s="34">
        <f t="shared" si="0"/>
        <v>2.14867533004703E-4</v>
      </c>
    </row>
    <row r="22" spans="1:3" x14ac:dyDescent="0.2">
      <c r="A22" s="5">
        <v>34276</v>
      </c>
      <c r="B22">
        <v>2.1486753300470299E-2</v>
      </c>
      <c r="C22" s="34">
        <f t="shared" si="0"/>
        <v>2.14867533004703E-4</v>
      </c>
    </row>
    <row r="23" spans="1:3" x14ac:dyDescent="0.2">
      <c r="A23" s="5">
        <v>34277</v>
      </c>
      <c r="B23">
        <v>2.1486753300470299E-2</v>
      </c>
      <c r="C23" s="34">
        <f t="shared" si="0"/>
        <v>2.14867533004703E-4</v>
      </c>
    </row>
    <row r="24" spans="1:3" x14ac:dyDescent="0.2">
      <c r="A24" s="5">
        <v>34278</v>
      </c>
      <c r="B24">
        <v>2.1486753300470299E-2</v>
      </c>
      <c r="C24" s="34">
        <f t="shared" si="0"/>
        <v>2.14867533004703E-4</v>
      </c>
    </row>
    <row r="25" spans="1:3" x14ac:dyDescent="0.2">
      <c r="A25" s="5">
        <v>34281</v>
      </c>
      <c r="B25">
        <v>6.51068293466395E-2</v>
      </c>
      <c r="C25" s="34">
        <f t="shared" si="0"/>
        <v>6.5106829346639505E-4</v>
      </c>
    </row>
    <row r="26" spans="1:3" x14ac:dyDescent="0.2">
      <c r="A26" s="5">
        <v>34282</v>
      </c>
      <c r="B26">
        <v>2.1697568263690001E-2</v>
      </c>
      <c r="C26" s="34">
        <f t="shared" si="0"/>
        <v>2.169756826369E-4</v>
      </c>
    </row>
    <row r="27" spans="1:3" x14ac:dyDescent="0.2">
      <c r="A27" s="5">
        <v>34283</v>
      </c>
      <c r="B27">
        <v>2.1697568263690001E-2</v>
      </c>
      <c r="C27" s="34">
        <f t="shared" si="0"/>
        <v>2.169756826369E-4</v>
      </c>
    </row>
    <row r="28" spans="1:3" x14ac:dyDescent="0.2">
      <c r="A28" s="5">
        <v>34289</v>
      </c>
      <c r="B28">
        <v>0.13004500391444701</v>
      </c>
      <c r="C28" s="34">
        <f t="shared" si="0"/>
        <v>1.3004500391444701E-3</v>
      </c>
    </row>
    <row r="29" spans="1:3" x14ac:dyDescent="0.2">
      <c r="A29" s="5">
        <v>34290</v>
      </c>
      <c r="B29">
        <v>2.1486753300470299E-2</v>
      </c>
      <c r="C29" s="34">
        <f t="shared" si="0"/>
        <v>2.14867533004703E-4</v>
      </c>
    </row>
    <row r="30" spans="1:3" x14ac:dyDescent="0.2">
      <c r="A30" s="5">
        <v>34291</v>
      </c>
      <c r="B30">
        <v>2.1486753300470299E-2</v>
      </c>
      <c r="C30" s="34">
        <f t="shared" si="0"/>
        <v>2.14867533004703E-4</v>
      </c>
    </row>
    <row r="31" spans="1:3" x14ac:dyDescent="0.2">
      <c r="A31" s="5">
        <v>34292</v>
      </c>
      <c r="B31">
        <v>2.1486753300470299E-2</v>
      </c>
      <c r="C31" s="34">
        <f t="shared" si="0"/>
        <v>2.14867533004703E-4</v>
      </c>
    </row>
    <row r="32" spans="1:3" x14ac:dyDescent="0.2">
      <c r="A32" s="5">
        <v>34295</v>
      </c>
      <c r="B32">
        <v>6.7003605182724996E-2</v>
      </c>
      <c r="C32" s="34">
        <f t="shared" si="0"/>
        <v>6.7003605182725E-4</v>
      </c>
    </row>
    <row r="33" spans="1:3" x14ac:dyDescent="0.2">
      <c r="A33" s="5">
        <v>34296</v>
      </c>
      <c r="B33">
        <v>2.2329548602373399E-2</v>
      </c>
      <c r="C33" s="34">
        <f t="shared" si="0"/>
        <v>2.2329548602373399E-4</v>
      </c>
    </row>
    <row r="34" spans="1:3" x14ac:dyDescent="0.2">
      <c r="A34" s="5">
        <v>34297</v>
      </c>
      <c r="B34">
        <v>2.2329548602373399E-2</v>
      </c>
      <c r="C34" s="34">
        <f t="shared" si="0"/>
        <v>2.2329548602373399E-4</v>
      </c>
    </row>
    <row r="35" spans="1:3" x14ac:dyDescent="0.2">
      <c r="A35" s="5">
        <v>34298</v>
      </c>
      <c r="B35">
        <v>2.2329548602373399E-2</v>
      </c>
      <c r="C35" s="34">
        <f t="shared" si="0"/>
        <v>2.2329548602373399E-4</v>
      </c>
    </row>
    <row r="36" spans="1:3" x14ac:dyDescent="0.2">
      <c r="A36" s="5">
        <v>34299</v>
      </c>
      <c r="B36">
        <v>2.2329548602373399E-2</v>
      </c>
      <c r="C36" s="34">
        <f t="shared" si="0"/>
        <v>2.2329548602373399E-4</v>
      </c>
    </row>
    <row r="37" spans="1:3" x14ac:dyDescent="0.2">
      <c r="A37" s="5">
        <v>34304</v>
      </c>
      <c r="B37">
        <v>0.113278154603091</v>
      </c>
      <c r="C37" s="34">
        <f t="shared" si="0"/>
        <v>1.13278154603091E-3</v>
      </c>
    </row>
    <row r="38" spans="1:3" x14ac:dyDescent="0.2">
      <c r="A38" s="5">
        <v>34305</v>
      </c>
      <c r="B38">
        <v>2.2645372340024401E-2</v>
      </c>
      <c r="C38" s="34">
        <f t="shared" si="0"/>
        <v>2.2645372340024403E-4</v>
      </c>
    </row>
    <row r="39" spans="1:3" x14ac:dyDescent="0.2">
      <c r="A39" s="5">
        <v>34306</v>
      </c>
      <c r="B39">
        <v>2.2645372340024401E-2</v>
      </c>
      <c r="C39" s="34">
        <f t="shared" si="0"/>
        <v>2.2645372340024403E-4</v>
      </c>
    </row>
    <row r="40" spans="1:3" x14ac:dyDescent="0.2">
      <c r="A40" s="5">
        <v>34309</v>
      </c>
      <c r="B40">
        <v>6.7635909546925901E-2</v>
      </c>
      <c r="C40" s="34">
        <f t="shared" si="0"/>
        <v>6.7635909546925898E-4</v>
      </c>
    </row>
    <row r="41" spans="1:3" x14ac:dyDescent="0.2">
      <c r="A41" s="5">
        <v>34310</v>
      </c>
      <c r="B41">
        <v>2.2540222184419499E-2</v>
      </c>
      <c r="C41" s="34">
        <f t="shared" si="0"/>
        <v>2.2540222184419499E-4</v>
      </c>
    </row>
    <row r="42" spans="1:3" x14ac:dyDescent="0.2">
      <c r="A42" s="5">
        <v>34311</v>
      </c>
      <c r="B42">
        <v>2.2540222184419499E-2</v>
      </c>
      <c r="C42" s="34">
        <f t="shared" si="0"/>
        <v>2.2540222184419499E-4</v>
      </c>
    </row>
    <row r="43" spans="1:3" x14ac:dyDescent="0.2">
      <c r="A43" s="5">
        <v>34312</v>
      </c>
      <c r="B43">
        <v>2.2540222184419499E-2</v>
      </c>
      <c r="C43" s="34">
        <f t="shared" si="0"/>
        <v>2.2540222184419499E-4</v>
      </c>
    </row>
    <row r="44" spans="1:3" x14ac:dyDescent="0.2">
      <c r="A44" s="5">
        <v>34313</v>
      </c>
      <c r="B44">
        <v>2.2540222184419499E-2</v>
      </c>
      <c r="C44" s="34">
        <f t="shared" si="0"/>
        <v>2.2540222184419499E-4</v>
      </c>
    </row>
    <row r="45" spans="1:3" x14ac:dyDescent="0.2">
      <c r="A45" s="5">
        <v>34316</v>
      </c>
      <c r="B45">
        <v>6.3524507902523702E-2</v>
      </c>
      <c r="C45" s="34">
        <f t="shared" si="0"/>
        <v>6.3524507902523698E-4</v>
      </c>
    </row>
    <row r="46" spans="1:3" x14ac:dyDescent="0.2">
      <c r="A46" s="5">
        <v>34327</v>
      </c>
      <c r="B46">
        <v>0.23163888410762101</v>
      </c>
      <c r="C46" s="34">
        <f t="shared" si="0"/>
        <v>2.3163888410762099E-3</v>
      </c>
    </row>
    <row r="47" spans="1:3" x14ac:dyDescent="0.2">
      <c r="A47" s="5">
        <v>34337</v>
      </c>
      <c r="B47">
        <v>0.21945969042051999</v>
      </c>
      <c r="C47" s="34">
        <f t="shared" si="0"/>
        <v>2.1945969042051999E-3</v>
      </c>
    </row>
    <row r="48" spans="1:3" x14ac:dyDescent="0.2">
      <c r="A48" s="5">
        <v>34338</v>
      </c>
      <c r="B48">
        <v>2.6735503905572802E-2</v>
      </c>
      <c r="C48" s="34">
        <f t="shared" si="0"/>
        <v>2.6735503905572799E-4</v>
      </c>
    </row>
    <row r="49" spans="1:3" x14ac:dyDescent="0.2">
      <c r="A49" s="5">
        <v>34339</v>
      </c>
      <c r="B49">
        <v>2.6735503905572802E-2</v>
      </c>
      <c r="C49" s="34">
        <f t="shared" si="0"/>
        <v>2.6735503905572799E-4</v>
      </c>
    </row>
    <row r="50" spans="1:3" x14ac:dyDescent="0.2">
      <c r="A50" s="5">
        <v>34340</v>
      </c>
      <c r="B50">
        <v>2.6735503905572802E-2</v>
      </c>
      <c r="C50" s="34">
        <f t="shared" si="0"/>
        <v>2.6735503905572799E-4</v>
      </c>
    </row>
    <row r="51" spans="1:3" x14ac:dyDescent="0.2">
      <c r="A51" s="5">
        <v>34341</v>
      </c>
      <c r="B51">
        <v>2.6735503905572802E-2</v>
      </c>
      <c r="C51" s="34">
        <f t="shared" si="0"/>
        <v>2.6735503905572799E-4</v>
      </c>
    </row>
    <row r="52" spans="1:3" x14ac:dyDescent="0.2">
      <c r="A52" s="5">
        <v>34344</v>
      </c>
      <c r="B52">
        <v>6.3840909815504596E-2</v>
      </c>
      <c r="C52" s="34">
        <f t="shared" si="0"/>
        <v>6.3840909815504599E-4</v>
      </c>
    </row>
    <row r="53" spans="1:3" x14ac:dyDescent="0.2">
      <c r="A53" s="5">
        <v>34345</v>
      </c>
      <c r="B53">
        <v>2.1275776364215699E-2</v>
      </c>
      <c r="C53" s="34">
        <f t="shared" si="0"/>
        <v>2.1275776364215699E-4</v>
      </c>
    </row>
    <row r="54" spans="1:3" x14ac:dyDescent="0.2">
      <c r="A54" s="5">
        <v>34346</v>
      </c>
      <c r="B54">
        <v>2.1275776364215699E-2</v>
      </c>
      <c r="C54" s="34">
        <f t="shared" si="0"/>
        <v>2.1275776364215699E-4</v>
      </c>
    </row>
    <row r="55" spans="1:3" x14ac:dyDescent="0.2">
      <c r="A55" s="5">
        <v>34347</v>
      </c>
      <c r="B55">
        <v>2.1275776364215699E-2</v>
      </c>
      <c r="C55" s="34">
        <f t="shared" si="0"/>
        <v>2.1275776364215699E-4</v>
      </c>
    </row>
    <row r="56" spans="1:3" x14ac:dyDescent="0.2">
      <c r="A56" s="5">
        <v>34348</v>
      </c>
      <c r="B56">
        <v>2.1275776364215699E-2</v>
      </c>
      <c r="C56" s="34">
        <f t="shared" si="0"/>
        <v>2.1275776364215699E-4</v>
      </c>
    </row>
    <row r="57" spans="1:3" x14ac:dyDescent="0.2">
      <c r="A57" s="5">
        <v>34351</v>
      </c>
      <c r="B57">
        <v>6.5739064664893695E-2</v>
      </c>
      <c r="C57" s="34">
        <f t="shared" si="0"/>
        <v>6.5739064664893697E-4</v>
      </c>
    </row>
    <row r="58" spans="1:3" x14ac:dyDescent="0.2">
      <c r="A58" s="5">
        <v>34352</v>
      </c>
      <c r="B58">
        <v>2.1908221502764402E-2</v>
      </c>
      <c r="C58" s="34">
        <f t="shared" si="0"/>
        <v>2.1908221502764402E-4</v>
      </c>
    </row>
    <row r="59" spans="1:3" x14ac:dyDescent="0.2">
      <c r="A59" s="5">
        <v>34353</v>
      </c>
      <c r="B59">
        <v>2.1908221502764402E-2</v>
      </c>
      <c r="C59" s="34">
        <f t="shared" si="0"/>
        <v>2.1908221502764402E-4</v>
      </c>
    </row>
    <row r="60" spans="1:3" x14ac:dyDescent="0.2">
      <c r="A60" s="5">
        <v>34354</v>
      </c>
      <c r="B60">
        <v>2.1908221502764402E-2</v>
      </c>
      <c r="C60" s="34">
        <f t="shared" si="0"/>
        <v>2.1908221502764402E-4</v>
      </c>
    </row>
    <row r="61" spans="1:3" x14ac:dyDescent="0.2">
      <c r="A61" s="5">
        <v>34358</v>
      </c>
      <c r="B61">
        <v>8.95589488745685E-2</v>
      </c>
      <c r="C61" s="34">
        <f t="shared" si="0"/>
        <v>8.95589488745685E-4</v>
      </c>
    </row>
    <row r="62" spans="1:3" x14ac:dyDescent="0.2">
      <c r="A62" s="5">
        <v>34359</v>
      </c>
      <c r="B62">
        <v>2.2540222184419499E-2</v>
      </c>
      <c r="C62" s="34">
        <f t="shared" si="0"/>
        <v>2.2540222184419499E-4</v>
      </c>
    </row>
    <row r="63" spans="1:3" x14ac:dyDescent="0.2">
      <c r="A63" s="5">
        <v>34361</v>
      </c>
      <c r="B63">
        <v>4.5085524985011297E-2</v>
      </c>
      <c r="C63" s="34">
        <f t="shared" si="0"/>
        <v>4.5085524985011299E-4</v>
      </c>
    </row>
    <row r="64" spans="1:3" x14ac:dyDescent="0.2">
      <c r="A64" s="5">
        <v>34362</v>
      </c>
      <c r="B64">
        <v>2.2540222184419499E-2</v>
      </c>
      <c r="C64" s="34">
        <f t="shared" si="0"/>
        <v>2.2540222184419499E-4</v>
      </c>
    </row>
    <row r="65" spans="1:3" x14ac:dyDescent="0.2">
      <c r="A65" s="5">
        <v>34365</v>
      </c>
      <c r="B65">
        <v>6.7003605182702805E-2</v>
      </c>
      <c r="C65" s="34">
        <f t="shared" si="0"/>
        <v>6.7003605182702807E-4</v>
      </c>
    </row>
    <row r="66" spans="1:3" x14ac:dyDescent="0.2">
      <c r="A66" s="5">
        <v>34366</v>
      </c>
      <c r="B66">
        <v>2.2329548602373399E-2</v>
      </c>
      <c r="C66" s="34">
        <f t="shared" si="0"/>
        <v>2.2329548602373399E-4</v>
      </c>
    </row>
    <row r="67" spans="1:3" x14ac:dyDescent="0.2">
      <c r="A67" s="5">
        <v>34367</v>
      </c>
      <c r="B67">
        <v>2.2329548602373399E-2</v>
      </c>
      <c r="C67" s="34">
        <f t="shared" si="0"/>
        <v>2.2329548602373399E-4</v>
      </c>
    </row>
    <row r="68" spans="1:3" x14ac:dyDescent="0.2">
      <c r="A68" s="5">
        <v>34368</v>
      </c>
      <c r="B68">
        <v>2.2329548602373399E-2</v>
      </c>
      <c r="C68" s="34">
        <f t="shared" si="0"/>
        <v>2.2329548602373399E-4</v>
      </c>
    </row>
    <row r="69" spans="1:3" x14ac:dyDescent="0.2">
      <c r="A69" s="5">
        <v>34369</v>
      </c>
      <c r="B69">
        <v>2.2329548602373399E-2</v>
      </c>
      <c r="C69" s="34">
        <f t="shared" ref="C69:C132" si="1">B69/100</f>
        <v>2.2329548602373399E-4</v>
      </c>
    </row>
    <row r="70" spans="1:3" x14ac:dyDescent="0.2">
      <c r="A70" s="5">
        <v>34372</v>
      </c>
      <c r="B70">
        <v>6.6687650905894499E-2</v>
      </c>
      <c r="C70" s="34">
        <f t="shared" si="1"/>
        <v>6.6687650905894501E-4</v>
      </c>
    </row>
    <row r="71" spans="1:3" x14ac:dyDescent="0.2">
      <c r="A71" s="5">
        <v>34373</v>
      </c>
      <c r="B71">
        <v>2.22242774176706E-2</v>
      </c>
      <c r="C71" s="34">
        <f t="shared" si="1"/>
        <v>2.22242774176706E-4</v>
      </c>
    </row>
    <row r="72" spans="1:3" x14ac:dyDescent="0.2">
      <c r="A72" s="5">
        <v>34374</v>
      </c>
      <c r="B72">
        <v>2.22242774176706E-2</v>
      </c>
      <c r="C72" s="34">
        <f t="shared" si="1"/>
        <v>2.22242774176706E-4</v>
      </c>
    </row>
    <row r="73" spans="1:3" x14ac:dyDescent="0.2">
      <c r="A73" s="5">
        <v>34375</v>
      </c>
      <c r="B73">
        <v>2.22242774176706E-2</v>
      </c>
      <c r="C73" s="34">
        <f t="shared" si="1"/>
        <v>2.22242774176706E-4</v>
      </c>
    </row>
    <row r="74" spans="1:3" x14ac:dyDescent="0.2">
      <c r="A74" s="5">
        <v>34376</v>
      </c>
      <c r="B74">
        <v>2.22242774176706E-2</v>
      </c>
      <c r="C74" s="34">
        <f t="shared" si="1"/>
        <v>2.22242774176706E-4</v>
      </c>
    </row>
    <row r="75" spans="1:3" x14ac:dyDescent="0.2">
      <c r="A75" s="5">
        <v>34379</v>
      </c>
      <c r="B75">
        <v>6.60553807393605E-2</v>
      </c>
      <c r="C75" s="34">
        <f t="shared" si="1"/>
        <v>6.6055380739360502E-4</v>
      </c>
    </row>
    <row r="76" spans="1:3" x14ac:dyDescent="0.2">
      <c r="A76" s="5">
        <v>34380</v>
      </c>
      <c r="B76">
        <v>2.20136138988858E-2</v>
      </c>
      <c r="C76" s="34">
        <f t="shared" si="1"/>
        <v>2.20136138988858E-4</v>
      </c>
    </row>
    <row r="77" spans="1:3" x14ac:dyDescent="0.2">
      <c r="A77" s="5">
        <v>34381</v>
      </c>
      <c r="B77">
        <v>2.20136138988858E-2</v>
      </c>
      <c r="C77" s="34">
        <f t="shared" si="1"/>
        <v>2.20136138988858E-4</v>
      </c>
    </row>
    <row r="78" spans="1:3" x14ac:dyDescent="0.2">
      <c r="A78" s="5">
        <v>34382</v>
      </c>
      <c r="B78">
        <v>2.20136138988858E-2</v>
      </c>
      <c r="C78" s="34">
        <f t="shared" si="1"/>
        <v>2.20136138988858E-4</v>
      </c>
    </row>
    <row r="79" spans="1:3" x14ac:dyDescent="0.2">
      <c r="A79" s="5">
        <v>34383</v>
      </c>
      <c r="B79">
        <v>2.20136138988858E-2</v>
      </c>
      <c r="C79" s="34">
        <f t="shared" si="1"/>
        <v>2.20136138988858E-4</v>
      </c>
    </row>
    <row r="80" spans="1:3" x14ac:dyDescent="0.2">
      <c r="A80" s="5">
        <v>34386</v>
      </c>
      <c r="B80">
        <v>6.60553807393605E-2</v>
      </c>
      <c r="C80" s="34">
        <f t="shared" si="1"/>
        <v>6.6055380739360502E-4</v>
      </c>
    </row>
    <row r="81" spans="1:3" x14ac:dyDescent="0.2">
      <c r="A81" s="5">
        <v>34387</v>
      </c>
      <c r="B81">
        <v>2.20136138988858E-2</v>
      </c>
      <c r="C81" s="34">
        <f t="shared" si="1"/>
        <v>2.20136138988858E-4</v>
      </c>
    </row>
    <row r="82" spans="1:3" x14ac:dyDescent="0.2">
      <c r="A82" s="5">
        <v>34388</v>
      </c>
      <c r="B82">
        <v>2.20136138988858E-2</v>
      </c>
      <c r="C82" s="34">
        <f t="shared" si="1"/>
        <v>2.20136138988858E-4</v>
      </c>
    </row>
    <row r="83" spans="1:3" x14ac:dyDescent="0.2">
      <c r="A83" s="5">
        <v>34389</v>
      </c>
      <c r="B83">
        <v>2.20136138988858E-2</v>
      </c>
      <c r="C83" s="34">
        <f t="shared" si="1"/>
        <v>2.20136138988858E-4</v>
      </c>
    </row>
    <row r="84" spans="1:3" x14ac:dyDescent="0.2">
      <c r="A84" s="5">
        <v>34390</v>
      </c>
      <c r="B84">
        <v>2.20136138988858E-2</v>
      </c>
      <c r="C84" s="34">
        <f t="shared" si="1"/>
        <v>2.20136138988858E-4</v>
      </c>
    </row>
    <row r="85" spans="1:3" x14ac:dyDescent="0.2">
      <c r="A85" s="5">
        <v>34393</v>
      </c>
      <c r="B85">
        <v>6.51068293466395E-2</v>
      </c>
      <c r="C85" s="34">
        <f t="shared" si="1"/>
        <v>6.5106829346639505E-4</v>
      </c>
    </row>
    <row r="86" spans="1:3" x14ac:dyDescent="0.2">
      <c r="A86" s="5">
        <v>34394</v>
      </c>
      <c r="B86">
        <v>2.1697568263690001E-2</v>
      </c>
      <c r="C86" s="34">
        <f t="shared" si="1"/>
        <v>2.169756826369E-4</v>
      </c>
    </row>
    <row r="87" spans="1:3" x14ac:dyDescent="0.2">
      <c r="A87" s="5">
        <v>34395</v>
      </c>
      <c r="B87">
        <v>2.1697568263690001E-2</v>
      </c>
      <c r="C87" s="34">
        <f t="shared" si="1"/>
        <v>2.169756826369E-4</v>
      </c>
    </row>
    <row r="88" spans="1:3" x14ac:dyDescent="0.2">
      <c r="A88" s="5">
        <v>34396</v>
      </c>
      <c r="B88">
        <v>2.1697568263690001E-2</v>
      </c>
      <c r="C88" s="34">
        <f t="shared" si="1"/>
        <v>2.169756826369E-4</v>
      </c>
    </row>
    <row r="89" spans="1:3" x14ac:dyDescent="0.2">
      <c r="A89" s="5">
        <v>34397</v>
      </c>
      <c r="B89">
        <v>2.1697568263690001E-2</v>
      </c>
      <c r="C89" s="34">
        <f t="shared" si="1"/>
        <v>2.169756826369E-4</v>
      </c>
    </row>
    <row r="90" spans="1:3" x14ac:dyDescent="0.2">
      <c r="A90" s="5">
        <v>34400</v>
      </c>
      <c r="B90">
        <v>6.19399215123329E-2</v>
      </c>
      <c r="C90" s="34">
        <f t="shared" si="1"/>
        <v>6.1939921512332895E-4</v>
      </c>
    </row>
    <row r="91" spans="1:3" x14ac:dyDescent="0.2">
      <c r="A91" s="5">
        <v>34401</v>
      </c>
      <c r="B91">
        <v>2.06423791327515E-2</v>
      </c>
      <c r="C91" s="34">
        <f t="shared" si="1"/>
        <v>2.06423791327515E-4</v>
      </c>
    </row>
    <row r="92" spans="1:3" x14ac:dyDescent="0.2">
      <c r="A92" s="5">
        <v>34402</v>
      </c>
      <c r="B92">
        <v>2.06423791327515E-2</v>
      </c>
      <c r="C92" s="34">
        <f t="shared" si="1"/>
        <v>2.06423791327515E-4</v>
      </c>
    </row>
    <row r="93" spans="1:3" x14ac:dyDescent="0.2">
      <c r="A93" s="5">
        <v>34404</v>
      </c>
      <c r="B93">
        <v>4.1289019343659902E-2</v>
      </c>
      <c r="C93" s="34">
        <f t="shared" si="1"/>
        <v>4.12890193436599E-4</v>
      </c>
    </row>
    <row r="94" spans="1:3" x14ac:dyDescent="0.2">
      <c r="A94" s="5">
        <v>34408</v>
      </c>
      <c r="B94">
        <v>7.8789054888272994E-2</v>
      </c>
      <c r="C94" s="34">
        <f t="shared" si="1"/>
        <v>7.8789054888272992E-4</v>
      </c>
    </row>
    <row r="95" spans="1:3" x14ac:dyDescent="0.2">
      <c r="A95" s="5">
        <v>34409</v>
      </c>
      <c r="B95">
        <v>1.9691446662406499E-2</v>
      </c>
      <c r="C95" s="34">
        <f t="shared" si="1"/>
        <v>1.9691446662406498E-4</v>
      </c>
    </row>
    <row r="96" spans="1:3" x14ac:dyDescent="0.2">
      <c r="A96" s="5">
        <v>34410</v>
      </c>
      <c r="B96">
        <v>1.9691446662406499E-2</v>
      </c>
      <c r="C96" s="34">
        <f t="shared" si="1"/>
        <v>1.9691446662406498E-4</v>
      </c>
    </row>
    <row r="97" spans="1:3" x14ac:dyDescent="0.2">
      <c r="A97" s="5">
        <v>34411</v>
      </c>
      <c r="B97">
        <v>1.9691446662406499E-2</v>
      </c>
      <c r="C97" s="34">
        <f t="shared" si="1"/>
        <v>1.9691446662406498E-4</v>
      </c>
    </row>
    <row r="98" spans="1:3" x14ac:dyDescent="0.2">
      <c r="A98" s="5">
        <v>34414</v>
      </c>
      <c r="B98">
        <v>5.62259991809144E-2</v>
      </c>
      <c r="C98" s="34">
        <f t="shared" si="1"/>
        <v>5.6225999180914399E-4</v>
      </c>
    </row>
    <row r="99" spans="1:3" x14ac:dyDescent="0.2">
      <c r="A99" s="5">
        <v>34415</v>
      </c>
      <c r="B99">
        <v>1.8738488198244401E-2</v>
      </c>
      <c r="C99" s="34">
        <f t="shared" si="1"/>
        <v>1.8738488198244402E-4</v>
      </c>
    </row>
    <row r="100" spans="1:3" x14ac:dyDescent="0.2">
      <c r="A100" s="5">
        <v>34416</v>
      </c>
      <c r="B100">
        <v>1.8738488198244401E-2</v>
      </c>
      <c r="C100" s="34">
        <f t="shared" si="1"/>
        <v>1.8738488198244402E-4</v>
      </c>
    </row>
    <row r="101" spans="1:3" x14ac:dyDescent="0.2">
      <c r="A101" s="5">
        <v>34417</v>
      </c>
      <c r="B101">
        <v>1.8738488198244401E-2</v>
      </c>
      <c r="C101" s="34">
        <f t="shared" si="1"/>
        <v>1.8738488198244402E-4</v>
      </c>
    </row>
    <row r="102" spans="1:3" x14ac:dyDescent="0.2">
      <c r="A102" s="5">
        <v>34418</v>
      </c>
      <c r="B102">
        <v>1.8738488198244401E-2</v>
      </c>
      <c r="C102" s="34">
        <f t="shared" si="1"/>
        <v>1.8738488198244402E-4</v>
      </c>
    </row>
    <row r="103" spans="1:3" x14ac:dyDescent="0.2">
      <c r="A103" s="5">
        <v>34421</v>
      </c>
      <c r="B103">
        <v>5.8133234515733698E-2</v>
      </c>
      <c r="C103" s="34">
        <f t="shared" si="1"/>
        <v>5.8133234515733701E-4</v>
      </c>
    </row>
    <row r="104" spans="1:3" x14ac:dyDescent="0.2">
      <c r="A104" s="5">
        <v>34422</v>
      </c>
      <c r="B104">
        <v>1.9373991080873201E-2</v>
      </c>
      <c r="C104" s="34">
        <f t="shared" si="1"/>
        <v>1.9373991080873199E-4</v>
      </c>
    </row>
    <row r="105" spans="1:3" x14ac:dyDescent="0.2">
      <c r="A105" s="5">
        <v>34423</v>
      </c>
      <c r="B105">
        <v>1.9373991080873201E-2</v>
      </c>
      <c r="C105" s="34">
        <f t="shared" si="1"/>
        <v>1.9373991080873199E-4</v>
      </c>
    </row>
    <row r="106" spans="1:3" x14ac:dyDescent="0.2">
      <c r="A106" s="5">
        <v>34424</v>
      </c>
      <c r="B106">
        <v>1.9373991080873201E-2</v>
      </c>
      <c r="C106" s="34">
        <f t="shared" si="1"/>
        <v>1.9373991080873199E-4</v>
      </c>
    </row>
    <row r="107" spans="1:3" x14ac:dyDescent="0.2">
      <c r="A107" s="5">
        <v>34428</v>
      </c>
      <c r="B107">
        <v>7.7836128453001599E-2</v>
      </c>
      <c r="C107" s="34">
        <f t="shared" si="1"/>
        <v>7.7836128453001596E-4</v>
      </c>
    </row>
    <row r="108" spans="1:3" x14ac:dyDescent="0.2">
      <c r="A108" s="5">
        <v>34429</v>
      </c>
      <c r="B108">
        <v>1.9691446662406499E-2</v>
      </c>
      <c r="C108" s="34">
        <f t="shared" si="1"/>
        <v>1.9691446662406498E-4</v>
      </c>
    </row>
    <row r="109" spans="1:3" x14ac:dyDescent="0.2">
      <c r="A109" s="5">
        <v>34430</v>
      </c>
      <c r="B109">
        <v>1.9691446662406499E-2</v>
      </c>
      <c r="C109" s="34">
        <f t="shared" si="1"/>
        <v>1.9691446662406498E-4</v>
      </c>
    </row>
    <row r="110" spans="1:3" x14ac:dyDescent="0.2">
      <c r="A110" s="5">
        <v>34431</v>
      </c>
      <c r="B110">
        <v>1.9691446662406499E-2</v>
      </c>
      <c r="C110" s="34">
        <f t="shared" si="1"/>
        <v>1.9691446662406498E-4</v>
      </c>
    </row>
    <row r="111" spans="1:3" x14ac:dyDescent="0.2">
      <c r="A111" s="5">
        <v>34432</v>
      </c>
      <c r="B111">
        <v>1.9691446662406499E-2</v>
      </c>
      <c r="C111" s="34">
        <f t="shared" si="1"/>
        <v>1.9691446662406498E-4</v>
      </c>
    </row>
    <row r="112" spans="1:3" x14ac:dyDescent="0.2">
      <c r="A112" s="5">
        <v>34436</v>
      </c>
      <c r="B112">
        <v>7.7518488324268595E-2</v>
      </c>
      <c r="C112" s="34">
        <f t="shared" si="1"/>
        <v>7.7518488324268596E-4</v>
      </c>
    </row>
    <row r="113" spans="1:3" x14ac:dyDescent="0.2">
      <c r="A113" s="5">
        <v>34437</v>
      </c>
      <c r="B113">
        <v>1.9373991080873201E-2</v>
      </c>
      <c r="C113" s="34">
        <f t="shared" si="1"/>
        <v>1.9373991080873199E-4</v>
      </c>
    </row>
    <row r="114" spans="1:3" x14ac:dyDescent="0.2">
      <c r="A114" s="5">
        <v>34439</v>
      </c>
      <c r="B114">
        <v>3.8751735677044999E-2</v>
      </c>
      <c r="C114" s="34">
        <f t="shared" si="1"/>
        <v>3.8751735677044997E-4</v>
      </c>
    </row>
    <row r="115" spans="1:3" x14ac:dyDescent="0.2">
      <c r="A115" s="5">
        <v>34442</v>
      </c>
      <c r="B115">
        <v>5.74974661843086E-2</v>
      </c>
      <c r="C115" s="34">
        <f t="shared" si="1"/>
        <v>5.7497466184308599E-4</v>
      </c>
    </row>
    <row r="116" spans="1:3" x14ac:dyDescent="0.2">
      <c r="A116" s="5">
        <v>34443</v>
      </c>
      <c r="B116">
        <v>1.9162149946994101E-2</v>
      </c>
      <c r="C116" s="34">
        <f t="shared" si="1"/>
        <v>1.9162149946994102E-4</v>
      </c>
    </row>
    <row r="117" spans="1:3" x14ac:dyDescent="0.2">
      <c r="A117" s="5">
        <v>34445</v>
      </c>
      <c r="B117">
        <v>3.8327971773899301E-2</v>
      </c>
      <c r="C117" s="34">
        <f t="shared" si="1"/>
        <v>3.8327971773899301E-4</v>
      </c>
    </row>
    <row r="118" spans="1:3" x14ac:dyDescent="0.2">
      <c r="A118" s="5">
        <v>34446</v>
      </c>
      <c r="B118">
        <v>1.9162149946994101E-2</v>
      </c>
      <c r="C118" s="34">
        <f t="shared" si="1"/>
        <v>1.9162149946994102E-4</v>
      </c>
    </row>
    <row r="119" spans="1:3" x14ac:dyDescent="0.2">
      <c r="A119" s="5">
        <v>34449</v>
      </c>
      <c r="B119">
        <v>5.74974661843086E-2</v>
      </c>
      <c r="C119" s="34">
        <f t="shared" si="1"/>
        <v>5.7497466184308599E-4</v>
      </c>
    </row>
    <row r="120" spans="1:3" x14ac:dyDescent="0.2">
      <c r="A120" s="5">
        <v>34450</v>
      </c>
      <c r="B120">
        <v>1.9162149946994101E-2</v>
      </c>
      <c r="C120" s="34">
        <f t="shared" si="1"/>
        <v>1.9162149946994102E-4</v>
      </c>
    </row>
    <row r="121" spans="1:3" x14ac:dyDescent="0.2">
      <c r="A121" s="5">
        <v>34451</v>
      </c>
      <c r="B121">
        <v>1.9162149946994101E-2</v>
      </c>
      <c r="C121" s="34">
        <f t="shared" si="1"/>
        <v>1.9162149946994102E-4</v>
      </c>
    </row>
    <row r="122" spans="1:3" x14ac:dyDescent="0.2">
      <c r="A122" s="5">
        <v>34452</v>
      </c>
      <c r="B122">
        <v>1.9162149946994101E-2</v>
      </c>
      <c r="C122" s="34">
        <f t="shared" si="1"/>
        <v>1.9162149946994102E-4</v>
      </c>
    </row>
    <row r="123" spans="1:3" x14ac:dyDescent="0.2">
      <c r="A123" s="5">
        <v>34453</v>
      </c>
      <c r="B123">
        <v>1.9162149946994101E-2</v>
      </c>
      <c r="C123" s="34">
        <f t="shared" si="1"/>
        <v>1.9162149946994102E-4</v>
      </c>
    </row>
    <row r="124" spans="1:3" x14ac:dyDescent="0.2">
      <c r="A124" s="5">
        <v>34456</v>
      </c>
      <c r="B124">
        <v>5.74974661843086E-2</v>
      </c>
      <c r="C124" s="34">
        <f t="shared" si="1"/>
        <v>5.7497466184308599E-4</v>
      </c>
    </row>
    <row r="125" spans="1:3" x14ac:dyDescent="0.2">
      <c r="A125" s="5">
        <v>34457</v>
      </c>
      <c r="B125">
        <v>1.9162149946994101E-2</v>
      </c>
      <c r="C125" s="34">
        <f t="shared" si="1"/>
        <v>1.9162149946994102E-4</v>
      </c>
    </row>
    <row r="126" spans="1:3" x14ac:dyDescent="0.2">
      <c r="A126" s="5">
        <v>34458</v>
      </c>
      <c r="B126">
        <v>1.9162149946994101E-2</v>
      </c>
      <c r="C126" s="34">
        <f t="shared" si="1"/>
        <v>1.9162149946994102E-4</v>
      </c>
    </row>
    <row r="127" spans="1:3" x14ac:dyDescent="0.2">
      <c r="A127" s="5">
        <v>34459</v>
      </c>
      <c r="B127">
        <v>1.9162149946994101E-2</v>
      </c>
      <c r="C127" s="34">
        <f t="shared" si="1"/>
        <v>1.9162149946994102E-4</v>
      </c>
    </row>
    <row r="128" spans="1:3" x14ac:dyDescent="0.2">
      <c r="A128" s="5">
        <v>34460</v>
      </c>
      <c r="B128">
        <v>1.9162149946994101E-2</v>
      </c>
      <c r="C128" s="34">
        <f t="shared" si="1"/>
        <v>1.9162149946994102E-4</v>
      </c>
    </row>
    <row r="129" spans="1:3" x14ac:dyDescent="0.2">
      <c r="A129" s="5">
        <v>34463</v>
      </c>
      <c r="B129">
        <v>5.7180165576631303E-2</v>
      </c>
      <c r="C129" s="34">
        <f t="shared" si="1"/>
        <v>5.7180165576631303E-4</v>
      </c>
    </row>
    <row r="130" spans="1:3" x14ac:dyDescent="0.2">
      <c r="A130" s="5">
        <v>34464</v>
      </c>
      <c r="B130">
        <v>1.9056423488761399E-2</v>
      </c>
      <c r="C130" s="34">
        <f t="shared" si="1"/>
        <v>1.90564234887614E-4</v>
      </c>
    </row>
    <row r="131" spans="1:3" x14ac:dyDescent="0.2">
      <c r="A131" s="5">
        <v>34465</v>
      </c>
      <c r="B131">
        <v>1.9056423488761399E-2</v>
      </c>
      <c r="C131" s="34">
        <f t="shared" si="1"/>
        <v>1.90564234887614E-4</v>
      </c>
    </row>
    <row r="132" spans="1:3" x14ac:dyDescent="0.2">
      <c r="A132" s="5">
        <v>34467</v>
      </c>
      <c r="B132">
        <v>3.8116478450311901E-2</v>
      </c>
      <c r="C132" s="34">
        <f t="shared" si="1"/>
        <v>3.8116478450311901E-4</v>
      </c>
    </row>
    <row r="133" spans="1:3" x14ac:dyDescent="0.2">
      <c r="A133" s="5">
        <v>34470</v>
      </c>
      <c r="B133">
        <v>5.9403309681505E-2</v>
      </c>
      <c r="C133" s="34">
        <f t="shared" ref="C133:C196" si="2">B133/100</f>
        <v>5.9403309681505E-4</v>
      </c>
    </row>
    <row r="134" spans="1:3" x14ac:dyDescent="0.2">
      <c r="A134" s="5">
        <v>34471</v>
      </c>
      <c r="B134">
        <v>1.9797183683723001E-2</v>
      </c>
      <c r="C134" s="34">
        <f t="shared" si="2"/>
        <v>1.9797183683723001E-4</v>
      </c>
    </row>
    <row r="135" spans="1:3" x14ac:dyDescent="0.2">
      <c r="A135" s="5">
        <v>34472</v>
      </c>
      <c r="B135">
        <v>1.9797183683723001E-2</v>
      </c>
      <c r="C135" s="34">
        <f t="shared" si="2"/>
        <v>1.9797183683723001E-4</v>
      </c>
    </row>
    <row r="136" spans="1:3" x14ac:dyDescent="0.2">
      <c r="A136" s="5">
        <v>34473</v>
      </c>
      <c r="B136">
        <v>1.9797183683723001E-2</v>
      </c>
      <c r="C136" s="34">
        <f t="shared" si="2"/>
        <v>1.9797183683723001E-4</v>
      </c>
    </row>
    <row r="137" spans="1:3" x14ac:dyDescent="0.2">
      <c r="A137" s="5">
        <v>34474</v>
      </c>
      <c r="B137">
        <v>1.9797183683723001E-2</v>
      </c>
      <c r="C137" s="34">
        <f t="shared" si="2"/>
        <v>1.9797183683723001E-4</v>
      </c>
    </row>
    <row r="138" spans="1:3" x14ac:dyDescent="0.2">
      <c r="A138" s="5">
        <v>34477</v>
      </c>
      <c r="B138">
        <v>6.0037618013875103E-2</v>
      </c>
      <c r="C138" s="34">
        <f t="shared" si="2"/>
        <v>6.0037618013875104E-4</v>
      </c>
    </row>
    <row r="139" spans="1:3" x14ac:dyDescent="0.2">
      <c r="A139" s="5">
        <v>34478</v>
      </c>
      <c r="B139">
        <v>2.0008535655957602E-2</v>
      </c>
      <c r="C139" s="34">
        <f t="shared" si="2"/>
        <v>2.0008535655957602E-4</v>
      </c>
    </row>
    <row r="140" spans="1:3" x14ac:dyDescent="0.2">
      <c r="A140" s="5">
        <v>34480</v>
      </c>
      <c r="B140">
        <v>4.0021074726914699E-2</v>
      </c>
      <c r="C140" s="34">
        <f t="shared" si="2"/>
        <v>4.0021074726914697E-4</v>
      </c>
    </row>
    <row r="141" spans="1:3" x14ac:dyDescent="0.2">
      <c r="A141" s="5">
        <v>34481</v>
      </c>
      <c r="B141">
        <v>2.0008535655957602E-2</v>
      </c>
      <c r="C141" s="34">
        <f t="shared" si="2"/>
        <v>2.0008535655957602E-4</v>
      </c>
    </row>
    <row r="142" spans="1:3" x14ac:dyDescent="0.2">
      <c r="A142" s="5">
        <v>34484</v>
      </c>
      <c r="B142">
        <v>6.1306305442676602E-2</v>
      </c>
      <c r="C142" s="34">
        <f t="shared" si="2"/>
        <v>6.13063054426766E-4</v>
      </c>
    </row>
    <row r="143" spans="1:3" x14ac:dyDescent="0.2">
      <c r="A143" s="5">
        <v>34485</v>
      </c>
      <c r="B143">
        <v>2.0431260499220699E-2</v>
      </c>
      <c r="C143" s="34">
        <f t="shared" si="2"/>
        <v>2.04312604992207E-4</v>
      </c>
    </row>
    <row r="144" spans="1:3" x14ac:dyDescent="0.2">
      <c r="A144" s="5">
        <v>34486</v>
      </c>
      <c r="B144">
        <v>2.0431260499220699E-2</v>
      </c>
      <c r="C144" s="34">
        <f t="shared" si="2"/>
        <v>2.04312604992207E-4</v>
      </c>
    </row>
    <row r="145" spans="1:3" x14ac:dyDescent="0.2">
      <c r="A145" s="5">
        <v>34487</v>
      </c>
      <c r="B145">
        <v>2.0431260499220699E-2</v>
      </c>
      <c r="C145" s="34">
        <f t="shared" si="2"/>
        <v>2.04312604992207E-4</v>
      </c>
    </row>
    <row r="146" spans="1:3" x14ac:dyDescent="0.2">
      <c r="A146" s="5">
        <v>34488</v>
      </c>
      <c r="B146">
        <v>2.0431260499220699E-2</v>
      </c>
      <c r="C146" s="34">
        <f t="shared" si="2"/>
        <v>2.04312604992207E-4</v>
      </c>
    </row>
    <row r="147" spans="1:3" x14ac:dyDescent="0.2">
      <c r="A147" s="5">
        <v>34491</v>
      </c>
      <c r="B147">
        <v>6.1306305442676602E-2</v>
      </c>
      <c r="C147" s="34">
        <f t="shared" si="2"/>
        <v>6.13063054426766E-4</v>
      </c>
    </row>
    <row r="148" spans="1:3" x14ac:dyDescent="0.2">
      <c r="A148" s="5">
        <v>34492</v>
      </c>
      <c r="B148">
        <v>2.0431260499220699E-2</v>
      </c>
      <c r="C148" s="34">
        <f t="shared" si="2"/>
        <v>2.04312604992207E-4</v>
      </c>
    </row>
    <row r="149" spans="1:3" x14ac:dyDescent="0.2">
      <c r="A149" s="5">
        <v>34493</v>
      </c>
      <c r="B149">
        <v>2.0431260499220699E-2</v>
      </c>
      <c r="C149" s="34">
        <f t="shared" si="2"/>
        <v>2.04312604992207E-4</v>
      </c>
    </row>
    <row r="150" spans="1:3" x14ac:dyDescent="0.2">
      <c r="A150" s="5">
        <v>34494</v>
      </c>
      <c r="B150">
        <v>2.0431260499220699E-2</v>
      </c>
      <c r="C150" s="34">
        <f t="shared" si="2"/>
        <v>2.04312604992207E-4</v>
      </c>
    </row>
    <row r="151" spans="1:3" x14ac:dyDescent="0.2">
      <c r="A151" s="5">
        <v>34495</v>
      </c>
      <c r="B151">
        <v>2.0431260499220699E-2</v>
      </c>
      <c r="C151" s="34">
        <f t="shared" si="2"/>
        <v>2.04312604992207E-4</v>
      </c>
    </row>
    <row r="152" spans="1:3" x14ac:dyDescent="0.2">
      <c r="A152" s="5">
        <v>34498</v>
      </c>
      <c r="B152">
        <v>6.3207224119410405E-2</v>
      </c>
      <c r="C152" s="34">
        <f t="shared" si="2"/>
        <v>6.3207224119410409E-4</v>
      </c>
    </row>
    <row r="153" spans="1:3" x14ac:dyDescent="0.2">
      <c r="A153" s="5">
        <v>34499</v>
      </c>
      <c r="B153">
        <v>2.10646372055034E-2</v>
      </c>
      <c r="C153" s="34">
        <f t="shared" si="2"/>
        <v>2.1064637205503399E-4</v>
      </c>
    </row>
    <row r="154" spans="1:3" x14ac:dyDescent="0.2">
      <c r="A154" s="5">
        <v>34500</v>
      </c>
      <c r="B154">
        <v>2.10646372055034E-2</v>
      </c>
      <c r="C154" s="34">
        <f t="shared" si="2"/>
        <v>2.1064637205503399E-4</v>
      </c>
    </row>
    <row r="155" spans="1:3" x14ac:dyDescent="0.2">
      <c r="A155" s="5">
        <v>34501</v>
      </c>
      <c r="B155">
        <v>2.10646372055034E-2</v>
      </c>
      <c r="C155" s="34">
        <f t="shared" si="2"/>
        <v>2.1064637205503399E-4</v>
      </c>
    </row>
    <row r="156" spans="1:3" x14ac:dyDescent="0.2">
      <c r="A156" s="5">
        <v>34502</v>
      </c>
      <c r="B156">
        <v>2.10646372055034E-2</v>
      </c>
      <c r="C156" s="34">
        <f t="shared" si="2"/>
        <v>2.1064637205503399E-4</v>
      </c>
    </row>
    <row r="157" spans="1:3" x14ac:dyDescent="0.2">
      <c r="A157" s="5">
        <v>34505</v>
      </c>
      <c r="B157">
        <v>6.6687650905894499E-2</v>
      </c>
      <c r="C157" s="34">
        <f t="shared" si="2"/>
        <v>6.6687650905894501E-4</v>
      </c>
    </row>
    <row r="158" spans="1:3" x14ac:dyDescent="0.2">
      <c r="A158" s="5">
        <v>34507</v>
      </c>
      <c r="B158">
        <v>4.4453494020402197E-2</v>
      </c>
      <c r="C158" s="34">
        <f t="shared" si="2"/>
        <v>4.4453494020402196E-4</v>
      </c>
    </row>
    <row r="159" spans="1:3" x14ac:dyDescent="0.2">
      <c r="A159" s="5">
        <v>34508</v>
      </c>
      <c r="B159">
        <v>2.22242774176706E-2</v>
      </c>
      <c r="C159" s="34">
        <f t="shared" si="2"/>
        <v>2.22242774176706E-4</v>
      </c>
    </row>
    <row r="160" spans="1:3" x14ac:dyDescent="0.2">
      <c r="A160" s="5">
        <v>34509</v>
      </c>
      <c r="B160">
        <v>2.22242774176706E-2</v>
      </c>
      <c r="C160" s="34">
        <f t="shared" si="2"/>
        <v>2.22242774176706E-4</v>
      </c>
    </row>
    <row r="161" spans="1:3" x14ac:dyDescent="0.2">
      <c r="A161" s="5">
        <v>34512</v>
      </c>
      <c r="B161">
        <v>6.8899072787820301E-2</v>
      </c>
      <c r="C161" s="34">
        <f t="shared" si="2"/>
        <v>6.8899072787820302E-4</v>
      </c>
    </row>
    <row r="162" spans="1:3" x14ac:dyDescent="0.2">
      <c r="A162" s="5">
        <v>34513</v>
      </c>
      <c r="B162">
        <v>2.2961085078154801E-2</v>
      </c>
      <c r="C162" s="34">
        <f t="shared" si="2"/>
        <v>2.2961085078154801E-4</v>
      </c>
    </row>
    <row r="163" spans="1:3" x14ac:dyDescent="0.2">
      <c r="A163" s="5">
        <v>34514</v>
      </c>
      <c r="B163">
        <v>2.2961085078154801E-2</v>
      </c>
      <c r="C163" s="34">
        <f t="shared" si="2"/>
        <v>2.2961085078154801E-4</v>
      </c>
    </row>
    <row r="164" spans="1:3" x14ac:dyDescent="0.2">
      <c r="A164" s="5">
        <v>34515</v>
      </c>
      <c r="B164">
        <v>2.2961085078154801E-2</v>
      </c>
      <c r="C164" s="34">
        <f t="shared" si="2"/>
        <v>2.2961085078154801E-4</v>
      </c>
    </row>
    <row r="165" spans="1:3" x14ac:dyDescent="0.2">
      <c r="A165" s="5">
        <v>34516</v>
      </c>
      <c r="B165">
        <v>2.2961085078154801E-2</v>
      </c>
      <c r="C165" s="34">
        <f t="shared" si="2"/>
        <v>2.2961085078154801E-4</v>
      </c>
    </row>
    <row r="166" spans="1:3" x14ac:dyDescent="0.2">
      <c r="A166" s="5">
        <v>34519</v>
      </c>
      <c r="B166">
        <v>7.1422651961250402E-2</v>
      </c>
      <c r="C166" s="34">
        <f t="shared" si="2"/>
        <v>7.1422651961250405E-4</v>
      </c>
    </row>
    <row r="167" spans="1:3" x14ac:dyDescent="0.2">
      <c r="A167" s="5">
        <v>34520</v>
      </c>
      <c r="B167">
        <v>2.38018849070043E-2</v>
      </c>
      <c r="C167" s="34">
        <f t="shared" si="2"/>
        <v>2.38018849070043E-4</v>
      </c>
    </row>
    <row r="168" spans="1:3" x14ac:dyDescent="0.2">
      <c r="A168" s="5">
        <v>34521</v>
      </c>
      <c r="B168">
        <v>2.38018849070043E-2</v>
      </c>
      <c r="C168" s="34">
        <f t="shared" si="2"/>
        <v>2.38018849070043E-4</v>
      </c>
    </row>
    <row r="169" spans="1:3" x14ac:dyDescent="0.2">
      <c r="A169" s="5">
        <v>34522</v>
      </c>
      <c r="B169">
        <v>2.38018849070043E-2</v>
      </c>
      <c r="C169" s="34">
        <f t="shared" si="2"/>
        <v>2.38018849070043E-4</v>
      </c>
    </row>
    <row r="170" spans="1:3" x14ac:dyDescent="0.2">
      <c r="A170" s="5">
        <v>34523</v>
      </c>
      <c r="B170">
        <v>2.38018849070043E-2</v>
      </c>
      <c r="C170" s="34">
        <f t="shared" si="2"/>
        <v>2.38018849070043E-4</v>
      </c>
    </row>
    <row r="171" spans="1:3" x14ac:dyDescent="0.2">
      <c r="A171" s="5">
        <v>34526</v>
      </c>
      <c r="B171">
        <v>7.1422651961250402E-2</v>
      </c>
      <c r="C171" s="34">
        <f t="shared" si="2"/>
        <v>7.1422651961250405E-4</v>
      </c>
    </row>
    <row r="172" spans="1:3" x14ac:dyDescent="0.2">
      <c r="A172" s="5">
        <v>34527</v>
      </c>
      <c r="B172">
        <v>2.38018849070043E-2</v>
      </c>
      <c r="C172" s="34">
        <f t="shared" si="2"/>
        <v>2.38018849070043E-4</v>
      </c>
    </row>
    <row r="173" spans="1:3" x14ac:dyDescent="0.2">
      <c r="A173" s="5">
        <v>34528</v>
      </c>
      <c r="B173">
        <v>2.38018849070043E-2</v>
      </c>
      <c r="C173" s="34">
        <f t="shared" si="2"/>
        <v>2.38018849070043E-4</v>
      </c>
    </row>
    <row r="174" spans="1:3" x14ac:dyDescent="0.2">
      <c r="A174" s="5">
        <v>34529</v>
      </c>
      <c r="B174">
        <v>2.38018849070043E-2</v>
      </c>
      <c r="C174" s="34">
        <f t="shared" si="2"/>
        <v>2.38018849070043E-4</v>
      </c>
    </row>
    <row r="175" spans="1:3" x14ac:dyDescent="0.2">
      <c r="A175" s="5">
        <v>34530</v>
      </c>
      <c r="B175">
        <v>2.38018849070043E-2</v>
      </c>
      <c r="C175" s="34">
        <f t="shared" si="2"/>
        <v>2.38018849070043E-4</v>
      </c>
    </row>
    <row r="176" spans="1:3" x14ac:dyDescent="0.2">
      <c r="A176" s="5">
        <v>34533</v>
      </c>
      <c r="B176">
        <v>7.0161068279817093E-2</v>
      </c>
      <c r="C176" s="34">
        <f t="shared" si="2"/>
        <v>7.0161068279817095E-4</v>
      </c>
    </row>
    <row r="177" spans="1:3" x14ac:dyDescent="0.2">
      <c r="A177" s="5">
        <v>34534</v>
      </c>
      <c r="B177">
        <v>2.3381555362544899E-2</v>
      </c>
      <c r="C177" s="34">
        <f t="shared" si="2"/>
        <v>2.3381555362544899E-4</v>
      </c>
    </row>
    <row r="178" spans="1:3" x14ac:dyDescent="0.2">
      <c r="A178" s="5">
        <v>34535</v>
      </c>
      <c r="B178">
        <v>2.3381555362544899E-2</v>
      </c>
      <c r="C178" s="34">
        <f t="shared" si="2"/>
        <v>2.3381555362544899E-4</v>
      </c>
    </row>
    <row r="179" spans="1:3" x14ac:dyDescent="0.2">
      <c r="A179" s="5">
        <v>34536</v>
      </c>
      <c r="B179">
        <v>2.3381555362544899E-2</v>
      </c>
      <c r="C179" s="34">
        <f t="shared" si="2"/>
        <v>2.3381555362544899E-4</v>
      </c>
    </row>
    <row r="180" spans="1:3" x14ac:dyDescent="0.2">
      <c r="A180" s="5">
        <v>34537</v>
      </c>
      <c r="B180">
        <v>2.3381555362544899E-2</v>
      </c>
      <c r="C180" s="34">
        <f t="shared" si="2"/>
        <v>2.3381555362544899E-4</v>
      </c>
    </row>
    <row r="181" spans="1:3" x14ac:dyDescent="0.2">
      <c r="A181" s="5">
        <v>34540</v>
      </c>
      <c r="B181">
        <v>6.7635909546925901E-2</v>
      </c>
      <c r="C181" s="34">
        <f t="shared" si="2"/>
        <v>6.7635909546925898E-4</v>
      </c>
    </row>
    <row r="182" spans="1:3" x14ac:dyDescent="0.2">
      <c r="A182" s="5">
        <v>34541</v>
      </c>
      <c r="B182">
        <v>2.2540222184419499E-2</v>
      </c>
      <c r="C182" s="34">
        <f t="shared" si="2"/>
        <v>2.2540222184419499E-4</v>
      </c>
    </row>
    <row r="183" spans="1:3" x14ac:dyDescent="0.2">
      <c r="A183" s="5">
        <v>34542</v>
      </c>
      <c r="B183">
        <v>2.2540222184419499E-2</v>
      </c>
      <c r="C183" s="34">
        <f t="shared" si="2"/>
        <v>2.2540222184419499E-4</v>
      </c>
    </row>
    <row r="184" spans="1:3" x14ac:dyDescent="0.2">
      <c r="A184" s="5">
        <v>34543</v>
      </c>
      <c r="B184">
        <v>2.2540222184419499E-2</v>
      </c>
      <c r="C184" s="34">
        <f t="shared" si="2"/>
        <v>2.2540222184419499E-4</v>
      </c>
    </row>
    <row r="185" spans="1:3" x14ac:dyDescent="0.2">
      <c r="A185" s="5">
        <v>34544</v>
      </c>
      <c r="B185">
        <v>2.2540222184419499E-2</v>
      </c>
      <c r="C185" s="34">
        <f t="shared" si="2"/>
        <v>2.2540222184419499E-4</v>
      </c>
    </row>
    <row r="186" spans="1:3" x14ac:dyDescent="0.2">
      <c r="A186" s="5">
        <v>34547</v>
      </c>
      <c r="B186">
        <v>6.8899072787820301E-2</v>
      </c>
      <c r="C186" s="34">
        <f t="shared" si="2"/>
        <v>6.8899072787820302E-4</v>
      </c>
    </row>
    <row r="187" spans="1:3" x14ac:dyDescent="0.2">
      <c r="A187" s="5">
        <v>34548</v>
      </c>
      <c r="B187">
        <v>2.2961085078154801E-2</v>
      </c>
      <c r="C187" s="34">
        <f t="shared" si="2"/>
        <v>2.2961085078154801E-4</v>
      </c>
    </row>
    <row r="188" spans="1:3" x14ac:dyDescent="0.2">
      <c r="A188" s="5">
        <v>34549</v>
      </c>
      <c r="B188">
        <v>2.2961085078154801E-2</v>
      </c>
      <c r="C188" s="34">
        <f t="shared" si="2"/>
        <v>2.2961085078154801E-4</v>
      </c>
    </row>
    <row r="189" spans="1:3" x14ac:dyDescent="0.2">
      <c r="A189" s="5">
        <v>34550</v>
      </c>
      <c r="B189">
        <v>2.2961085078154801E-2</v>
      </c>
      <c r="C189" s="34">
        <f t="shared" si="2"/>
        <v>2.2961085078154801E-4</v>
      </c>
    </row>
    <row r="190" spans="1:3" x14ac:dyDescent="0.2">
      <c r="A190" s="5">
        <v>34551</v>
      </c>
      <c r="B190">
        <v>2.2961085078154801E-2</v>
      </c>
      <c r="C190" s="34">
        <f t="shared" si="2"/>
        <v>2.2961085078154801E-4</v>
      </c>
    </row>
    <row r="191" spans="1:3" x14ac:dyDescent="0.2">
      <c r="A191" s="5">
        <v>34554</v>
      </c>
      <c r="B191">
        <v>6.51068293466395E-2</v>
      </c>
      <c r="C191" s="34">
        <f t="shared" si="2"/>
        <v>6.5106829346639505E-4</v>
      </c>
    </row>
    <row r="192" spans="1:3" x14ac:dyDescent="0.2">
      <c r="A192" s="5">
        <v>34555</v>
      </c>
      <c r="B192">
        <v>2.1697568263690001E-2</v>
      </c>
      <c r="C192" s="34">
        <f t="shared" si="2"/>
        <v>2.169756826369E-4</v>
      </c>
    </row>
    <row r="193" spans="1:3" x14ac:dyDescent="0.2">
      <c r="A193" s="5">
        <v>34556</v>
      </c>
      <c r="B193">
        <v>2.1697568263690001E-2</v>
      </c>
      <c r="C193" s="34">
        <f t="shared" si="2"/>
        <v>2.169756826369E-4</v>
      </c>
    </row>
    <row r="194" spans="1:3" x14ac:dyDescent="0.2">
      <c r="A194" s="5">
        <v>34557</v>
      </c>
      <c r="B194">
        <v>2.1697568263690001E-2</v>
      </c>
      <c r="C194" s="34">
        <f t="shared" si="2"/>
        <v>2.169756826369E-4</v>
      </c>
    </row>
    <row r="195" spans="1:3" x14ac:dyDescent="0.2">
      <c r="A195" s="5">
        <v>34558</v>
      </c>
      <c r="B195">
        <v>2.1697568263690001E-2</v>
      </c>
      <c r="C195" s="34">
        <f t="shared" si="2"/>
        <v>2.169756826369E-4</v>
      </c>
    </row>
    <row r="196" spans="1:3" x14ac:dyDescent="0.2">
      <c r="A196" s="5">
        <v>34562</v>
      </c>
      <c r="B196">
        <v>8.4285175697362796E-2</v>
      </c>
      <c r="C196" s="34">
        <f t="shared" si="2"/>
        <v>8.4285175697362792E-4</v>
      </c>
    </row>
    <row r="197" spans="1:3" x14ac:dyDescent="0.2">
      <c r="A197" s="5">
        <v>34563</v>
      </c>
      <c r="B197">
        <v>2.10646372055034E-2</v>
      </c>
      <c r="C197" s="34">
        <f t="shared" ref="C197:C260" si="3">B197/100</f>
        <v>2.1064637205503399E-4</v>
      </c>
    </row>
    <row r="198" spans="1:3" x14ac:dyDescent="0.2">
      <c r="A198" s="5">
        <v>34564</v>
      </c>
      <c r="B198">
        <v>2.10646372055034E-2</v>
      </c>
      <c r="C198" s="34">
        <f t="shared" si="3"/>
        <v>2.1064637205503399E-4</v>
      </c>
    </row>
    <row r="199" spans="1:3" x14ac:dyDescent="0.2">
      <c r="A199" s="5">
        <v>34565</v>
      </c>
      <c r="B199">
        <v>2.10646372055034E-2</v>
      </c>
      <c r="C199" s="34">
        <f t="shared" si="3"/>
        <v>2.1064637205503399E-4</v>
      </c>
    </row>
    <row r="200" spans="1:3" x14ac:dyDescent="0.2">
      <c r="A200" s="5">
        <v>34570</v>
      </c>
      <c r="B200">
        <v>0.10536756726935401</v>
      </c>
      <c r="C200" s="34">
        <f t="shared" si="3"/>
        <v>1.05367567269354E-3</v>
      </c>
    </row>
    <row r="201" spans="1:3" x14ac:dyDescent="0.2">
      <c r="A201" s="5">
        <v>34571</v>
      </c>
      <c r="B201">
        <v>2.10646372055034E-2</v>
      </c>
      <c r="C201" s="34">
        <f t="shared" si="3"/>
        <v>2.1064637205503399E-4</v>
      </c>
    </row>
    <row r="202" spans="1:3" x14ac:dyDescent="0.2">
      <c r="A202" s="5">
        <v>34575</v>
      </c>
      <c r="B202">
        <v>8.4918994877036802E-2</v>
      </c>
      <c r="C202" s="34">
        <f t="shared" si="3"/>
        <v>8.4918994877036802E-4</v>
      </c>
    </row>
    <row r="203" spans="1:3" x14ac:dyDescent="0.2">
      <c r="A203" s="5">
        <v>34577</v>
      </c>
      <c r="B203">
        <v>4.2556079315025898E-2</v>
      </c>
      <c r="C203" s="34">
        <f t="shared" si="3"/>
        <v>4.2556079315025897E-4</v>
      </c>
    </row>
    <row r="204" spans="1:3" x14ac:dyDescent="0.2">
      <c r="A204" s="5">
        <v>34578</v>
      </c>
      <c r="B204">
        <v>2.1275776364215699E-2</v>
      </c>
      <c r="C204" s="34">
        <f t="shared" si="3"/>
        <v>2.1275776364215699E-4</v>
      </c>
    </row>
    <row r="205" spans="1:3" x14ac:dyDescent="0.2">
      <c r="A205" s="5">
        <v>34579</v>
      </c>
      <c r="B205">
        <v>2.1275776364215699E-2</v>
      </c>
      <c r="C205" s="34">
        <f t="shared" si="3"/>
        <v>2.1275776364215699E-4</v>
      </c>
    </row>
    <row r="206" spans="1:3" x14ac:dyDescent="0.2">
      <c r="A206" s="5">
        <v>34582</v>
      </c>
      <c r="B206">
        <v>6.3840909815504596E-2</v>
      </c>
      <c r="C206" s="34">
        <f t="shared" si="3"/>
        <v>6.3840909815504599E-4</v>
      </c>
    </row>
    <row r="207" spans="1:3" x14ac:dyDescent="0.2">
      <c r="A207" s="5">
        <v>34583</v>
      </c>
      <c r="B207">
        <v>2.1275776364215699E-2</v>
      </c>
      <c r="C207" s="34">
        <f t="shared" si="3"/>
        <v>2.1275776364215699E-4</v>
      </c>
    </row>
    <row r="208" spans="1:3" x14ac:dyDescent="0.2">
      <c r="A208" s="5">
        <v>34584</v>
      </c>
      <c r="B208">
        <v>2.1275776364215699E-2</v>
      </c>
      <c r="C208" s="34">
        <f t="shared" si="3"/>
        <v>2.1275776364215699E-4</v>
      </c>
    </row>
    <row r="209" spans="1:3" x14ac:dyDescent="0.2">
      <c r="A209" s="5">
        <v>34585</v>
      </c>
      <c r="B209">
        <v>2.1275776364215699E-2</v>
      </c>
      <c r="C209" s="34">
        <f t="shared" si="3"/>
        <v>2.1275776364215699E-4</v>
      </c>
    </row>
    <row r="210" spans="1:3" x14ac:dyDescent="0.2">
      <c r="A210" s="5">
        <v>34589</v>
      </c>
      <c r="B210">
        <v>8.5130268828903496E-2</v>
      </c>
      <c r="C210" s="34">
        <f t="shared" si="3"/>
        <v>8.5130268828903499E-4</v>
      </c>
    </row>
    <row r="211" spans="1:3" x14ac:dyDescent="0.2">
      <c r="A211" s="5">
        <v>34590</v>
      </c>
      <c r="B211">
        <v>2.1275776364215699E-2</v>
      </c>
      <c r="C211" s="34">
        <f t="shared" si="3"/>
        <v>2.1275776364215699E-4</v>
      </c>
    </row>
    <row r="212" spans="1:3" x14ac:dyDescent="0.2">
      <c r="A212" s="5">
        <v>34591</v>
      </c>
      <c r="B212">
        <v>2.1275776364215699E-2</v>
      </c>
      <c r="C212" s="34">
        <f t="shared" si="3"/>
        <v>2.1275776364215699E-4</v>
      </c>
    </row>
    <row r="213" spans="1:3" x14ac:dyDescent="0.2">
      <c r="A213" s="5">
        <v>34592</v>
      </c>
      <c r="B213">
        <v>2.1275776364215699E-2</v>
      </c>
      <c r="C213" s="34">
        <f t="shared" si="3"/>
        <v>2.1275776364215699E-4</v>
      </c>
    </row>
    <row r="214" spans="1:3" x14ac:dyDescent="0.2">
      <c r="A214" s="5">
        <v>34593</v>
      </c>
      <c r="B214">
        <v>2.1275776364215699E-2</v>
      </c>
      <c r="C214" s="34">
        <f t="shared" si="3"/>
        <v>2.1275776364215699E-4</v>
      </c>
    </row>
    <row r="215" spans="1:3" x14ac:dyDescent="0.2">
      <c r="A215" s="5">
        <v>34596</v>
      </c>
      <c r="B215">
        <v>6.6371576122215004E-2</v>
      </c>
      <c r="C215" s="34">
        <f t="shared" si="3"/>
        <v>6.6371576122215004E-4</v>
      </c>
    </row>
    <row r="216" spans="1:3" x14ac:dyDescent="0.2">
      <c r="A216" s="5">
        <v>34597</v>
      </c>
      <c r="B216">
        <v>2.2118965860173902E-2</v>
      </c>
      <c r="C216" s="34">
        <f t="shared" si="3"/>
        <v>2.2118965860173901E-4</v>
      </c>
    </row>
    <row r="217" spans="1:3" x14ac:dyDescent="0.2">
      <c r="A217" s="5">
        <v>34598</v>
      </c>
      <c r="B217">
        <v>2.2118965860173902E-2</v>
      </c>
      <c r="C217" s="34">
        <f t="shared" si="3"/>
        <v>2.2118965860173901E-4</v>
      </c>
    </row>
    <row r="218" spans="1:3" x14ac:dyDescent="0.2">
      <c r="A218" s="5">
        <v>34599</v>
      </c>
      <c r="B218">
        <v>2.2118965860173902E-2</v>
      </c>
      <c r="C218" s="34">
        <f t="shared" si="3"/>
        <v>2.2118965860173901E-4</v>
      </c>
    </row>
    <row r="219" spans="1:3" x14ac:dyDescent="0.2">
      <c r="A219" s="5">
        <v>34600</v>
      </c>
      <c r="B219">
        <v>2.2118965860173902E-2</v>
      </c>
      <c r="C219" s="34">
        <f t="shared" si="3"/>
        <v>2.2118965860173901E-4</v>
      </c>
    </row>
    <row r="220" spans="1:3" x14ac:dyDescent="0.2">
      <c r="A220" s="5">
        <v>34604</v>
      </c>
      <c r="B220">
        <v>9.5241536805668006E-2</v>
      </c>
      <c r="C220" s="34">
        <f t="shared" si="3"/>
        <v>9.5241536805668004E-4</v>
      </c>
    </row>
    <row r="221" spans="1:3" x14ac:dyDescent="0.2">
      <c r="A221" s="5">
        <v>34605</v>
      </c>
      <c r="B221">
        <v>2.38018849070043E-2</v>
      </c>
      <c r="C221" s="34">
        <f t="shared" si="3"/>
        <v>2.38018849070043E-4</v>
      </c>
    </row>
    <row r="222" spans="1:3" x14ac:dyDescent="0.2">
      <c r="A222" s="5">
        <v>34606</v>
      </c>
      <c r="B222">
        <v>2.38018849070043E-2</v>
      </c>
      <c r="C222" s="34">
        <f t="shared" si="3"/>
        <v>2.38018849070043E-4</v>
      </c>
    </row>
    <row r="223" spans="1:3" x14ac:dyDescent="0.2">
      <c r="A223" s="5">
        <v>34607</v>
      </c>
      <c r="B223">
        <v>2.38018849070043E-2</v>
      </c>
      <c r="C223" s="34">
        <f t="shared" si="3"/>
        <v>2.38018849070043E-4</v>
      </c>
    </row>
    <row r="224" spans="1:3" x14ac:dyDescent="0.2">
      <c r="A224" s="5">
        <v>34610</v>
      </c>
      <c r="B224">
        <v>7.1422651961250402E-2</v>
      </c>
      <c r="C224" s="34">
        <f t="shared" si="3"/>
        <v>7.1422651961250405E-4</v>
      </c>
    </row>
    <row r="225" spans="1:3" x14ac:dyDescent="0.2">
      <c r="A225" s="5">
        <v>34611</v>
      </c>
      <c r="B225">
        <v>2.38018849070043E-2</v>
      </c>
      <c r="C225" s="34">
        <f t="shared" si="3"/>
        <v>2.38018849070043E-4</v>
      </c>
    </row>
    <row r="226" spans="1:3" x14ac:dyDescent="0.2">
      <c r="A226" s="5">
        <v>34612</v>
      </c>
      <c r="B226">
        <v>2.38018849070043E-2</v>
      </c>
      <c r="C226" s="34">
        <f t="shared" si="3"/>
        <v>2.38018849070043E-4</v>
      </c>
    </row>
    <row r="227" spans="1:3" x14ac:dyDescent="0.2">
      <c r="A227" s="5">
        <v>34613</v>
      </c>
      <c r="B227">
        <v>2.38018849070043E-2</v>
      </c>
      <c r="C227" s="34">
        <f t="shared" si="3"/>
        <v>2.38018849070043E-4</v>
      </c>
    </row>
    <row r="228" spans="1:3" x14ac:dyDescent="0.2">
      <c r="A228" s="5">
        <v>34614</v>
      </c>
      <c r="B228">
        <v>2.38018849070043E-2</v>
      </c>
      <c r="C228" s="34">
        <f t="shared" si="3"/>
        <v>2.38018849070043E-4</v>
      </c>
    </row>
    <row r="229" spans="1:3" x14ac:dyDescent="0.2">
      <c r="A229" s="5">
        <v>34617</v>
      </c>
      <c r="B229">
        <v>7.2368521819265993E-2</v>
      </c>
      <c r="C229" s="34">
        <f t="shared" si="3"/>
        <v>7.2368521819265997E-4</v>
      </c>
    </row>
    <row r="230" spans="1:3" x14ac:dyDescent="0.2">
      <c r="A230" s="5">
        <v>34618</v>
      </c>
      <c r="B230">
        <v>2.4117023830472199E-2</v>
      </c>
      <c r="C230" s="34">
        <f t="shared" si="3"/>
        <v>2.4117023830472198E-4</v>
      </c>
    </row>
    <row r="231" spans="1:3" x14ac:dyDescent="0.2">
      <c r="A231" s="5">
        <v>34619</v>
      </c>
      <c r="B231">
        <v>2.4117023830472199E-2</v>
      </c>
      <c r="C231" s="34">
        <f t="shared" si="3"/>
        <v>2.4117023830472198E-4</v>
      </c>
    </row>
    <row r="232" spans="1:3" x14ac:dyDescent="0.2">
      <c r="A232" s="5">
        <v>34621</v>
      </c>
      <c r="B232">
        <v>4.82398639693127E-2</v>
      </c>
      <c r="C232" s="34">
        <f t="shared" si="3"/>
        <v>4.8239863969312701E-4</v>
      </c>
    </row>
    <row r="233" spans="1:3" x14ac:dyDescent="0.2">
      <c r="A233" s="5">
        <v>34624</v>
      </c>
      <c r="B233">
        <v>7.2368521819265993E-2</v>
      </c>
      <c r="C233" s="34">
        <f t="shared" si="3"/>
        <v>7.2368521819265997E-4</v>
      </c>
    </row>
    <row r="234" spans="1:3" x14ac:dyDescent="0.2">
      <c r="A234" s="5">
        <v>34625</v>
      </c>
      <c r="B234">
        <v>2.4117023830472199E-2</v>
      </c>
      <c r="C234" s="34">
        <f t="shared" si="3"/>
        <v>2.4117023830472198E-4</v>
      </c>
    </row>
    <row r="235" spans="1:3" x14ac:dyDescent="0.2">
      <c r="A235" s="5">
        <v>34626</v>
      </c>
      <c r="B235">
        <v>2.4117023830472199E-2</v>
      </c>
      <c r="C235" s="34">
        <f t="shared" si="3"/>
        <v>2.4117023830472198E-4</v>
      </c>
    </row>
    <row r="236" spans="1:3" x14ac:dyDescent="0.2">
      <c r="A236" s="5">
        <v>34627</v>
      </c>
      <c r="B236">
        <v>2.4117023830472199E-2</v>
      </c>
      <c r="C236" s="34">
        <f t="shared" si="3"/>
        <v>2.4117023830472198E-4</v>
      </c>
    </row>
    <row r="237" spans="1:3" x14ac:dyDescent="0.2">
      <c r="A237" s="5">
        <v>34628</v>
      </c>
      <c r="B237">
        <v>2.4117023830472199E-2</v>
      </c>
      <c r="C237" s="34">
        <f t="shared" si="3"/>
        <v>2.4117023830472198E-4</v>
      </c>
    </row>
    <row r="238" spans="1:3" x14ac:dyDescent="0.2">
      <c r="A238" s="5">
        <v>34631</v>
      </c>
      <c r="B238">
        <v>6.7003605182724996E-2</v>
      </c>
      <c r="C238" s="34">
        <f t="shared" si="3"/>
        <v>6.7003605182725E-4</v>
      </c>
    </row>
    <row r="239" spans="1:3" x14ac:dyDescent="0.2">
      <c r="A239" s="5">
        <v>34632</v>
      </c>
      <c r="B239">
        <v>2.2329548602373399E-2</v>
      </c>
      <c r="C239" s="34">
        <f t="shared" si="3"/>
        <v>2.2329548602373399E-4</v>
      </c>
    </row>
    <row r="240" spans="1:3" x14ac:dyDescent="0.2">
      <c r="A240" s="5">
        <v>34633</v>
      </c>
      <c r="B240">
        <v>2.2329548602373399E-2</v>
      </c>
      <c r="C240" s="34">
        <f t="shared" si="3"/>
        <v>2.2329548602373399E-4</v>
      </c>
    </row>
    <row r="241" spans="1:3" x14ac:dyDescent="0.2">
      <c r="A241" s="5">
        <v>34634</v>
      </c>
      <c r="B241">
        <v>2.2329548602373399E-2</v>
      </c>
      <c r="C241" s="34">
        <f t="shared" si="3"/>
        <v>2.2329548602373399E-4</v>
      </c>
    </row>
    <row r="242" spans="1:3" x14ac:dyDescent="0.2">
      <c r="A242" s="5">
        <v>34635</v>
      </c>
      <c r="B242">
        <v>2.2329548602373399E-2</v>
      </c>
      <c r="C242" s="34">
        <f t="shared" si="3"/>
        <v>2.2329548602373399E-4</v>
      </c>
    </row>
    <row r="243" spans="1:3" x14ac:dyDescent="0.2">
      <c r="A243" s="5">
        <v>34638</v>
      </c>
      <c r="B243">
        <v>6.5739064664893695E-2</v>
      </c>
      <c r="C243" s="34">
        <f t="shared" si="3"/>
        <v>6.5739064664893697E-4</v>
      </c>
    </row>
    <row r="244" spans="1:3" x14ac:dyDescent="0.2">
      <c r="A244" s="5">
        <v>34641</v>
      </c>
      <c r="B244">
        <v>6.5739064664893695E-2</v>
      </c>
      <c r="C244" s="34">
        <f t="shared" si="3"/>
        <v>6.5739064664893697E-4</v>
      </c>
    </row>
    <row r="245" spans="1:3" x14ac:dyDescent="0.2">
      <c r="A245" s="5">
        <v>34645</v>
      </c>
      <c r="B245">
        <v>8.7556439306157904E-2</v>
      </c>
      <c r="C245" s="34">
        <f t="shared" si="3"/>
        <v>8.7556439306157906E-4</v>
      </c>
    </row>
    <row r="246" spans="1:3" x14ac:dyDescent="0.2">
      <c r="A246" s="5">
        <v>34646</v>
      </c>
      <c r="B246">
        <v>2.1803041525703101E-2</v>
      </c>
      <c r="C246" s="34">
        <f t="shared" si="3"/>
        <v>2.1803041525703102E-4</v>
      </c>
    </row>
    <row r="247" spans="1:3" x14ac:dyDescent="0.2">
      <c r="A247" s="5">
        <v>34647</v>
      </c>
      <c r="B247">
        <v>2.1803041525703101E-2</v>
      </c>
      <c r="C247" s="34">
        <f t="shared" si="3"/>
        <v>2.1803041525703102E-4</v>
      </c>
    </row>
    <row r="248" spans="1:3" x14ac:dyDescent="0.2">
      <c r="A248" s="5">
        <v>34648</v>
      </c>
      <c r="B248">
        <v>2.1803041525703101E-2</v>
      </c>
      <c r="C248" s="34">
        <f t="shared" si="3"/>
        <v>2.1803041525703102E-4</v>
      </c>
    </row>
    <row r="249" spans="1:3" x14ac:dyDescent="0.2">
      <c r="A249" s="5">
        <v>34649</v>
      </c>
      <c r="B249">
        <v>2.1803041525703101E-2</v>
      </c>
      <c r="C249" s="34">
        <f t="shared" si="3"/>
        <v>2.1803041525703102E-4</v>
      </c>
    </row>
    <row r="250" spans="1:3" x14ac:dyDescent="0.2">
      <c r="A250" s="5">
        <v>34652</v>
      </c>
      <c r="B250">
        <v>6.51068293466395E-2</v>
      </c>
      <c r="C250" s="34">
        <f t="shared" si="3"/>
        <v>6.5106829346639505E-4</v>
      </c>
    </row>
    <row r="251" spans="1:3" x14ac:dyDescent="0.2">
      <c r="A251" s="5">
        <v>34653</v>
      </c>
      <c r="B251">
        <v>2.1697568263690001E-2</v>
      </c>
      <c r="C251" s="34">
        <f t="shared" si="3"/>
        <v>2.169756826369E-4</v>
      </c>
    </row>
    <row r="252" spans="1:3" x14ac:dyDescent="0.2">
      <c r="A252" s="5">
        <v>34654</v>
      </c>
      <c r="B252">
        <v>2.1697568263690001E-2</v>
      </c>
      <c r="C252" s="34">
        <f t="shared" si="3"/>
        <v>2.169756826369E-4</v>
      </c>
    </row>
    <row r="253" spans="1:3" x14ac:dyDescent="0.2">
      <c r="A253" s="5">
        <v>34655</v>
      </c>
      <c r="B253">
        <v>2.1697568263690001E-2</v>
      </c>
      <c r="C253" s="34">
        <f t="shared" si="3"/>
        <v>2.169756826369E-4</v>
      </c>
    </row>
    <row r="254" spans="1:3" x14ac:dyDescent="0.2">
      <c r="A254" s="5">
        <v>34659</v>
      </c>
      <c r="B254">
        <v>8.93481531582863E-2</v>
      </c>
      <c r="C254" s="34">
        <f t="shared" si="3"/>
        <v>8.9348153158286302E-4</v>
      </c>
    </row>
    <row r="255" spans="1:3" x14ac:dyDescent="0.2">
      <c r="A255" s="5">
        <v>34660</v>
      </c>
      <c r="B255">
        <v>2.2540222184419499E-2</v>
      </c>
      <c r="C255" s="34">
        <f t="shared" si="3"/>
        <v>2.2540222184419499E-4</v>
      </c>
    </row>
    <row r="256" spans="1:3" x14ac:dyDescent="0.2">
      <c r="A256" s="5">
        <v>34661</v>
      </c>
      <c r="B256">
        <v>2.2540222184419499E-2</v>
      </c>
      <c r="C256" s="34">
        <f t="shared" si="3"/>
        <v>2.2540222184419499E-4</v>
      </c>
    </row>
    <row r="257" spans="1:3" x14ac:dyDescent="0.2">
      <c r="A257" s="5">
        <v>34662</v>
      </c>
      <c r="B257">
        <v>2.2540222184419499E-2</v>
      </c>
      <c r="C257" s="34">
        <f t="shared" si="3"/>
        <v>2.2540222184419499E-4</v>
      </c>
    </row>
    <row r="258" spans="1:3" x14ac:dyDescent="0.2">
      <c r="A258" s="5">
        <v>34663</v>
      </c>
      <c r="B258">
        <v>2.2540222184419499E-2</v>
      </c>
      <c r="C258" s="34">
        <f t="shared" si="3"/>
        <v>2.2540222184419499E-4</v>
      </c>
    </row>
    <row r="259" spans="1:3" x14ac:dyDescent="0.2">
      <c r="A259" s="5">
        <v>34666</v>
      </c>
      <c r="B259">
        <v>6.8899072787820301E-2</v>
      </c>
      <c r="C259" s="34">
        <f t="shared" si="3"/>
        <v>6.8899072787820302E-4</v>
      </c>
    </row>
    <row r="260" spans="1:3" x14ac:dyDescent="0.2">
      <c r="A260" s="5">
        <v>34667</v>
      </c>
      <c r="B260">
        <v>2.2961085078154801E-2</v>
      </c>
      <c r="C260" s="34">
        <f t="shared" si="3"/>
        <v>2.2961085078154801E-4</v>
      </c>
    </row>
    <row r="261" spans="1:3" x14ac:dyDescent="0.2">
      <c r="A261" s="5">
        <v>34668</v>
      </c>
      <c r="B261">
        <v>2.2961085078154801E-2</v>
      </c>
      <c r="C261" s="34">
        <f t="shared" ref="C261:C324" si="4">B261/100</f>
        <v>2.2961085078154801E-4</v>
      </c>
    </row>
    <row r="262" spans="1:3" x14ac:dyDescent="0.2">
      <c r="A262" s="5">
        <v>34669</v>
      </c>
      <c r="B262">
        <v>2.2961085078154801E-2</v>
      </c>
      <c r="C262" s="34">
        <f t="shared" si="4"/>
        <v>2.2961085078154801E-4</v>
      </c>
    </row>
    <row r="263" spans="1:3" x14ac:dyDescent="0.2">
      <c r="A263" s="5">
        <v>34670</v>
      </c>
      <c r="B263">
        <v>2.2961085078154801E-2</v>
      </c>
      <c r="C263" s="34">
        <f t="shared" si="4"/>
        <v>2.2961085078154801E-4</v>
      </c>
    </row>
    <row r="264" spans="1:3" x14ac:dyDescent="0.2">
      <c r="A264" s="5">
        <v>34673</v>
      </c>
      <c r="B264">
        <v>7.0792477223857703E-2</v>
      </c>
      <c r="C264" s="34">
        <f t="shared" si="4"/>
        <v>7.0792477223857698E-4</v>
      </c>
    </row>
    <row r="265" spans="1:3" x14ac:dyDescent="0.2">
      <c r="A265" s="5">
        <v>34674</v>
      </c>
      <c r="B265">
        <v>2.35919261804662E-2</v>
      </c>
      <c r="C265" s="34">
        <f t="shared" si="4"/>
        <v>2.35919261804662E-4</v>
      </c>
    </row>
    <row r="266" spans="1:3" x14ac:dyDescent="0.2">
      <c r="A266" s="5">
        <v>34675</v>
      </c>
      <c r="B266">
        <v>2.35919261804662E-2</v>
      </c>
      <c r="C266" s="34">
        <f t="shared" si="4"/>
        <v>2.35919261804662E-4</v>
      </c>
    </row>
    <row r="267" spans="1:3" x14ac:dyDescent="0.2">
      <c r="A267" s="5">
        <v>34676</v>
      </c>
      <c r="B267">
        <v>2.3591926180443999E-2</v>
      </c>
      <c r="C267" s="34">
        <f t="shared" si="4"/>
        <v>2.3591926180443999E-4</v>
      </c>
    </row>
    <row r="268" spans="1:3" x14ac:dyDescent="0.2">
      <c r="A268" s="5">
        <v>34677</v>
      </c>
      <c r="B268">
        <v>2.35919261804662E-2</v>
      </c>
      <c r="C268" s="34">
        <f t="shared" si="4"/>
        <v>2.35919261804662E-4</v>
      </c>
    </row>
    <row r="269" spans="1:3" x14ac:dyDescent="0.2">
      <c r="A269" s="5">
        <v>34680</v>
      </c>
      <c r="B269">
        <v>7.3628255200630696E-2</v>
      </c>
      <c r="C269" s="34">
        <f t="shared" si="4"/>
        <v>7.3628255200630698E-4</v>
      </c>
    </row>
    <row r="270" spans="1:3" x14ac:dyDescent="0.2">
      <c r="A270" s="5">
        <v>34681</v>
      </c>
      <c r="B270">
        <v>2.4536730729574099E-2</v>
      </c>
      <c r="C270" s="34">
        <f t="shared" si="4"/>
        <v>2.4536730729574096E-4</v>
      </c>
    </row>
    <row r="271" spans="1:3" x14ac:dyDescent="0.2">
      <c r="A271" s="5">
        <v>34682</v>
      </c>
      <c r="B271">
        <v>2.4536730729574099E-2</v>
      </c>
      <c r="C271" s="34">
        <f t="shared" si="4"/>
        <v>2.4536730729574096E-4</v>
      </c>
    </row>
    <row r="272" spans="1:3" x14ac:dyDescent="0.2">
      <c r="A272" s="5">
        <v>34683</v>
      </c>
      <c r="B272">
        <v>2.4536730729574099E-2</v>
      </c>
      <c r="C272" s="34">
        <f t="shared" si="4"/>
        <v>2.4536730729574096E-4</v>
      </c>
    </row>
    <row r="273" spans="1:3" x14ac:dyDescent="0.2">
      <c r="A273" s="5">
        <v>34684</v>
      </c>
      <c r="B273">
        <v>2.4536730729574099E-2</v>
      </c>
      <c r="C273" s="34">
        <f t="shared" si="4"/>
        <v>2.4536730729574096E-4</v>
      </c>
    </row>
    <row r="274" spans="1:3" x14ac:dyDescent="0.2">
      <c r="A274" s="5">
        <v>34687</v>
      </c>
      <c r="B274">
        <v>7.6459605757461802E-2</v>
      </c>
      <c r="C274" s="34">
        <f t="shared" si="4"/>
        <v>7.6459605757461802E-4</v>
      </c>
    </row>
    <row r="275" spans="1:3" x14ac:dyDescent="0.2">
      <c r="A275" s="5">
        <v>34688</v>
      </c>
      <c r="B275">
        <v>2.5480042375480801E-2</v>
      </c>
      <c r="C275" s="34">
        <f t="shared" si="4"/>
        <v>2.54800423754808E-4</v>
      </c>
    </row>
    <row r="276" spans="1:3" x14ac:dyDescent="0.2">
      <c r="A276" s="5">
        <v>34689</v>
      </c>
      <c r="B276">
        <v>2.5480042375480801E-2</v>
      </c>
      <c r="C276" s="34">
        <f t="shared" si="4"/>
        <v>2.54800423754808E-4</v>
      </c>
    </row>
    <row r="277" spans="1:3" x14ac:dyDescent="0.2">
      <c r="A277" s="5">
        <v>34690</v>
      </c>
      <c r="B277">
        <v>2.5480042375480801E-2</v>
      </c>
      <c r="C277" s="34">
        <f t="shared" si="4"/>
        <v>2.54800423754808E-4</v>
      </c>
    </row>
    <row r="278" spans="1:3" x14ac:dyDescent="0.2">
      <c r="A278" s="5">
        <v>34691</v>
      </c>
      <c r="B278">
        <v>2.5480042375480801E-2</v>
      </c>
      <c r="C278" s="34">
        <f t="shared" si="4"/>
        <v>2.54800423754808E-4</v>
      </c>
    </row>
    <row r="279" spans="1:3" x14ac:dyDescent="0.2">
      <c r="A279" s="5">
        <v>34694</v>
      </c>
      <c r="B279">
        <v>7.7088481193987604E-2</v>
      </c>
      <c r="C279" s="34">
        <f t="shared" si="4"/>
        <v>7.7088481193987601E-4</v>
      </c>
    </row>
    <row r="280" spans="1:3" x14ac:dyDescent="0.2">
      <c r="A280" s="5">
        <v>34695</v>
      </c>
      <c r="B280">
        <v>2.56895602977814E-2</v>
      </c>
      <c r="C280" s="34">
        <f t="shared" si="4"/>
        <v>2.5689560297781399E-4</v>
      </c>
    </row>
    <row r="281" spans="1:3" x14ac:dyDescent="0.2">
      <c r="A281" s="5">
        <v>34696</v>
      </c>
      <c r="B281">
        <v>2.56895602977814E-2</v>
      </c>
      <c r="C281" s="34">
        <f t="shared" si="4"/>
        <v>2.5689560297781399E-4</v>
      </c>
    </row>
    <row r="282" spans="1:3" x14ac:dyDescent="0.2">
      <c r="A282" s="5">
        <v>34697</v>
      </c>
      <c r="B282">
        <v>2.56895602977814E-2</v>
      </c>
      <c r="C282" s="34">
        <f t="shared" si="4"/>
        <v>2.5689560297781399E-4</v>
      </c>
    </row>
    <row r="283" spans="1:3" x14ac:dyDescent="0.2">
      <c r="A283" s="5">
        <v>34698</v>
      </c>
      <c r="B283">
        <v>2.56895602977814E-2</v>
      </c>
      <c r="C283" s="34">
        <f t="shared" si="4"/>
        <v>2.5689560297781399E-4</v>
      </c>
    </row>
    <row r="284" spans="1:3" x14ac:dyDescent="0.2">
      <c r="A284" s="5">
        <v>34701</v>
      </c>
      <c r="B284">
        <v>9.2492773904950795E-2</v>
      </c>
      <c r="C284" s="34">
        <f t="shared" si="4"/>
        <v>9.2492773904950798E-4</v>
      </c>
    </row>
    <row r="285" spans="1:3" x14ac:dyDescent="0.2">
      <c r="A285" s="5">
        <v>34702</v>
      </c>
      <c r="B285">
        <v>3.3387454670807899E-2</v>
      </c>
      <c r="C285" s="34">
        <f t="shared" si="4"/>
        <v>3.3387454670807899E-4</v>
      </c>
    </row>
    <row r="286" spans="1:3" x14ac:dyDescent="0.2">
      <c r="A286" s="5">
        <v>34703</v>
      </c>
      <c r="B286">
        <v>3.3387454670807899E-2</v>
      </c>
      <c r="C286" s="34">
        <f t="shared" si="4"/>
        <v>3.3387454670807899E-4</v>
      </c>
    </row>
    <row r="287" spans="1:3" x14ac:dyDescent="0.2">
      <c r="A287" s="5">
        <v>34704</v>
      </c>
      <c r="B287">
        <v>3.3387454670807899E-2</v>
      </c>
      <c r="C287" s="34">
        <f t="shared" si="4"/>
        <v>3.3387454670807899E-4</v>
      </c>
    </row>
    <row r="288" spans="1:3" x14ac:dyDescent="0.2">
      <c r="A288" s="5">
        <v>34705</v>
      </c>
      <c r="B288">
        <v>3.3387454670807899E-2</v>
      </c>
      <c r="C288" s="34">
        <f t="shared" si="4"/>
        <v>3.3387454670807899E-4</v>
      </c>
    </row>
    <row r="289" spans="1:3" x14ac:dyDescent="0.2">
      <c r="A289" s="5">
        <v>34708</v>
      </c>
      <c r="B289">
        <v>8.2109074728586903E-2</v>
      </c>
      <c r="C289" s="34">
        <f t="shared" si="4"/>
        <v>8.2109074728586905E-4</v>
      </c>
    </row>
    <row r="290" spans="1:3" x14ac:dyDescent="0.2">
      <c r="A290" s="5">
        <v>34709</v>
      </c>
      <c r="B290">
        <v>2.73622039912658E-2</v>
      </c>
      <c r="C290" s="34">
        <f t="shared" si="4"/>
        <v>2.7362203991265798E-4</v>
      </c>
    </row>
    <row r="291" spans="1:3" x14ac:dyDescent="0.2">
      <c r="A291" s="5">
        <v>34710</v>
      </c>
      <c r="B291">
        <v>2.73622039912658E-2</v>
      </c>
      <c r="C291" s="34">
        <f t="shared" si="4"/>
        <v>2.7362203991265798E-4</v>
      </c>
    </row>
    <row r="292" spans="1:3" x14ac:dyDescent="0.2">
      <c r="A292" s="5">
        <v>34711</v>
      </c>
      <c r="B292">
        <v>2.73622039912658E-2</v>
      </c>
      <c r="C292" s="34">
        <f t="shared" si="4"/>
        <v>2.7362203991265798E-4</v>
      </c>
    </row>
    <row r="293" spans="1:3" x14ac:dyDescent="0.2">
      <c r="A293" s="5">
        <v>34712</v>
      </c>
      <c r="B293">
        <v>2.73622039912658E-2</v>
      </c>
      <c r="C293" s="34">
        <f t="shared" si="4"/>
        <v>2.7362203991265798E-4</v>
      </c>
    </row>
    <row r="294" spans="1:3" x14ac:dyDescent="0.2">
      <c r="A294" s="5">
        <v>34715</v>
      </c>
      <c r="B294">
        <v>8.4614316605202702E-2</v>
      </c>
      <c r="C294" s="34">
        <f t="shared" si="4"/>
        <v>8.4614316605202699E-4</v>
      </c>
    </row>
    <row r="295" spans="1:3" x14ac:dyDescent="0.2">
      <c r="A295" s="5">
        <v>34716</v>
      </c>
      <c r="B295">
        <v>2.81968208474037E-2</v>
      </c>
      <c r="C295" s="34">
        <f t="shared" si="4"/>
        <v>2.8196820847403698E-4</v>
      </c>
    </row>
    <row r="296" spans="1:3" x14ac:dyDescent="0.2">
      <c r="A296" s="5">
        <v>34717</v>
      </c>
      <c r="B296">
        <v>2.81968208474037E-2</v>
      </c>
      <c r="C296" s="34">
        <f t="shared" si="4"/>
        <v>2.8196820847403698E-4</v>
      </c>
    </row>
    <row r="297" spans="1:3" x14ac:dyDescent="0.2">
      <c r="A297" s="5">
        <v>34718</v>
      </c>
      <c r="B297">
        <v>2.81968208474037E-2</v>
      </c>
      <c r="C297" s="34">
        <f t="shared" si="4"/>
        <v>2.8196820847403698E-4</v>
      </c>
    </row>
    <row r="298" spans="1:3" x14ac:dyDescent="0.2">
      <c r="A298" s="5">
        <v>34719</v>
      </c>
      <c r="B298">
        <v>2.81968208474037E-2</v>
      </c>
      <c r="C298" s="34">
        <f t="shared" si="4"/>
        <v>2.8196820847403698E-4</v>
      </c>
    </row>
    <row r="299" spans="1:3" x14ac:dyDescent="0.2">
      <c r="A299" s="5">
        <v>34722</v>
      </c>
      <c r="B299">
        <v>8.5240742546899298E-2</v>
      </c>
      <c r="C299" s="34">
        <f t="shared" si="4"/>
        <v>8.5240742546899295E-4</v>
      </c>
    </row>
    <row r="300" spans="1:3" x14ac:dyDescent="0.2">
      <c r="A300" s="5">
        <v>34723</v>
      </c>
      <c r="B300">
        <v>2.8405511354212501E-2</v>
      </c>
      <c r="C300" s="34">
        <f t="shared" si="4"/>
        <v>2.8405511354212499E-4</v>
      </c>
    </row>
    <row r="301" spans="1:3" x14ac:dyDescent="0.2">
      <c r="A301" s="5">
        <v>34724</v>
      </c>
      <c r="B301">
        <v>2.8405511354212501E-2</v>
      </c>
      <c r="C301" s="34">
        <f t="shared" si="4"/>
        <v>2.8405511354212499E-4</v>
      </c>
    </row>
    <row r="302" spans="1:3" x14ac:dyDescent="0.2">
      <c r="A302" s="5">
        <v>34726</v>
      </c>
      <c r="B302">
        <v>5.68190914391975E-2</v>
      </c>
      <c r="C302" s="34">
        <f t="shared" si="4"/>
        <v>5.68190914391975E-4</v>
      </c>
    </row>
    <row r="303" spans="1:3" x14ac:dyDescent="0.2">
      <c r="A303" s="5">
        <v>34729</v>
      </c>
      <c r="B303">
        <v>8.6491435992419596E-2</v>
      </c>
      <c r="C303" s="34">
        <f t="shared" si="4"/>
        <v>8.6491435992419596E-4</v>
      </c>
    </row>
    <row r="304" spans="1:3" x14ac:dyDescent="0.2">
      <c r="A304" s="5">
        <v>34730</v>
      </c>
      <c r="B304">
        <v>2.8822170690801001E-2</v>
      </c>
      <c r="C304" s="34">
        <f t="shared" si="4"/>
        <v>2.8822170690801001E-4</v>
      </c>
    </row>
    <row r="305" spans="1:3" x14ac:dyDescent="0.2">
      <c r="A305" s="5">
        <v>34731</v>
      </c>
      <c r="B305">
        <v>2.8822170690801001E-2</v>
      </c>
      <c r="C305" s="34">
        <f t="shared" si="4"/>
        <v>2.8822170690801001E-4</v>
      </c>
    </row>
    <row r="306" spans="1:3" x14ac:dyDescent="0.2">
      <c r="A306" s="5">
        <v>34732</v>
      </c>
      <c r="B306">
        <v>2.8822170690801001E-2</v>
      </c>
      <c r="C306" s="34">
        <f t="shared" si="4"/>
        <v>2.8822170690801001E-4</v>
      </c>
    </row>
    <row r="307" spans="1:3" x14ac:dyDescent="0.2">
      <c r="A307" s="5">
        <v>34733</v>
      </c>
      <c r="B307">
        <v>2.8822170690801001E-2</v>
      </c>
      <c r="C307" s="34">
        <f t="shared" si="4"/>
        <v>2.8822170690801001E-4</v>
      </c>
    </row>
    <row r="308" spans="1:3" x14ac:dyDescent="0.2">
      <c r="A308" s="5">
        <v>34736</v>
      </c>
      <c r="B308">
        <v>8.6491435992419596E-2</v>
      </c>
      <c r="C308" s="34">
        <f t="shared" si="4"/>
        <v>8.6491435992419596E-4</v>
      </c>
    </row>
    <row r="309" spans="1:3" x14ac:dyDescent="0.2">
      <c r="A309" s="5">
        <v>34737</v>
      </c>
      <c r="B309">
        <v>2.8822170690801001E-2</v>
      </c>
      <c r="C309" s="34">
        <f t="shared" si="4"/>
        <v>2.8822170690801001E-4</v>
      </c>
    </row>
    <row r="310" spans="1:3" x14ac:dyDescent="0.2">
      <c r="A310" s="5">
        <v>34738</v>
      </c>
      <c r="B310">
        <v>2.8822170690801001E-2</v>
      </c>
      <c r="C310" s="34">
        <f t="shared" si="4"/>
        <v>2.8822170690801001E-4</v>
      </c>
    </row>
    <row r="311" spans="1:3" x14ac:dyDescent="0.2">
      <c r="A311" s="5">
        <v>34739</v>
      </c>
      <c r="B311">
        <v>2.8822170690801001E-2</v>
      </c>
      <c r="C311" s="34">
        <f t="shared" si="4"/>
        <v>2.8822170690801001E-4</v>
      </c>
    </row>
    <row r="312" spans="1:3" x14ac:dyDescent="0.2">
      <c r="A312" s="5">
        <v>34740</v>
      </c>
      <c r="B312">
        <v>2.8822170690801001E-2</v>
      </c>
      <c r="C312" s="34">
        <f t="shared" si="4"/>
        <v>2.8822170690801001E-4</v>
      </c>
    </row>
    <row r="313" spans="1:3" x14ac:dyDescent="0.2">
      <c r="A313" s="5">
        <v>34743</v>
      </c>
      <c r="B313">
        <v>8.7429143041872798E-2</v>
      </c>
      <c r="C313" s="34">
        <f t="shared" si="4"/>
        <v>8.7429143041872802E-4</v>
      </c>
    </row>
    <row r="314" spans="1:3" x14ac:dyDescent="0.2">
      <c r="A314" s="5">
        <v>34744</v>
      </c>
      <c r="B314">
        <v>2.9134558631227499E-2</v>
      </c>
      <c r="C314" s="34">
        <f t="shared" si="4"/>
        <v>2.9134558631227497E-4</v>
      </c>
    </row>
    <row r="315" spans="1:3" x14ac:dyDescent="0.2">
      <c r="A315" s="5">
        <v>34745</v>
      </c>
      <c r="B315">
        <v>2.9134558631227499E-2</v>
      </c>
      <c r="C315" s="34">
        <f t="shared" si="4"/>
        <v>2.9134558631227497E-4</v>
      </c>
    </row>
    <row r="316" spans="1:3" x14ac:dyDescent="0.2">
      <c r="A316" s="5">
        <v>34746</v>
      </c>
      <c r="B316">
        <v>2.9134558631227499E-2</v>
      </c>
      <c r="C316" s="34">
        <f t="shared" si="4"/>
        <v>2.9134558631227497E-4</v>
      </c>
    </row>
    <row r="317" spans="1:3" x14ac:dyDescent="0.2">
      <c r="A317" s="5">
        <v>34747</v>
      </c>
      <c r="B317">
        <v>2.9134558631227499E-2</v>
      </c>
      <c r="C317" s="34">
        <f t="shared" si="4"/>
        <v>2.9134558631227497E-4</v>
      </c>
    </row>
    <row r="318" spans="1:3" x14ac:dyDescent="0.2">
      <c r="A318" s="5">
        <v>34750</v>
      </c>
      <c r="B318">
        <v>8.86787552029311E-2</v>
      </c>
      <c r="C318" s="34">
        <f t="shared" si="4"/>
        <v>8.8678755202931104E-4</v>
      </c>
    </row>
    <row r="319" spans="1:3" x14ac:dyDescent="0.2">
      <c r="A319" s="5">
        <v>34751</v>
      </c>
      <c r="B319">
        <v>2.95508516791054E-2</v>
      </c>
      <c r="C319" s="34">
        <f t="shared" si="4"/>
        <v>2.9550851679105401E-4</v>
      </c>
    </row>
    <row r="320" spans="1:3" x14ac:dyDescent="0.2">
      <c r="A320" s="5">
        <v>34752</v>
      </c>
      <c r="B320">
        <v>2.95508516791054E-2</v>
      </c>
      <c r="C320" s="34">
        <f t="shared" si="4"/>
        <v>2.9550851679105401E-4</v>
      </c>
    </row>
    <row r="321" spans="1:3" x14ac:dyDescent="0.2">
      <c r="A321" s="5">
        <v>34753</v>
      </c>
      <c r="B321">
        <v>2.95508516791054E-2</v>
      </c>
      <c r="C321" s="34">
        <f t="shared" si="4"/>
        <v>2.9550851679105401E-4</v>
      </c>
    </row>
    <row r="322" spans="1:3" x14ac:dyDescent="0.2">
      <c r="A322" s="5">
        <v>34754</v>
      </c>
      <c r="B322">
        <v>2.95508516791054E-2</v>
      </c>
      <c r="C322" s="34">
        <f t="shared" si="4"/>
        <v>2.9550851679105401E-4</v>
      </c>
    </row>
    <row r="323" spans="1:3" x14ac:dyDescent="0.2">
      <c r="A323" s="5">
        <v>34758</v>
      </c>
      <c r="B323">
        <v>0.119088192756145</v>
      </c>
      <c r="C323" s="34">
        <f t="shared" si="4"/>
        <v>1.1908819275614499E-3</v>
      </c>
    </row>
    <row r="324" spans="1:3" x14ac:dyDescent="0.2">
      <c r="A324" s="5">
        <v>34759</v>
      </c>
      <c r="B324">
        <v>2.97587617948958E-2</v>
      </c>
      <c r="C324" s="34">
        <f t="shared" si="4"/>
        <v>2.9758761794895799E-4</v>
      </c>
    </row>
    <row r="325" spans="1:3" x14ac:dyDescent="0.2">
      <c r="A325" s="5">
        <v>34760</v>
      </c>
      <c r="B325">
        <v>2.97587617948958E-2</v>
      </c>
      <c r="C325" s="34">
        <f t="shared" ref="C325:C388" si="5">B325/100</f>
        <v>2.9758761794895799E-4</v>
      </c>
    </row>
    <row r="326" spans="1:3" x14ac:dyDescent="0.2">
      <c r="A326" s="5">
        <v>34761</v>
      </c>
      <c r="B326">
        <v>2.97587617948958E-2</v>
      </c>
      <c r="C326" s="34">
        <f t="shared" si="5"/>
        <v>2.9758761794895799E-4</v>
      </c>
    </row>
    <row r="327" spans="1:3" x14ac:dyDescent="0.2">
      <c r="A327" s="5">
        <v>34764</v>
      </c>
      <c r="B327">
        <v>8.9614856869690798E-2</v>
      </c>
      <c r="C327" s="34">
        <f t="shared" si="5"/>
        <v>8.9614856869690796E-4</v>
      </c>
    </row>
    <row r="328" spans="1:3" x14ac:dyDescent="0.2">
      <c r="A328" s="5">
        <v>34765</v>
      </c>
      <c r="B328">
        <v>3.0070577514784699E-2</v>
      </c>
      <c r="C328" s="34">
        <f t="shared" si="5"/>
        <v>3.0070577514784697E-4</v>
      </c>
    </row>
    <row r="329" spans="1:3" x14ac:dyDescent="0.2">
      <c r="A329" s="5">
        <v>34766</v>
      </c>
      <c r="B329">
        <v>3.0070577514784699E-2</v>
      </c>
      <c r="C329" s="34">
        <f t="shared" si="5"/>
        <v>3.0070577514784697E-4</v>
      </c>
    </row>
    <row r="330" spans="1:3" x14ac:dyDescent="0.2">
      <c r="A330" s="5">
        <v>34767</v>
      </c>
      <c r="B330">
        <v>3.0070577514784699E-2</v>
      </c>
      <c r="C330" s="34">
        <f t="shared" si="5"/>
        <v>3.0070577514784697E-4</v>
      </c>
    </row>
    <row r="331" spans="1:3" x14ac:dyDescent="0.2">
      <c r="A331" s="5">
        <v>34768</v>
      </c>
      <c r="B331">
        <v>3.0070577514784699E-2</v>
      </c>
      <c r="C331" s="34">
        <f t="shared" si="5"/>
        <v>3.0070577514784697E-4</v>
      </c>
    </row>
    <row r="332" spans="1:3" x14ac:dyDescent="0.2">
      <c r="A332" s="5">
        <v>34771</v>
      </c>
      <c r="B332">
        <v>9.1174549378569794E-2</v>
      </c>
      <c r="C332" s="34">
        <f t="shared" si="5"/>
        <v>9.1174549378569792E-4</v>
      </c>
    </row>
    <row r="333" spans="1:3" x14ac:dyDescent="0.2">
      <c r="A333" s="5">
        <v>34772</v>
      </c>
      <c r="B333">
        <v>3.0382284692453999E-2</v>
      </c>
      <c r="C333" s="34">
        <f t="shared" si="5"/>
        <v>3.0382284692453997E-4</v>
      </c>
    </row>
    <row r="334" spans="1:3" x14ac:dyDescent="0.2">
      <c r="A334" s="5">
        <v>34773</v>
      </c>
      <c r="B334">
        <v>3.0382284692453999E-2</v>
      </c>
      <c r="C334" s="34">
        <f t="shared" si="5"/>
        <v>3.0382284692453997E-4</v>
      </c>
    </row>
    <row r="335" spans="1:3" x14ac:dyDescent="0.2">
      <c r="A335" s="5">
        <v>34774</v>
      </c>
      <c r="B335">
        <v>3.0382284692453999E-2</v>
      </c>
      <c r="C335" s="34">
        <f t="shared" si="5"/>
        <v>3.0382284692453997E-4</v>
      </c>
    </row>
    <row r="336" spans="1:3" x14ac:dyDescent="0.2">
      <c r="A336" s="5">
        <v>34778</v>
      </c>
      <c r="B336">
        <v>0.122208419629</v>
      </c>
      <c r="C336" s="34">
        <f t="shared" si="5"/>
        <v>1.2220841962900001E-3</v>
      </c>
    </row>
    <row r="337" spans="1:3" x14ac:dyDescent="0.2">
      <c r="A337" s="5">
        <v>34779</v>
      </c>
      <c r="B337">
        <v>3.05900563745354E-2</v>
      </c>
      <c r="C337" s="34">
        <f t="shared" si="5"/>
        <v>3.0590056374535401E-4</v>
      </c>
    </row>
    <row r="338" spans="1:3" x14ac:dyDescent="0.2">
      <c r="A338" s="5">
        <v>34780</v>
      </c>
      <c r="B338">
        <v>3.05900563745354E-2</v>
      </c>
      <c r="C338" s="34">
        <f t="shared" si="5"/>
        <v>3.0590056374535401E-4</v>
      </c>
    </row>
    <row r="339" spans="1:3" x14ac:dyDescent="0.2">
      <c r="A339" s="5">
        <v>34781</v>
      </c>
      <c r="B339">
        <v>3.05900563745354E-2</v>
      </c>
      <c r="C339" s="34">
        <f t="shared" si="5"/>
        <v>3.0590056374535401E-4</v>
      </c>
    </row>
    <row r="340" spans="1:3" x14ac:dyDescent="0.2">
      <c r="A340" s="5">
        <v>34782</v>
      </c>
      <c r="B340">
        <v>3.05900563745354E-2</v>
      </c>
      <c r="C340" s="34">
        <f t="shared" si="5"/>
        <v>3.0590056374535401E-4</v>
      </c>
    </row>
    <row r="341" spans="1:3" x14ac:dyDescent="0.2">
      <c r="A341" s="5">
        <v>34785</v>
      </c>
      <c r="B341">
        <v>9.2421470757919594E-2</v>
      </c>
      <c r="C341" s="34">
        <f t="shared" si="5"/>
        <v>9.2421470757919589E-4</v>
      </c>
    </row>
    <row r="342" spans="1:3" x14ac:dyDescent="0.2">
      <c r="A342" s="5">
        <v>34786</v>
      </c>
      <c r="B342">
        <v>3.0797670980220501E-2</v>
      </c>
      <c r="C342" s="34">
        <f t="shared" si="5"/>
        <v>3.0797670980220503E-4</v>
      </c>
    </row>
    <row r="343" spans="1:3" x14ac:dyDescent="0.2">
      <c r="A343" s="5">
        <v>34787</v>
      </c>
      <c r="B343">
        <v>3.0797670980220501E-2</v>
      </c>
      <c r="C343" s="34">
        <f t="shared" si="5"/>
        <v>3.0797670980220503E-4</v>
      </c>
    </row>
    <row r="344" spans="1:3" x14ac:dyDescent="0.2">
      <c r="A344" s="5">
        <v>34788</v>
      </c>
      <c r="B344">
        <v>3.0797670980220501E-2</v>
      </c>
      <c r="C344" s="34">
        <f t="shared" si="5"/>
        <v>3.0797670980220503E-4</v>
      </c>
    </row>
    <row r="345" spans="1:3" x14ac:dyDescent="0.2">
      <c r="A345" s="5">
        <v>34789</v>
      </c>
      <c r="B345">
        <v>3.0797670980220501E-2</v>
      </c>
      <c r="C345" s="34">
        <f t="shared" si="5"/>
        <v>3.0797670980220503E-4</v>
      </c>
    </row>
    <row r="346" spans="1:3" x14ac:dyDescent="0.2">
      <c r="A346" s="5">
        <v>34792</v>
      </c>
      <c r="B346">
        <v>9.2421470757919594E-2</v>
      </c>
      <c r="C346" s="34">
        <f t="shared" si="5"/>
        <v>9.2421470757919589E-4</v>
      </c>
    </row>
    <row r="347" spans="1:3" x14ac:dyDescent="0.2">
      <c r="A347" s="5">
        <v>34793</v>
      </c>
      <c r="B347">
        <v>3.1005373298209599E-2</v>
      </c>
      <c r="C347" s="34">
        <f t="shared" si="5"/>
        <v>3.1005373298209599E-4</v>
      </c>
    </row>
    <row r="348" spans="1:3" x14ac:dyDescent="0.2">
      <c r="A348" s="5">
        <v>34794</v>
      </c>
      <c r="B348">
        <v>3.1005373298209599E-2</v>
      </c>
      <c r="C348" s="34">
        <f t="shared" si="5"/>
        <v>3.1005373298209599E-4</v>
      </c>
    </row>
    <row r="349" spans="1:3" x14ac:dyDescent="0.2">
      <c r="A349" s="5">
        <v>34795</v>
      </c>
      <c r="B349">
        <v>3.1005373298209599E-2</v>
      </c>
      <c r="C349" s="34">
        <f t="shared" si="5"/>
        <v>3.1005373298209599E-4</v>
      </c>
    </row>
    <row r="350" spans="1:3" x14ac:dyDescent="0.2">
      <c r="A350" s="5">
        <v>34796</v>
      </c>
      <c r="B350">
        <v>3.1005373298209599E-2</v>
      </c>
      <c r="C350" s="34">
        <f t="shared" si="5"/>
        <v>3.1005373298209599E-4</v>
      </c>
    </row>
    <row r="351" spans="1:3" x14ac:dyDescent="0.2">
      <c r="A351" s="5">
        <v>34799</v>
      </c>
      <c r="B351">
        <v>9.3044962870458797E-2</v>
      </c>
      <c r="C351" s="34">
        <f t="shared" si="5"/>
        <v>9.3044962870458792E-4</v>
      </c>
    </row>
    <row r="352" spans="1:3" x14ac:dyDescent="0.2">
      <c r="A352" s="5">
        <v>34800</v>
      </c>
      <c r="B352">
        <v>3.1005373298209599E-2</v>
      </c>
      <c r="C352" s="34">
        <f t="shared" si="5"/>
        <v>3.1005373298209599E-4</v>
      </c>
    </row>
    <row r="353" spans="1:3" x14ac:dyDescent="0.2">
      <c r="A353" s="5">
        <v>34801</v>
      </c>
      <c r="B353">
        <v>3.1005373298209599E-2</v>
      </c>
      <c r="C353" s="34">
        <f t="shared" si="5"/>
        <v>3.1005373298209599E-4</v>
      </c>
    </row>
    <row r="354" spans="1:3" x14ac:dyDescent="0.2">
      <c r="A354" s="5">
        <v>34806</v>
      </c>
      <c r="B354">
        <v>0.155226828303134</v>
      </c>
      <c r="C354" s="34">
        <f t="shared" si="5"/>
        <v>1.55226828303134E-3</v>
      </c>
    </row>
    <row r="355" spans="1:3" x14ac:dyDescent="0.2">
      <c r="A355" s="5">
        <v>34807</v>
      </c>
      <c r="B355">
        <v>3.1109043348931401E-2</v>
      </c>
      <c r="C355" s="34">
        <f t="shared" si="5"/>
        <v>3.1109043348931403E-4</v>
      </c>
    </row>
    <row r="356" spans="1:3" x14ac:dyDescent="0.2">
      <c r="A356" s="5">
        <v>34808</v>
      </c>
      <c r="B356">
        <v>3.1109043348931401E-2</v>
      </c>
      <c r="C356" s="34">
        <f t="shared" si="5"/>
        <v>3.1109043348931403E-4</v>
      </c>
    </row>
    <row r="357" spans="1:3" x14ac:dyDescent="0.2">
      <c r="A357" s="5">
        <v>34809</v>
      </c>
      <c r="B357">
        <v>3.1109043348931401E-2</v>
      </c>
      <c r="C357" s="34">
        <f t="shared" si="5"/>
        <v>3.1109043348931403E-4</v>
      </c>
    </row>
    <row r="358" spans="1:3" x14ac:dyDescent="0.2">
      <c r="A358" s="5">
        <v>34810</v>
      </c>
      <c r="B358">
        <v>3.1109043348931401E-2</v>
      </c>
      <c r="C358" s="34">
        <f t="shared" si="5"/>
        <v>3.1109043348931403E-4</v>
      </c>
    </row>
    <row r="359" spans="1:3" x14ac:dyDescent="0.2">
      <c r="A359" s="5">
        <v>34813</v>
      </c>
      <c r="B359">
        <v>9.2421470757919594E-2</v>
      </c>
      <c r="C359" s="34">
        <f t="shared" si="5"/>
        <v>9.2421470757919589E-4</v>
      </c>
    </row>
    <row r="360" spans="1:3" x14ac:dyDescent="0.2">
      <c r="A360" s="5">
        <v>34814</v>
      </c>
      <c r="B360">
        <v>3.0797670980220501E-2</v>
      </c>
      <c r="C360" s="34">
        <f t="shared" si="5"/>
        <v>3.0797670980220503E-4</v>
      </c>
    </row>
    <row r="361" spans="1:3" x14ac:dyDescent="0.2">
      <c r="A361" s="5">
        <v>34815</v>
      </c>
      <c r="B361">
        <v>3.0797670980220501E-2</v>
      </c>
      <c r="C361" s="34">
        <f t="shared" si="5"/>
        <v>3.0797670980220503E-4</v>
      </c>
    </row>
    <row r="362" spans="1:3" x14ac:dyDescent="0.2">
      <c r="A362" s="5">
        <v>34816</v>
      </c>
      <c r="B362">
        <v>3.0797670980220501E-2</v>
      </c>
      <c r="C362" s="34">
        <f t="shared" si="5"/>
        <v>3.0797670980220503E-4</v>
      </c>
    </row>
    <row r="363" spans="1:3" x14ac:dyDescent="0.2">
      <c r="A363" s="5">
        <v>34817</v>
      </c>
      <c r="B363">
        <v>3.0797670980220501E-2</v>
      </c>
      <c r="C363" s="34">
        <f t="shared" si="5"/>
        <v>3.0797670980220503E-4</v>
      </c>
    </row>
    <row r="364" spans="1:3" x14ac:dyDescent="0.2">
      <c r="A364" s="5">
        <v>34821</v>
      </c>
      <c r="B364">
        <v>0.118255812209456</v>
      </c>
      <c r="C364" s="34">
        <f t="shared" si="5"/>
        <v>1.1825581220945599E-3</v>
      </c>
    </row>
    <row r="365" spans="1:3" x14ac:dyDescent="0.2">
      <c r="A365" s="5">
        <v>34822</v>
      </c>
      <c r="B365">
        <v>2.95508516791054E-2</v>
      </c>
      <c r="C365" s="34">
        <f t="shared" si="5"/>
        <v>2.9550851679105401E-4</v>
      </c>
    </row>
    <row r="366" spans="1:3" x14ac:dyDescent="0.2">
      <c r="A366" s="5">
        <v>34823</v>
      </c>
      <c r="B366">
        <v>2.95508516791054E-2</v>
      </c>
      <c r="C366" s="34">
        <f t="shared" si="5"/>
        <v>2.9550851679105401E-4</v>
      </c>
    </row>
    <row r="367" spans="1:3" x14ac:dyDescent="0.2">
      <c r="A367" s="5">
        <v>34824</v>
      </c>
      <c r="B367">
        <v>2.95508516791054E-2</v>
      </c>
      <c r="C367" s="34">
        <f t="shared" si="5"/>
        <v>2.9550851679105401E-4</v>
      </c>
    </row>
    <row r="368" spans="1:3" x14ac:dyDescent="0.2">
      <c r="A368" s="5">
        <v>34827</v>
      </c>
      <c r="B368">
        <v>9.2732908243520207E-2</v>
      </c>
      <c r="C368" s="34">
        <f t="shared" si="5"/>
        <v>9.2732908243520207E-4</v>
      </c>
    </row>
    <row r="369" spans="1:3" x14ac:dyDescent="0.2">
      <c r="A369" s="5">
        <v>34828</v>
      </c>
      <c r="B369">
        <v>3.0901419453677199E-2</v>
      </c>
      <c r="C369" s="34">
        <f t="shared" si="5"/>
        <v>3.0901419453677198E-4</v>
      </c>
    </row>
    <row r="370" spans="1:3" x14ac:dyDescent="0.2">
      <c r="A370" s="5">
        <v>34829</v>
      </c>
      <c r="B370">
        <v>3.0901419453677199E-2</v>
      </c>
      <c r="C370" s="34">
        <f t="shared" si="5"/>
        <v>3.0901419453677198E-4</v>
      </c>
    </row>
    <row r="371" spans="1:3" x14ac:dyDescent="0.2">
      <c r="A371" s="5">
        <v>34831</v>
      </c>
      <c r="B371">
        <v>6.1812387884585498E-2</v>
      </c>
      <c r="C371" s="34">
        <f t="shared" si="5"/>
        <v>6.1812387884585497E-4</v>
      </c>
    </row>
    <row r="372" spans="1:3" x14ac:dyDescent="0.2">
      <c r="A372" s="5">
        <v>34834</v>
      </c>
      <c r="B372">
        <v>9.36679863653644E-2</v>
      </c>
      <c r="C372" s="34">
        <f t="shared" si="5"/>
        <v>9.3667986365364398E-4</v>
      </c>
    </row>
    <row r="373" spans="1:3" x14ac:dyDescent="0.2">
      <c r="A373" s="5">
        <v>34835</v>
      </c>
      <c r="B373">
        <v>3.12129186452514E-2</v>
      </c>
      <c r="C373" s="34">
        <f t="shared" si="5"/>
        <v>3.1212918645251398E-4</v>
      </c>
    </row>
    <row r="374" spans="1:3" x14ac:dyDescent="0.2">
      <c r="A374" s="5">
        <v>34836</v>
      </c>
      <c r="B374">
        <v>3.12129186452514E-2</v>
      </c>
      <c r="C374" s="34">
        <f t="shared" si="5"/>
        <v>3.1212918645251398E-4</v>
      </c>
    </row>
    <row r="375" spans="1:3" x14ac:dyDescent="0.2">
      <c r="A375" s="5">
        <v>34837</v>
      </c>
      <c r="B375">
        <v>3.12129186452514E-2</v>
      </c>
      <c r="C375" s="34">
        <f t="shared" si="5"/>
        <v>3.1212918645251398E-4</v>
      </c>
    </row>
    <row r="376" spans="1:3" x14ac:dyDescent="0.2">
      <c r="A376" s="5">
        <v>34838</v>
      </c>
      <c r="B376">
        <v>3.12129186452514E-2</v>
      </c>
      <c r="C376" s="34">
        <f t="shared" si="5"/>
        <v>3.1212918645251398E-4</v>
      </c>
    </row>
    <row r="377" spans="1:3" x14ac:dyDescent="0.2">
      <c r="A377" s="5">
        <v>34841</v>
      </c>
      <c r="B377">
        <v>9.36679863653644E-2</v>
      </c>
      <c r="C377" s="34">
        <f t="shared" si="5"/>
        <v>9.3667986365364398E-4</v>
      </c>
    </row>
    <row r="378" spans="1:3" x14ac:dyDescent="0.2">
      <c r="A378" s="5">
        <v>34842</v>
      </c>
      <c r="B378">
        <v>3.12129186452514E-2</v>
      </c>
      <c r="C378" s="34">
        <f t="shared" si="5"/>
        <v>3.1212918645251398E-4</v>
      </c>
    </row>
    <row r="379" spans="1:3" x14ac:dyDescent="0.2">
      <c r="A379" s="5">
        <v>34843</v>
      </c>
      <c r="B379">
        <v>3.12129186452514E-2</v>
      </c>
      <c r="C379" s="34">
        <f t="shared" si="5"/>
        <v>3.1212918645251398E-4</v>
      </c>
    </row>
    <row r="380" spans="1:3" x14ac:dyDescent="0.2">
      <c r="A380" s="5">
        <v>34844</v>
      </c>
      <c r="B380">
        <v>3.12129186452514E-2</v>
      </c>
      <c r="C380" s="34">
        <f t="shared" si="5"/>
        <v>3.1212918645251398E-4</v>
      </c>
    </row>
    <row r="381" spans="1:3" x14ac:dyDescent="0.2">
      <c r="A381" s="5">
        <v>34845</v>
      </c>
      <c r="B381">
        <v>3.12129186452514E-2</v>
      </c>
      <c r="C381" s="34">
        <f t="shared" si="5"/>
        <v>3.1212918645251398E-4</v>
      </c>
    </row>
    <row r="382" spans="1:3" x14ac:dyDescent="0.2">
      <c r="A382" s="5">
        <v>34848</v>
      </c>
      <c r="B382">
        <v>9.36679863653644E-2</v>
      </c>
      <c r="C382" s="34">
        <f t="shared" si="5"/>
        <v>9.3667986365364398E-4</v>
      </c>
    </row>
    <row r="383" spans="1:3" x14ac:dyDescent="0.2">
      <c r="A383" s="5">
        <v>34849</v>
      </c>
      <c r="B383">
        <v>3.12129186452514E-2</v>
      </c>
      <c r="C383" s="34">
        <f t="shared" si="5"/>
        <v>3.1212918645251398E-4</v>
      </c>
    </row>
    <row r="384" spans="1:3" x14ac:dyDescent="0.2">
      <c r="A384" s="5">
        <v>34850</v>
      </c>
      <c r="B384">
        <v>3.12129186452514E-2</v>
      </c>
      <c r="C384" s="34">
        <f t="shared" si="5"/>
        <v>3.1212918645251398E-4</v>
      </c>
    </row>
    <row r="385" spans="1:3" x14ac:dyDescent="0.2">
      <c r="A385" s="5">
        <v>34851</v>
      </c>
      <c r="B385">
        <v>3.12129186452514E-2</v>
      </c>
      <c r="C385" s="34">
        <f t="shared" si="5"/>
        <v>3.1212918645251398E-4</v>
      </c>
    </row>
    <row r="386" spans="1:3" x14ac:dyDescent="0.2">
      <c r="A386" s="5">
        <v>34852</v>
      </c>
      <c r="B386">
        <v>3.12129186452514E-2</v>
      </c>
      <c r="C386" s="34">
        <f t="shared" si="5"/>
        <v>3.1212918645251398E-4</v>
      </c>
    </row>
    <row r="387" spans="1:3" x14ac:dyDescent="0.2">
      <c r="A387" s="5">
        <v>34855</v>
      </c>
      <c r="B387">
        <v>9.5534984110634505E-2</v>
      </c>
      <c r="C387" s="34">
        <f t="shared" si="5"/>
        <v>9.5534984110634503E-4</v>
      </c>
    </row>
    <row r="388" spans="1:3" x14ac:dyDescent="0.2">
      <c r="A388" s="5">
        <v>34856</v>
      </c>
      <c r="B388">
        <v>3.1834859045609697E-2</v>
      </c>
      <c r="C388" s="34">
        <f t="shared" si="5"/>
        <v>3.1834859045609698E-4</v>
      </c>
    </row>
    <row r="389" spans="1:3" x14ac:dyDescent="0.2">
      <c r="A389" s="5">
        <v>34857</v>
      </c>
      <c r="B389">
        <v>3.1834859045609697E-2</v>
      </c>
      <c r="C389" s="34">
        <f t="shared" ref="C389:C452" si="6">B389/100</f>
        <v>3.1834859045609698E-4</v>
      </c>
    </row>
    <row r="390" spans="1:3" x14ac:dyDescent="0.2">
      <c r="A390" s="5">
        <v>34858</v>
      </c>
      <c r="B390">
        <v>3.1834859045609697E-2</v>
      </c>
      <c r="C390" s="34">
        <f t="shared" si="6"/>
        <v>3.1834859045609698E-4</v>
      </c>
    </row>
    <row r="391" spans="1:3" x14ac:dyDescent="0.2">
      <c r="A391" s="5">
        <v>34859</v>
      </c>
      <c r="B391">
        <v>3.1834859045609697E-2</v>
      </c>
      <c r="C391" s="34">
        <f t="shared" si="6"/>
        <v>3.1834859045609698E-4</v>
      </c>
    </row>
    <row r="392" spans="1:3" x14ac:dyDescent="0.2">
      <c r="A392" s="5">
        <v>34862</v>
      </c>
      <c r="B392">
        <v>9.5534984110656807E-2</v>
      </c>
      <c r="C392" s="34">
        <f t="shared" si="6"/>
        <v>9.5534984110656805E-4</v>
      </c>
    </row>
    <row r="393" spans="1:3" x14ac:dyDescent="0.2">
      <c r="A393" s="5">
        <v>34863</v>
      </c>
      <c r="B393">
        <v>3.1834859045609697E-2</v>
      </c>
      <c r="C393" s="34">
        <f t="shared" si="6"/>
        <v>3.1834859045609698E-4</v>
      </c>
    </row>
    <row r="394" spans="1:3" x14ac:dyDescent="0.2">
      <c r="A394" s="5">
        <v>34864</v>
      </c>
      <c r="B394">
        <v>3.1834859045609697E-2</v>
      </c>
      <c r="C394" s="34">
        <f t="shared" si="6"/>
        <v>3.1834859045609698E-4</v>
      </c>
    </row>
    <row r="395" spans="1:3" x14ac:dyDescent="0.2">
      <c r="A395" s="5">
        <v>34865</v>
      </c>
      <c r="B395">
        <v>3.1834859045609697E-2</v>
      </c>
      <c r="C395" s="34">
        <f t="shared" si="6"/>
        <v>3.1834859045609698E-4</v>
      </c>
    </row>
    <row r="396" spans="1:3" x14ac:dyDescent="0.2">
      <c r="A396" s="5">
        <v>34866</v>
      </c>
      <c r="B396">
        <v>3.1834859045609697E-2</v>
      </c>
      <c r="C396" s="34">
        <f t="shared" si="6"/>
        <v>3.1834859045609698E-4</v>
      </c>
    </row>
    <row r="397" spans="1:3" x14ac:dyDescent="0.2">
      <c r="A397" s="5">
        <v>34869</v>
      </c>
      <c r="B397">
        <v>9.5845985871689798E-2</v>
      </c>
      <c r="C397" s="34">
        <f t="shared" si="6"/>
        <v>9.5845985871689798E-4</v>
      </c>
    </row>
    <row r="398" spans="1:3" x14ac:dyDescent="0.2">
      <c r="A398" s="5">
        <v>34870</v>
      </c>
      <c r="B398">
        <v>3.1938460218827701E-2</v>
      </c>
      <c r="C398" s="34">
        <f t="shared" si="6"/>
        <v>3.1938460218827703E-4</v>
      </c>
    </row>
    <row r="399" spans="1:3" x14ac:dyDescent="0.2">
      <c r="A399" s="5">
        <v>34871</v>
      </c>
      <c r="B399">
        <v>3.1938460218849898E-2</v>
      </c>
      <c r="C399" s="34">
        <f t="shared" si="6"/>
        <v>3.1938460218849897E-4</v>
      </c>
    </row>
    <row r="400" spans="1:3" x14ac:dyDescent="0.2">
      <c r="A400" s="5">
        <v>34872</v>
      </c>
      <c r="B400">
        <v>3.1938460218849898E-2</v>
      </c>
      <c r="C400" s="34">
        <f t="shared" si="6"/>
        <v>3.1938460218849897E-4</v>
      </c>
    </row>
    <row r="401" spans="1:3" x14ac:dyDescent="0.2">
      <c r="A401" s="5">
        <v>34873</v>
      </c>
      <c r="B401">
        <v>3.1938460218827701E-2</v>
      </c>
      <c r="C401" s="34">
        <f t="shared" si="6"/>
        <v>3.1938460218827703E-4</v>
      </c>
    </row>
    <row r="402" spans="1:3" x14ac:dyDescent="0.2">
      <c r="A402" s="5">
        <v>34876</v>
      </c>
      <c r="B402">
        <v>9.6779022496784606E-2</v>
      </c>
      <c r="C402" s="34">
        <f t="shared" si="6"/>
        <v>9.6779022496784606E-4</v>
      </c>
    </row>
    <row r="403" spans="1:3" x14ac:dyDescent="0.2">
      <c r="A403" s="5">
        <v>34877</v>
      </c>
      <c r="B403">
        <v>3.2249272891582401E-2</v>
      </c>
      <c r="C403" s="34">
        <f t="shared" si="6"/>
        <v>3.2249272891582398E-4</v>
      </c>
    </row>
    <row r="404" spans="1:3" x14ac:dyDescent="0.2">
      <c r="A404" s="5">
        <v>34878</v>
      </c>
      <c r="B404">
        <v>3.2249272891582401E-2</v>
      </c>
      <c r="C404" s="34">
        <f t="shared" si="6"/>
        <v>3.2249272891582398E-4</v>
      </c>
    </row>
    <row r="405" spans="1:3" x14ac:dyDescent="0.2">
      <c r="A405" s="5">
        <v>34879</v>
      </c>
      <c r="B405">
        <v>3.2456367172373199E-2</v>
      </c>
      <c r="C405" s="34">
        <f t="shared" si="6"/>
        <v>3.2456367172373197E-4</v>
      </c>
    </row>
    <row r="406" spans="1:3" x14ac:dyDescent="0.2">
      <c r="A406" s="5">
        <v>34880</v>
      </c>
      <c r="B406">
        <v>3.2456367172373199E-2</v>
      </c>
      <c r="C406" s="34">
        <f t="shared" si="6"/>
        <v>3.2456367172373197E-4</v>
      </c>
    </row>
    <row r="407" spans="1:3" x14ac:dyDescent="0.2">
      <c r="A407" s="5">
        <v>34883</v>
      </c>
      <c r="B407">
        <v>9.7400707409245293E-2</v>
      </c>
      <c r="C407" s="34">
        <f t="shared" si="6"/>
        <v>9.7400707409245292E-4</v>
      </c>
    </row>
    <row r="408" spans="1:3" x14ac:dyDescent="0.2">
      <c r="A408" s="5">
        <v>34884</v>
      </c>
      <c r="B408">
        <v>3.2456367172373199E-2</v>
      </c>
      <c r="C408" s="34">
        <f t="shared" si="6"/>
        <v>3.2456367172373197E-4</v>
      </c>
    </row>
    <row r="409" spans="1:3" x14ac:dyDescent="0.2">
      <c r="A409" s="5">
        <v>34885</v>
      </c>
      <c r="B409">
        <v>3.2456367172373199E-2</v>
      </c>
      <c r="C409" s="34">
        <f t="shared" si="6"/>
        <v>3.2456367172373197E-4</v>
      </c>
    </row>
    <row r="410" spans="1:3" x14ac:dyDescent="0.2">
      <c r="A410" s="5">
        <v>34886</v>
      </c>
      <c r="B410">
        <v>3.2456367172373199E-2</v>
      </c>
      <c r="C410" s="34">
        <f t="shared" si="6"/>
        <v>3.2456367172373197E-4</v>
      </c>
    </row>
    <row r="411" spans="1:3" x14ac:dyDescent="0.2">
      <c r="A411" s="5">
        <v>34887</v>
      </c>
      <c r="B411">
        <v>3.2456367172373199E-2</v>
      </c>
      <c r="C411" s="34">
        <f t="shared" si="6"/>
        <v>3.2456367172373197E-4</v>
      </c>
    </row>
    <row r="412" spans="1:3" x14ac:dyDescent="0.2">
      <c r="A412" s="5">
        <v>34890</v>
      </c>
      <c r="B412">
        <v>9.83327261812494E-2</v>
      </c>
      <c r="C412" s="34">
        <f t="shared" si="6"/>
        <v>9.8332726181249398E-4</v>
      </c>
    </row>
    <row r="413" spans="1:3" x14ac:dyDescent="0.2">
      <c r="A413" s="5">
        <v>34891</v>
      </c>
      <c r="B413">
        <v>3.2766837564635103E-2</v>
      </c>
      <c r="C413" s="34">
        <f t="shared" si="6"/>
        <v>3.2766837564635103E-4</v>
      </c>
    </row>
    <row r="414" spans="1:3" x14ac:dyDescent="0.2">
      <c r="A414" s="5">
        <v>34892</v>
      </c>
      <c r="B414">
        <v>3.2766837564635103E-2</v>
      </c>
      <c r="C414" s="34">
        <f t="shared" si="6"/>
        <v>3.2766837564635103E-4</v>
      </c>
    </row>
    <row r="415" spans="1:3" x14ac:dyDescent="0.2">
      <c r="A415" s="5">
        <v>34893</v>
      </c>
      <c r="B415">
        <v>3.2766837564612801E-2</v>
      </c>
      <c r="C415" s="34">
        <f t="shared" si="6"/>
        <v>3.2766837564612801E-4</v>
      </c>
    </row>
    <row r="416" spans="1:3" x14ac:dyDescent="0.2">
      <c r="A416" s="5">
        <v>34894</v>
      </c>
      <c r="B416">
        <v>3.2766837564635103E-2</v>
      </c>
      <c r="C416" s="34">
        <f t="shared" si="6"/>
        <v>3.2766837564635103E-4</v>
      </c>
    </row>
    <row r="417" spans="1:3" x14ac:dyDescent="0.2">
      <c r="A417" s="5">
        <v>34897</v>
      </c>
      <c r="B417">
        <v>0.100195809398063</v>
      </c>
      <c r="C417" s="34">
        <f t="shared" si="6"/>
        <v>1.00195809398063E-3</v>
      </c>
    </row>
    <row r="418" spans="1:3" x14ac:dyDescent="0.2">
      <c r="A418" s="5">
        <v>34898</v>
      </c>
      <c r="B418">
        <v>3.3387454670807899E-2</v>
      </c>
      <c r="C418" s="34">
        <f t="shared" si="6"/>
        <v>3.3387454670807899E-4</v>
      </c>
    </row>
    <row r="419" spans="1:3" x14ac:dyDescent="0.2">
      <c r="A419" s="5">
        <v>34899</v>
      </c>
      <c r="B419">
        <v>3.3387454670807899E-2</v>
      </c>
      <c r="C419" s="34">
        <f t="shared" si="6"/>
        <v>3.3387454670807899E-4</v>
      </c>
    </row>
    <row r="420" spans="1:3" x14ac:dyDescent="0.2">
      <c r="A420" s="5">
        <v>34900</v>
      </c>
      <c r="B420">
        <v>3.3387454670807899E-2</v>
      </c>
      <c r="C420" s="34">
        <f t="shared" si="6"/>
        <v>3.3387454670807899E-4</v>
      </c>
    </row>
    <row r="421" spans="1:3" x14ac:dyDescent="0.2">
      <c r="A421" s="5">
        <v>34901</v>
      </c>
      <c r="B421">
        <v>3.3387454670807899E-2</v>
      </c>
      <c r="C421" s="34">
        <f t="shared" si="6"/>
        <v>3.3387454670807899E-4</v>
      </c>
    </row>
    <row r="422" spans="1:3" x14ac:dyDescent="0.2">
      <c r="A422" s="5">
        <v>34904</v>
      </c>
      <c r="B422">
        <v>0.100195809398063</v>
      </c>
      <c r="C422" s="34">
        <f t="shared" si="6"/>
        <v>1.00195809398063E-3</v>
      </c>
    </row>
    <row r="423" spans="1:3" x14ac:dyDescent="0.2">
      <c r="A423" s="5">
        <v>34905</v>
      </c>
      <c r="B423">
        <v>3.3387454670807899E-2</v>
      </c>
      <c r="C423" s="34">
        <f t="shared" si="6"/>
        <v>3.3387454670807899E-4</v>
      </c>
    </row>
    <row r="424" spans="1:3" x14ac:dyDescent="0.2">
      <c r="A424" s="5">
        <v>34906</v>
      </c>
      <c r="B424">
        <v>3.3387454670807899E-2</v>
      </c>
      <c r="C424" s="34">
        <f t="shared" si="6"/>
        <v>3.3387454670807899E-4</v>
      </c>
    </row>
    <row r="425" spans="1:3" x14ac:dyDescent="0.2">
      <c r="A425" s="5">
        <v>34907</v>
      </c>
      <c r="B425">
        <v>3.3387454670807899E-2</v>
      </c>
      <c r="C425" s="34">
        <f t="shared" si="6"/>
        <v>3.3387454670807899E-4</v>
      </c>
    </row>
    <row r="426" spans="1:3" x14ac:dyDescent="0.2">
      <c r="A426" s="5">
        <v>34908</v>
      </c>
      <c r="B426">
        <v>3.3387454670807899E-2</v>
      </c>
      <c r="C426" s="34">
        <f t="shared" si="6"/>
        <v>3.3387454670807899E-4</v>
      </c>
    </row>
    <row r="427" spans="1:3" x14ac:dyDescent="0.2">
      <c r="A427" s="5">
        <v>34911</v>
      </c>
      <c r="B427">
        <v>9.8643409444587604E-2</v>
      </c>
      <c r="C427" s="34">
        <f t="shared" si="6"/>
        <v>9.8643409444587604E-4</v>
      </c>
    </row>
    <row r="428" spans="1:3" x14ac:dyDescent="0.2">
      <c r="A428" s="5">
        <v>34912</v>
      </c>
      <c r="B428">
        <v>3.2870330711287601E-2</v>
      </c>
      <c r="C428" s="34">
        <f t="shared" si="6"/>
        <v>3.28703307112876E-4</v>
      </c>
    </row>
    <row r="429" spans="1:3" x14ac:dyDescent="0.2">
      <c r="A429" s="5">
        <v>34913</v>
      </c>
      <c r="B429">
        <v>3.2870330711287601E-2</v>
      </c>
      <c r="C429" s="34">
        <f t="shared" si="6"/>
        <v>3.28703307112876E-4</v>
      </c>
    </row>
    <row r="430" spans="1:3" x14ac:dyDescent="0.2">
      <c r="A430" s="5">
        <v>34914</v>
      </c>
      <c r="B430">
        <v>3.2870330711287601E-2</v>
      </c>
      <c r="C430" s="34">
        <f t="shared" si="6"/>
        <v>3.28703307112876E-4</v>
      </c>
    </row>
    <row r="431" spans="1:3" x14ac:dyDescent="0.2">
      <c r="A431" s="5">
        <v>34915</v>
      </c>
      <c r="B431">
        <v>3.2870330711287601E-2</v>
      </c>
      <c r="C431" s="34">
        <f t="shared" si="6"/>
        <v>3.28703307112876E-4</v>
      </c>
    </row>
    <row r="432" spans="1:3" x14ac:dyDescent="0.2">
      <c r="A432" s="5">
        <v>34918</v>
      </c>
      <c r="B432">
        <v>9.8021926435931703E-2</v>
      </c>
      <c r="C432" s="34">
        <f t="shared" si="6"/>
        <v>9.8021926435931704E-4</v>
      </c>
    </row>
    <row r="433" spans="1:3" x14ac:dyDescent="0.2">
      <c r="A433" s="5">
        <v>34919</v>
      </c>
      <c r="B433">
        <v>3.2663305401836602E-2</v>
      </c>
      <c r="C433" s="34">
        <f t="shared" si="6"/>
        <v>3.2663305401836601E-4</v>
      </c>
    </row>
    <row r="434" spans="1:3" x14ac:dyDescent="0.2">
      <c r="A434" s="5">
        <v>34920</v>
      </c>
      <c r="B434">
        <v>3.2663305401836602E-2</v>
      </c>
      <c r="C434" s="34">
        <f t="shared" si="6"/>
        <v>3.2663305401836601E-4</v>
      </c>
    </row>
    <row r="435" spans="1:3" x14ac:dyDescent="0.2">
      <c r="A435" s="5">
        <v>34922</v>
      </c>
      <c r="B435">
        <v>6.5337279718868893E-2</v>
      </c>
      <c r="C435" s="34">
        <f t="shared" si="6"/>
        <v>6.5337279718868891E-4</v>
      </c>
    </row>
    <row r="436" spans="1:3" x14ac:dyDescent="0.2">
      <c r="A436" s="5">
        <v>34925</v>
      </c>
      <c r="B436">
        <v>9.8021926435931703E-2</v>
      </c>
      <c r="C436" s="34">
        <f t="shared" si="6"/>
        <v>9.8021926435931704E-4</v>
      </c>
    </row>
    <row r="437" spans="1:3" x14ac:dyDescent="0.2">
      <c r="A437" s="5">
        <v>34927</v>
      </c>
      <c r="B437">
        <v>6.5337279718868893E-2</v>
      </c>
      <c r="C437" s="34">
        <f t="shared" si="6"/>
        <v>6.5337279718868891E-4</v>
      </c>
    </row>
    <row r="438" spans="1:3" x14ac:dyDescent="0.2">
      <c r="A438" s="5">
        <v>34928</v>
      </c>
      <c r="B438">
        <v>3.2663305401836602E-2</v>
      </c>
      <c r="C438" s="34">
        <f t="shared" si="6"/>
        <v>3.2663305401836601E-4</v>
      </c>
    </row>
    <row r="439" spans="1:3" x14ac:dyDescent="0.2">
      <c r="A439" s="5">
        <v>34929</v>
      </c>
      <c r="B439">
        <v>3.2663305401836602E-2</v>
      </c>
      <c r="C439" s="34">
        <f t="shared" si="6"/>
        <v>3.2663305401836601E-4</v>
      </c>
    </row>
    <row r="440" spans="1:3" x14ac:dyDescent="0.2">
      <c r="A440" s="5">
        <v>34932</v>
      </c>
      <c r="B440">
        <v>9.7711740107930795E-2</v>
      </c>
      <c r="C440" s="34">
        <f t="shared" si="6"/>
        <v>9.7711740107930801E-4</v>
      </c>
    </row>
    <row r="441" spans="1:3" x14ac:dyDescent="0.2">
      <c r="A441" s="5">
        <v>34933</v>
      </c>
      <c r="B441">
        <v>3.2559977364110503E-2</v>
      </c>
      <c r="C441" s="34">
        <f t="shared" si="6"/>
        <v>3.2559977364110505E-4</v>
      </c>
    </row>
    <row r="442" spans="1:3" x14ac:dyDescent="0.2">
      <c r="A442" s="5">
        <v>34934</v>
      </c>
      <c r="B442">
        <v>3.2559977364110503E-2</v>
      </c>
      <c r="C442" s="34">
        <f t="shared" si="6"/>
        <v>3.2559977364110505E-4</v>
      </c>
    </row>
    <row r="443" spans="1:3" x14ac:dyDescent="0.2">
      <c r="A443" s="5">
        <v>34935</v>
      </c>
      <c r="B443">
        <v>3.2559977364110503E-2</v>
      </c>
      <c r="C443" s="34">
        <f t="shared" si="6"/>
        <v>3.2559977364110505E-4</v>
      </c>
    </row>
    <row r="444" spans="1:3" x14ac:dyDescent="0.2">
      <c r="A444" s="5">
        <v>34936</v>
      </c>
      <c r="B444">
        <v>3.2559977364110503E-2</v>
      </c>
      <c r="C444" s="34">
        <f t="shared" si="6"/>
        <v>3.2559977364110505E-4</v>
      </c>
    </row>
    <row r="445" spans="1:3" x14ac:dyDescent="0.2">
      <c r="A445" s="5">
        <v>34939</v>
      </c>
      <c r="B445">
        <v>9.7400707409245293E-2</v>
      </c>
      <c r="C445" s="34">
        <f t="shared" si="6"/>
        <v>9.7400707409245292E-4</v>
      </c>
    </row>
    <row r="446" spans="1:3" x14ac:dyDescent="0.2">
      <c r="A446" s="5">
        <v>34941</v>
      </c>
      <c r="B446">
        <v>6.4923268502448103E-2</v>
      </c>
      <c r="C446" s="34">
        <f t="shared" si="6"/>
        <v>6.4923268502448106E-4</v>
      </c>
    </row>
    <row r="447" spans="1:3" x14ac:dyDescent="0.2">
      <c r="A447" s="5">
        <v>34942</v>
      </c>
      <c r="B447">
        <v>3.2456367172373199E-2</v>
      </c>
      <c r="C447" s="34">
        <f t="shared" si="6"/>
        <v>3.2456367172373197E-4</v>
      </c>
    </row>
    <row r="448" spans="1:3" x14ac:dyDescent="0.2">
      <c r="A448" s="5">
        <v>34943</v>
      </c>
      <c r="B448">
        <v>3.2456367172373199E-2</v>
      </c>
      <c r="C448" s="34">
        <f t="shared" si="6"/>
        <v>3.2456367172373197E-4</v>
      </c>
    </row>
    <row r="449" spans="1:3" x14ac:dyDescent="0.2">
      <c r="A449" s="5">
        <v>34946</v>
      </c>
      <c r="B449">
        <v>9.7090288499779298E-2</v>
      </c>
      <c r="C449" s="34">
        <f t="shared" si="6"/>
        <v>9.7090288499779298E-4</v>
      </c>
    </row>
    <row r="450" spans="1:3" x14ac:dyDescent="0.2">
      <c r="A450" s="5">
        <v>34947</v>
      </c>
      <c r="B450">
        <v>3.2352961230119902E-2</v>
      </c>
      <c r="C450" s="34">
        <f t="shared" si="6"/>
        <v>3.2352961230119903E-4</v>
      </c>
    </row>
    <row r="451" spans="1:3" x14ac:dyDescent="0.2">
      <c r="A451" s="5">
        <v>34948</v>
      </c>
      <c r="B451">
        <v>3.2352961230097697E-2</v>
      </c>
      <c r="C451" s="34">
        <f t="shared" si="6"/>
        <v>3.2352961230097698E-4</v>
      </c>
    </row>
    <row r="452" spans="1:3" x14ac:dyDescent="0.2">
      <c r="A452" s="5">
        <v>34949</v>
      </c>
      <c r="B452">
        <v>3.2352961230119902E-2</v>
      </c>
      <c r="C452" s="34">
        <f t="shared" si="6"/>
        <v>3.2352961230119903E-4</v>
      </c>
    </row>
    <row r="453" spans="1:3" x14ac:dyDescent="0.2">
      <c r="A453" s="5">
        <v>34950</v>
      </c>
      <c r="B453">
        <v>3.2352961230097697E-2</v>
      </c>
      <c r="C453" s="34">
        <f t="shared" ref="C453:C516" si="7">B453/100</f>
        <v>3.2352961230097698E-4</v>
      </c>
    </row>
    <row r="454" spans="1:3" x14ac:dyDescent="0.2">
      <c r="A454" s="5">
        <v>34953</v>
      </c>
      <c r="B454">
        <v>9.7090288499779298E-2</v>
      </c>
      <c r="C454" s="34">
        <f t="shared" si="7"/>
        <v>9.7090288499779298E-4</v>
      </c>
    </row>
    <row r="455" spans="1:3" x14ac:dyDescent="0.2">
      <c r="A455" s="5">
        <v>34954</v>
      </c>
      <c r="B455">
        <v>3.2352961230119902E-2</v>
      </c>
      <c r="C455" s="34">
        <f t="shared" si="7"/>
        <v>3.2352961230119903E-4</v>
      </c>
    </row>
    <row r="456" spans="1:3" x14ac:dyDescent="0.2">
      <c r="A456" s="5">
        <v>34955</v>
      </c>
      <c r="B456">
        <v>3.2352961230097697E-2</v>
      </c>
      <c r="C456" s="34">
        <f t="shared" si="7"/>
        <v>3.2352961230097698E-4</v>
      </c>
    </row>
    <row r="457" spans="1:3" x14ac:dyDescent="0.2">
      <c r="A457" s="5">
        <v>34956</v>
      </c>
      <c r="B457">
        <v>3.2352961230119902E-2</v>
      </c>
      <c r="C457" s="34">
        <f t="shared" si="7"/>
        <v>3.2352961230119903E-4</v>
      </c>
    </row>
    <row r="458" spans="1:3" x14ac:dyDescent="0.2">
      <c r="A458" s="5">
        <v>34957</v>
      </c>
      <c r="B458">
        <v>3.2352961230097697E-2</v>
      </c>
      <c r="C458" s="34">
        <f t="shared" si="7"/>
        <v>3.2352961230097698E-4</v>
      </c>
    </row>
    <row r="459" spans="1:3" x14ac:dyDescent="0.2">
      <c r="A459" s="5">
        <v>34960</v>
      </c>
      <c r="B459">
        <v>9.7090288499779298E-2</v>
      </c>
      <c r="C459" s="34">
        <f t="shared" si="7"/>
        <v>9.7090288499779298E-4</v>
      </c>
    </row>
    <row r="460" spans="1:3" x14ac:dyDescent="0.2">
      <c r="A460" s="5">
        <v>34961</v>
      </c>
      <c r="B460">
        <v>3.2352961230119902E-2</v>
      </c>
      <c r="C460" s="34">
        <f t="shared" si="7"/>
        <v>3.2352961230119903E-4</v>
      </c>
    </row>
    <row r="461" spans="1:3" x14ac:dyDescent="0.2">
      <c r="A461" s="5">
        <v>34962</v>
      </c>
      <c r="B461">
        <v>3.2352961230097697E-2</v>
      </c>
      <c r="C461" s="34">
        <f t="shared" si="7"/>
        <v>3.2352961230097698E-4</v>
      </c>
    </row>
    <row r="462" spans="1:3" x14ac:dyDescent="0.2">
      <c r="A462" s="5">
        <v>34963</v>
      </c>
      <c r="B462">
        <v>3.2352961230119902E-2</v>
      </c>
      <c r="C462" s="34">
        <f t="shared" si="7"/>
        <v>3.2352961230119903E-4</v>
      </c>
    </row>
    <row r="463" spans="1:3" x14ac:dyDescent="0.2">
      <c r="A463" s="5">
        <v>34964</v>
      </c>
      <c r="B463">
        <v>3.2352961230097697E-2</v>
      </c>
      <c r="C463" s="34">
        <f t="shared" si="7"/>
        <v>3.2352961230097698E-4</v>
      </c>
    </row>
    <row r="464" spans="1:3" x14ac:dyDescent="0.2">
      <c r="A464" s="5">
        <v>34967</v>
      </c>
      <c r="B464">
        <v>9.8021926435931703E-2</v>
      </c>
      <c r="C464" s="34">
        <f t="shared" si="7"/>
        <v>9.8021926435931704E-4</v>
      </c>
    </row>
    <row r="465" spans="1:3" x14ac:dyDescent="0.2">
      <c r="A465" s="5">
        <v>34968</v>
      </c>
      <c r="B465">
        <v>3.2663305401836602E-2</v>
      </c>
      <c r="C465" s="34">
        <f t="shared" si="7"/>
        <v>3.2663305401836601E-4</v>
      </c>
    </row>
    <row r="466" spans="1:3" x14ac:dyDescent="0.2">
      <c r="A466" s="5">
        <v>34969</v>
      </c>
      <c r="B466">
        <v>3.2663305401836602E-2</v>
      </c>
      <c r="C466" s="34">
        <f t="shared" si="7"/>
        <v>3.2663305401836601E-4</v>
      </c>
    </row>
    <row r="467" spans="1:3" x14ac:dyDescent="0.2">
      <c r="A467" s="5">
        <v>34970</v>
      </c>
      <c r="B467">
        <v>3.2663305401836602E-2</v>
      </c>
      <c r="C467" s="34">
        <f t="shared" si="7"/>
        <v>3.2663305401836601E-4</v>
      </c>
    </row>
    <row r="468" spans="1:3" x14ac:dyDescent="0.2">
      <c r="A468" s="5">
        <v>34971</v>
      </c>
      <c r="B468">
        <v>3.2663305401836602E-2</v>
      </c>
      <c r="C468" s="34">
        <f t="shared" si="7"/>
        <v>3.2663305401836601E-4</v>
      </c>
    </row>
    <row r="469" spans="1:3" x14ac:dyDescent="0.2">
      <c r="A469" s="5">
        <v>34976</v>
      </c>
      <c r="B469">
        <v>0.16342325101506</v>
      </c>
      <c r="C469" s="34">
        <f t="shared" si="7"/>
        <v>1.6342325101505999E-3</v>
      </c>
    </row>
    <row r="470" spans="1:3" x14ac:dyDescent="0.2">
      <c r="A470" s="5">
        <v>34977</v>
      </c>
      <c r="B470">
        <v>3.2663305401836602E-2</v>
      </c>
      <c r="C470" s="34">
        <f t="shared" si="7"/>
        <v>3.2663305401836601E-4</v>
      </c>
    </row>
    <row r="471" spans="1:3" x14ac:dyDescent="0.2">
      <c r="A471" s="5">
        <v>34978</v>
      </c>
      <c r="B471">
        <v>3.2663305401836602E-2</v>
      </c>
      <c r="C471" s="34">
        <f t="shared" si="7"/>
        <v>3.2663305401836601E-4</v>
      </c>
    </row>
    <row r="472" spans="1:3" x14ac:dyDescent="0.2">
      <c r="A472" s="5">
        <v>34981</v>
      </c>
      <c r="B472">
        <v>9.8021926435931703E-2</v>
      </c>
      <c r="C472" s="34">
        <f t="shared" si="7"/>
        <v>9.8021926435931704E-4</v>
      </c>
    </row>
    <row r="473" spans="1:3" x14ac:dyDescent="0.2">
      <c r="A473" s="5">
        <v>34982</v>
      </c>
      <c r="B473">
        <v>3.2663305401836602E-2</v>
      </c>
      <c r="C473" s="34">
        <f t="shared" si="7"/>
        <v>3.2663305401836601E-4</v>
      </c>
    </row>
    <row r="474" spans="1:3" x14ac:dyDescent="0.2">
      <c r="A474" s="5">
        <v>34983</v>
      </c>
      <c r="B474">
        <v>3.2663305401836602E-2</v>
      </c>
      <c r="C474" s="34">
        <f t="shared" si="7"/>
        <v>3.2663305401836601E-4</v>
      </c>
    </row>
    <row r="475" spans="1:3" x14ac:dyDescent="0.2">
      <c r="A475" s="5">
        <v>34984</v>
      </c>
      <c r="B475">
        <v>3.2663305401836602E-2</v>
      </c>
      <c r="C475" s="34">
        <f t="shared" si="7"/>
        <v>3.2663305401836601E-4</v>
      </c>
    </row>
    <row r="476" spans="1:3" x14ac:dyDescent="0.2">
      <c r="A476" s="5">
        <v>34985</v>
      </c>
      <c r="B476">
        <v>3.2663305401836602E-2</v>
      </c>
      <c r="C476" s="34">
        <f t="shared" si="7"/>
        <v>3.2663305401836601E-4</v>
      </c>
    </row>
    <row r="477" spans="1:3" x14ac:dyDescent="0.2">
      <c r="A477" s="5">
        <v>34988</v>
      </c>
      <c r="B477">
        <v>9.8643409444587604E-2</v>
      </c>
      <c r="C477" s="34">
        <f t="shared" si="7"/>
        <v>9.8643409444587604E-4</v>
      </c>
    </row>
    <row r="478" spans="1:3" x14ac:dyDescent="0.2">
      <c r="A478" s="5">
        <v>34989</v>
      </c>
      <c r="B478">
        <v>3.2870330711287601E-2</v>
      </c>
      <c r="C478" s="34">
        <f t="shared" si="7"/>
        <v>3.28703307112876E-4</v>
      </c>
    </row>
    <row r="479" spans="1:3" x14ac:dyDescent="0.2">
      <c r="A479" s="5">
        <v>34990</v>
      </c>
      <c r="B479">
        <v>3.2870330711287601E-2</v>
      </c>
      <c r="C479" s="34">
        <f t="shared" si="7"/>
        <v>3.28703307112876E-4</v>
      </c>
    </row>
    <row r="480" spans="1:3" x14ac:dyDescent="0.2">
      <c r="A480" s="5">
        <v>34991</v>
      </c>
      <c r="B480">
        <v>3.2870330711287601E-2</v>
      </c>
      <c r="C480" s="34">
        <f t="shared" si="7"/>
        <v>3.28703307112876E-4</v>
      </c>
    </row>
    <row r="481" spans="1:3" x14ac:dyDescent="0.2">
      <c r="A481" s="5">
        <v>34992</v>
      </c>
      <c r="B481">
        <v>3.2870330711287601E-2</v>
      </c>
      <c r="C481" s="34">
        <f t="shared" si="7"/>
        <v>3.28703307112876E-4</v>
      </c>
    </row>
    <row r="482" spans="1:3" x14ac:dyDescent="0.2">
      <c r="A482" s="5">
        <v>34995</v>
      </c>
      <c r="B482">
        <v>9.8953976313542705E-2</v>
      </c>
      <c r="C482" s="34">
        <f t="shared" si="7"/>
        <v>9.8953976313542703E-4</v>
      </c>
    </row>
    <row r="483" spans="1:3" x14ac:dyDescent="0.2">
      <c r="A483" s="5">
        <v>34996</v>
      </c>
      <c r="B483">
        <v>3.2973784871259702E-2</v>
      </c>
      <c r="C483" s="34">
        <f t="shared" si="7"/>
        <v>3.2973784871259703E-4</v>
      </c>
    </row>
    <row r="484" spans="1:3" x14ac:dyDescent="0.2">
      <c r="A484" s="5">
        <v>34997</v>
      </c>
      <c r="B484">
        <v>3.2973784871259702E-2</v>
      </c>
      <c r="C484" s="34">
        <f t="shared" si="7"/>
        <v>3.2973784871259703E-4</v>
      </c>
    </row>
    <row r="485" spans="1:3" x14ac:dyDescent="0.2">
      <c r="A485" s="5">
        <v>34998</v>
      </c>
      <c r="B485">
        <v>3.2973784871259702E-2</v>
      </c>
      <c r="C485" s="34">
        <f t="shared" si="7"/>
        <v>3.2973784871259703E-4</v>
      </c>
    </row>
    <row r="486" spans="1:3" x14ac:dyDescent="0.2">
      <c r="A486" s="5">
        <v>34999</v>
      </c>
      <c r="B486">
        <v>3.2973784871259702E-2</v>
      </c>
      <c r="C486" s="34">
        <f t="shared" si="7"/>
        <v>3.2973784871259703E-4</v>
      </c>
    </row>
    <row r="487" spans="1:3" x14ac:dyDescent="0.2">
      <c r="A487" s="5">
        <v>35002</v>
      </c>
      <c r="B487">
        <v>9.9574761218468297E-2</v>
      </c>
      <c r="C487" s="34">
        <f t="shared" si="7"/>
        <v>9.9574761218468289E-4</v>
      </c>
    </row>
    <row r="488" spans="1:3" x14ac:dyDescent="0.2">
      <c r="A488" s="5">
        <v>35003</v>
      </c>
      <c r="B488">
        <v>3.3180576348690302E-2</v>
      </c>
      <c r="C488" s="34">
        <f t="shared" si="7"/>
        <v>3.31805763486903E-4</v>
      </c>
    </row>
    <row r="489" spans="1:3" x14ac:dyDescent="0.2">
      <c r="A489" s="5">
        <v>35004</v>
      </c>
      <c r="B489">
        <v>3.3180576348690302E-2</v>
      </c>
      <c r="C489" s="34">
        <f t="shared" si="7"/>
        <v>3.31805763486903E-4</v>
      </c>
    </row>
    <row r="490" spans="1:3" x14ac:dyDescent="0.2">
      <c r="A490" s="5">
        <v>35005</v>
      </c>
      <c r="B490">
        <v>3.3180576348690302E-2</v>
      </c>
      <c r="C490" s="34">
        <f t="shared" si="7"/>
        <v>3.31805763486903E-4</v>
      </c>
    </row>
    <row r="491" spans="1:3" x14ac:dyDescent="0.2">
      <c r="A491" s="5">
        <v>35006</v>
      </c>
      <c r="B491">
        <v>3.3180576348690302E-2</v>
      </c>
      <c r="C491" s="34">
        <f t="shared" si="7"/>
        <v>3.31805763486903E-4</v>
      </c>
    </row>
    <row r="492" spans="1:3" x14ac:dyDescent="0.2">
      <c r="A492" s="5">
        <v>35009</v>
      </c>
      <c r="B492">
        <v>0.100195809398063</v>
      </c>
      <c r="C492" s="34">
        <f t="shared" si="7"/>
        <v>1.00195809398063E-3</v>
      </c>
    </row>
    <row r="493" spans="1:3" x14ac:dyDescent="0.2">
      <c r="A493" s="5">
        <v>35010</v>
      </c>
      <c r="B493">
        <v>3.3387454670807899E-2</v>
      </c>
      <c r="C493" s="34">
        <f t="shared" si="7"/>
        <v>3.3387454670807899E-4</v>
      </c>
    </row>
    <row r="494" spans="1:3" x14ac:dyDescent="0.2">
      <c r="A494" s="5">
        <v>35011</v>
      </c>
      <c r="B494">
        <v>3.3387454670807899E-2</v>
      </c>
      <c r="C494" s="34">
        <f t="shared" si="7"/>
        <v>3.3387454670807899E-4</v>
      </c>
    </row>
    <row r="495" spans="1:3" x14ac:dyDescent="0.2">
      <c r="A495" s="5">
        <v>35012</v>
      </c>
      <c r="B495">
        <v>3.3387454670807899E-2</v>
      </c>
      <c r="C495" s="34">
        <f t="shared" si="7"/>
        <v>3.3387454670807899E-4</v>
      </c>
    </row>
    <row r="496" spans="1:3" x14ac:dyDescent="0.2">
      <c r="A496" s="5">
        <v>35013</v>
      </c>
      <c r="B496">
        <v>3.3387454670807899E-2</v>
      </c>
      <c r="C496" s="34">
        <f t="shared" si="7"/>
        <v>3.3387454670807899E-4</v>
      </c>
    </row>
    <row r="497" spans="1:3" x14ac:dyDescent="0.2">
      <c r="A497" s="5">
        <v>35016</v>
      </c>
      <c r="B497">
        <v>0.100195809398063</v>
      </c>
      <c r="C497" s="34">
        <f t="shared" si="7"/>
        <v>1.00195809398063E-3</v>
      </c>
    </row>
    <row r="498" spans="1:3" x14ac:dyDescent="0.2">
      <c r="A498" s="5">
        <v>35017</v>
      </c>
      <c r="B498">
        <v>3.3387454670807899E-2</v>
      </c>
      <c r="C498" s="34">
        <f t="shared" si="7"/>
        <v>3.3387454670807899E-4</v>
      </c>
    </row>
    <row r="499" spans="1:3" x14ac:dyDescent="0.2">
      <c r="A499" s="5">
        <v>35018</v>
      </c>
      <c r="B499">
        <v>3.3387454670807899E-2</v>
      </c>
      <c r="C499" s="34">
        <f t="shared" si="7"/>
        <v>3.3387454670807899E-4</v>
      </c>
    </row>
    <row r="500" spans="1:3" x14ac:dyDescent="0.2">
      <c r="A500" s="5">
        <v>35019</v>
      </c>
      <c r="B500">
        <v>3.3387454670807899E-2</v>
      </c>
      <c r="C500" s="34">
        <f t="shared" si="7"/>
        <v>3.3387454670807899E-4</v>
      </c>
    </row>
    <row r="501" spans="1:3" x14ac:dyDescent="0.2">
      <c r="A501" s="5">
        <v>35020</v>
      </c>
      <c r="B501">
        <v>3.3387454670807899E-2</v>
      </c>
      <c r="C501" s="34">
        <f t="shared" si="7"/>
        <v>3.3387454670807899E-4</v>
      </c>
    </row>
    <row r="502" spans="1:3" x14ac:dyDescent="0.2">
      <c r="A502" s="5">
        <v>35023</v>
      </c>
      <c r="B502">
        <v>0.100195809398063</v>
      </c>
      <c r="C502" s="34">
        <f t="shared" si="7"/>
        <v>1.00195809398063E-3</v>
      </c>
    </row>
    <row r="503" spans="1:3" x14ac:dyDescent="0.2">
      <c r="A503" s="5">
        <v>35024</v>
      </c>
      <c r="B503">
        <v>3.3387454670807899E-2</v>
      </c>
      <c r="C503" s="34">
        <f t="shared" si="7"/>
        <v>3.3387454670807899E-4</v>
      </c>
    </row>
    <row r="504" spans="1:3" x14ac:dyDescent="0.2">
      <c r="A504" s="5">
        <v>35025</v>
      </c>
      <c r="B504">
        <v>3.3387454670807899E-2</v>
      </c>
      <c r="C504" s="34">
        <f t="shared" si="7"/>
        <v>3.3387454670807899E-4</v>
      </c>
    </row>
    <row r="505" spans="1:3" x14ac:dyDescent="0.2">
      <c r="A505" s="5">
        <v>35026</v>
      </c>
      <c r="B505">
        <v>3.3387454670807899E-2</v>
      </c>
      <c r="C505" s="34">
        <f t="shared" si="7"/>
        <v>3.3387454670807899E-4</v>
      </c>
    </row>
    <row r="506" spans="1:3" x14ac:dyDescent="0.2">
      <c r="A506" s="5">
        <v>35027</v>
      </c>
      <c r="B506">
        <v>3.3387454670807899E-2</v>
      </c>
      <c r="C506" s="34">
        <f t="shared" si="7"/>
        <v>3.3387454670807899E-4</v>
      </c>
    </row>
    <row r="507" spans="1:3" x14ac:dyDescent="0.2">
      <c r="A507" s="5">
        <v>35030</v>
      </c>
      <c r="B507">
        <v>0.100195809398063</v>
      </c>
      <c r="C507" s="34">
        <f t="shared" si="7"/>
        <v>1.00195809398063E-3</v>
      </c>
    </row>
    <row r="508" spans="1:3" x14ac:dyDescent="0.2">
      <c r="A508" s="5">
        <v>35031</v>
      </c>
      <c r="B508">
        <v>3.3387454670807899E-2</v>
      </c>
      <c r="C508" s="34">
        <f t="shared" si="7"/>
        <v>3.3387454670807899E-4</v>
      </c>
    </row>
    <row r="509" spans="1:3" x14ac:dyDescent="0.2">
      <c r="A509" s="5">
        <v>35032</v>
      </c>
      <c r="B509">
        <v>3.3387454670807899E-2</v>
      </c>
      <c r="C509" s="34">
        <f t="shared" si="7"/>
        <v>3.3387454670807899E-4</v>
      </c>
    </row>
    <row r="510" spans="1:3" x14ac:dyDescent="0.2">
      <c r="A510" s="5">
        <v>35033</v>
      </c>
      <c r="B510">
        <v>3.3387454670807899E-2</v>
      </c>
      <c r="C510" s="34">
        <f t="shared" si="7"/>
        <v>3.3387454670807899E-4</v>
      </c>
    </row>
    <row r="511" spans="1:3" x14ac:dyDescent="0.2">
      <c r="A511" s="5">
        <v>35034</v>
      </c>
      <c r="B511">
        <v>3.3387454670807899E-2</v>
      </c>
      <c r="C511" s="34">
        <f t="shared" si="7"/>
        <v>3.3387454670807899E-4</v>
      </c>
    </row>
    <row r="512" spans="1:3" x14ac:dyDescent="0.2">
      <c r="A512" s="5">
        <v>35037</v>
      </c>
      <c r="B512">
        <v>0.100195809398063</v>
      </c>
      <c r="C512" s="34">
        <f t="shared" si="7"/>
        <v>1.00195809398063E-3</v>
      </c>
    </row>
    <row r="513" spans="1:3" x14ac:dyDescent="0.2">
      <c r="A513" s="5">
        <v>35038</v>
      </c>
      <c r="B513">
        <v>3.3387454670807899E-2</v>
      </c>
      <c r="C513" s="34">
        <f t="shared" si="7"/>
        <v>3.3387454670807899E-4</v>
      </c>
    </row>
    <row r="514" spans="1:3" x14ac:dyDescent="0.2">
      <c r="A514" s="5">
        <v>35039</v>
      </c>
      <c r="B514">
        <v>3.3387454670807899E-2</v>
      </c>
      <c r="C514" s="34">
        <f t="shared" si="7"/>
        <v>3.3387454670807899E-4</v>
      </c>
    </row>
    <row r="515" spans="1:3" x14ac:dyDescent="0.2">
      <c r="A515" s="5">
        <v>35040</v>
      </c>
      <c r="B515">
        <v>3.3387454670807899E-2</v>
      </c>
      <c r="C515" s="34">
        <f t="shared" si="7"/>
        <v>3.3387454670807899E-4</v>
      </c>
    </row>
    <row r="516" spans="1:3" x14ac:dyDescent="0.2">
      <c r="A516" s="5">
        <v>35041</v>
      </c>
      <c r="B516">
        <v>3.3387454670807899E-2</v>
      </c>
      <c r="C516" s="34">
        <f t="shared" si="7"/>
        <v>3.3387454670807899E-4</v>
      </c>
    </row>
    <row r="517" spans="1:3" x14ac:dyDescent="0.2">
      <c r="A517" s="5">
        <v>35044</v>
      </c>
      <c r="B517">
        <v>0.100195809398063</v>
      </c>
      <c r="C517" s="34">
        <f t="shared" ref="C517:C580" si="8">B517/100</f>
        <v>1.00195809398063E-3</v>
      </c>
    </row>
    <row r="518" spans="1:3" x14ac:dyDescent="0.2">
      <c r="A518" s="5">
        <v>35045</v>
      </c>
      <c r="B518">
        <v>3.3387454670807899E-2</v>
      </c>
      <c r="C518" s="34">
        <f t="shared" si="8"/>
        <v>3.3387454670807899E-4</v>
      </c>
    </row>
    <row r="519" spans="1:3" x14ac:dyDescent="0.2">
      <c r="A519" s="5">
        <v>35046</v>
      </c>
      <c r="B519">
        <v>3.3387454670807899E-2</v>
      </c>
      <c r="C519" s="34">
        <f t="shared" si="8"/>
        <v>3.3387454670807899E-4</v>
      </c>
    </row>
    <row r="520" spans="1:3" x14ac:dyDescent="0.2">
      <c r="A520" s="5">
        <v>35047</v>
      </c>
      <c r="B520">
        <v>3.3387454670807899E-2</v>
      </c>
      <c r="C520" s="34">
        <f t="shared" si="8"/>
        <v>3.3387454670807899E-4</v>
      </c>
    </row>
    <row r="521" spans="1:3" x14ac:dyDescent="0.2">
      <c r="A521" s="5">
        <v>35048</v>
      </c>
      <c r="B521">
        <v>3.3387454670807899E-2</v>
      </c>
      <c r="C521" s="34">
        <f t="shared" si="8"/>
        <v>3.3387454670807899E-4</v>
      </c>
    </row>
    <row r="522" spans="1:3" x14ac:dyDescent="0.2">
      <c r="A522" s="5">
        <v>35051</v>
      </c>
      <c r="B522">
        <v>0.100195809398063</v>
      </c>
      <c r="C522" s="34">
        <f t="shared" si="8"/>
        <v>1.00195809398063E-3</v>
      </c>
    </row>
    <row r="523" spans="1:3" x14ac:dyDescent="0.2">
      <c r="A523" s="5">
        <v>35052</v>
      </c>
      <c r="B523">
        <v>3.3387454670807899E-2</v>
      </c>
      <c r="C523" s="34">
        <f t="shared" si="8"/>
        <v>3.3387454670807899E-4</v>
      </c>
    </row>
    <row r="524" spans="1:3" x14ac:dyDescent="0.2">
      <c r="A524" s="5">
        <v>35053</v>
      </c>
      <c r="B524">
        <v>3.3387454670807899E-2</v>
      </c>
      <c r="C524" s="34">
        <f t="shared" si="8"/>
        <v>3.3387454670807899E-4</v>
      </c>
    </row>
    <row r="525" spans="1:3" x14ac:dyDescent="0.2">
      <c r="A525" s="5">
        <v>35054</v>
      </c>
      <c r="B525">
        <v>3.3387454670807899E-2</v>
      </c>
      <c r="C525" s="34">
        <f t="shared" si="8"/>
        <v>3.3387454670807899E-4</v>
      </c>
    </row>
    <row r="526" spans="1:3" x14ac:dyDescent="0.2">
      <c r="A526" s="5">
        <v>35055</v>
      </c>
      <c r="B526">
        <v>3.3387454670807899E-2</v>
      </c>
      <c r="C526" s="34">
        <f t="shared" si="8"/>
        <v>3.3387454670807899E-4</v>
      </c>
    </row>
    <row r="527" spans="1:3" x14ac:dyDescent="0.2">
      <c r="A527" s="5">
        <v>35059</v>
      </c>
      <c r="B527">
        <v>0.13361671689931001</v>
      </c>
      <c r="C527" s="34">
        <f t="shared" si="8"/>
        <v>1.3361671689931002E-3</v>
      </c>
    </row>
    <row r="528" spans="1:3" x14ac:dyDescent="0.2">
      <c r="A528" s="5">
        <v>35060</v>
      </c>
      <c r="B528">
        <v>3.3387454670807899E-2</v>
      </c>
      <c r="C528" s="34">
        <f t="shared" si="8"/>
        <v>3.3387454670807899E-4</v>
      </c>
    </row>
    <row r="529" spans="1:3" x14ac:dyDescent="0.2">
      <c r="A529" s="5">
        <v>35061</v>
      </c>
      <c r="B529">
        <v>3.3387454670807899E-2</v>
      </c>
      <c r="C529" s="34">
        <f t="shared" si="8"/>
        <v>3.3387454670807899E-4</v>
      </c>
    </row>
    <row r="530" spans="1:3" x14ac:dyDescent="0.2">
      <c r="A530" s="5">
        <v>35062</v>
      </c>
      <c r="B530">
        <v>3.3387454670807899E-2</v>
      </c>
      <c r="C530" s="34">
        <f t="shared" si="8"/>
        <v>3.3387454670807899E-4</v>
      </c>
    </row>
    <row r="531" spans="1:3" x14ac:dyDescent="0.2">
      <c r="A531" s="5">
        <v>35065</v>
      </c>
      <c r="B531">
        <v>0.100195809398063</v>
      </c>
      <c r="C531" s="34">
        <f t="shared" si="8"/>
        <v>1.00195809398063E-3</v>
      </c>
    </row>
    <row r="532" spans="1:3" x14ac:dyDescent="0.2">
      <c r="A532" s="5">
        <v>35066</v>
      </c>
      <c r="B532">
        <v>3.3387454670807899E-2</v>
      </c>
      <c r="C532" s="34">
        <f t="shared" si="8"/>
        <v>3.3387454670807899E-4</v>
      </c>
    </row>
    <row r="533" spans="1:3" x14ac:dyDescent="0.2">
      <c r="A533" s="5">
        <v>35067</v>
      </c>
      <c r="B533">
        <v>3.3387454670807899E-2</v>
      </c>
      <c r="C533" s="34">
        <f t="shared" si="8"/>
        <v>3.3387454670807899E-4</v>
      </c>
    </row>
    <row r="534" spans="1:3" x14ac:dyDescent="0.2">
      <c r="A534" s="5">
        <v>35068</v>
      </c>
      <c r="B534">
        <v>3.3387454670807899E-2</v>
      </c>
      <c r="C534" s="34">
        <f t="shared" si="8"/>
        <v>3.3387454670807899E-4</v>
      </c>
    </row>
    <row r="535" spans="1:3" x14ac:dyDescent="0.2">
      <c r="A535" s="5">
        <v>35069</v>
      </c>
      <c r="B535">
        <v>3.3387454670807899E-2</v>
      </c>
      <c r="C535" s="34">
        <f t="shared" si="8"/>
        <v>3.3387454670807899E-4</v>
      </c>
    </row>
    <row r="536" spans="1:3" x14ac:dyDescent="0.2">
      <c r="A536" s="5">
        <v>35072</v>
      </c>
      <c r="B536">
        <v>0.100195809398063</v>
      </c>
      <c r="C536" s="34">
        <f t="shared" si="8"/>
        <v>1.00195809398063E-3</v>
      </c>
    </row>
    <row r="537" spans="1:3" x14ac:dyDescent="0.2">
      <c r="A537" s="5">
        <v>35073</v>
      </c>
      <c r="B537">
        <v>3.3387454670807899E-2</v>
      </c>
      <c r="C537" s="34">
        <f t="shared" si="8"/>
        <v>3.3387454670807899E-4</v>
      </c>
    </row>
    <row r="538" spans="1:3" x14ac:dyDescent="0.2">
      <c r="A538" s="5">
        <v>35074</v>
      </c>
      <c r="B538">
        <v>3.3387454670807899E-2</v>
      </c>
      <c r="C538" s="34">
        <f t="shared" si="8"/>
        <v>3.3387454670807899E-4</v>
      </c>
    </row>
    <row r="539" spans="1:3" x14ac:dyDescent="0.2">
      <c r="A539" s="5">
        <v>35075</v>
      </c>
      <c r="B539">
        <v>3.3387454670807899E-2</v>
      </c>
      <c r="C539" s="34">
        <f t="shared" si="8"/>
        <v>3.3387454670807899E-4</v>
      </c>
    </row>
    <row r="540" spans="1:3" x14ac:dyDescent="0.2">
      <c r="A540" s="5">
        <v>35076</v>
      </c>
      <c r="B540">
        <v>3.3387454670807899E-2</v>
      </c>
      <c r="C540" s="34">
        <f t="shared" si="8"/>
        <v>3.3387454670807899E-4</v>
      </c>
    </row>
    <row r="541" spans="1:3" x14ac:dyDescent="0.2">
      <c r="A541" s="5">
        <v>35079</v>
      </c>
      <c r="B541">
        <v>0.100195809398063</v>
      </c>
      <c r="C541" s="34">
        <f t="shared" si="8"/>
        <v>1.00195809398063E-3</v>
      </c>
    </row>
    <row r="542" spans="1:3" x14ac:dyDescent="0.2">
      <c r="A542" s="5">
        <v>35080</v>
      </c>
      <c r="B542">
        <v>3.3387454670807899E-2</v>
      </c>
      <c r="C542" s="34">
        <f t="shared" si="8"/>
        <v>3.3387454670807899E-4</v>
      </c>
    </row>
    <row r="543" spans="1:3" x14ac:dyDescent="0.2">
      <c r="A543" s="5">
        <v>35081</v>
      </c>
      <c r="B543">
        <v>3.3387454670807899E-2</v>
      </c>
      <c r="C543" s="34">
        <f t="shared" si="8"/>
        <v>3.3387454670807899E-4</v>
      </c>
    </row>
    <row r="544" spans="1:3" x14ac:dyDescent="0.2">
      <c r="A544" s="5">
        <v>35082</v>
      </c>
      <c r="B544">
        <v>3.3387454670807899E-2</v>
      </c>
      <c r="C544" s="34">
        <f t="shared" si="8"/>
        <v>3.3387454670807899E-4</v>
      </c>
    </row>
    <row r="545" spans="1:3" x14ac:dyDescent="0.2">
      <c r="A545" s="5">
        <v>35083</v>
      </c>
      <c r="B545">
        <v>3.3387454670807899E-2</v>
      </c>
      <c r="C545" s="34">
        <f t="shared" si="8"/>
        <v>3.3387454670807899E-4</v>
      </c>
    </row>
    <row r="546" spans="1:3" x14ac:dyDescent="0.2">
      <c r="A546" s="5">
        <v>35086</v>
      </c>
      <c r="B546">
        <v>0.100195809398063</v>
      </c>
      <c r="C546" s="34">
        <f t="shared" si="8"/>
        <v>1.00195809398063E-3</v>
      </c>
    </row>
    <row r="547" spans="1:3" x14ac:dyDescent="0.2">
      <c r="A547" s="5">
        <v>35087</v>
      </c>
      <c r="B547">
        <v>3.3387454670807899E-2</v>
      </c>
      <c r="C547" s="34">
        <f t="shared" si="8"/>
        <v>3.3387454670807899E-4</v>
      </c>
    </row>
    <row r="548" spans="1:3" x14ac:dyDescent="0.2">
      <c r="A548" s="5">
        <v>35088</v>
      </c>
      <c r="B548">
        <v>3.3387454670807899E-2</v>
      </c>
      <c r="C548" s="34">
        <f t="shared" si="8"/>
        <v>3.3387454670807899E-4</v>
      </c>
    </row>
    <row r="549" spans="1:3" x14ac:dyDescent="0.2">
      <c r="A549" s="5">
        <v>35089</v>
      </c>
      <c r="B549">
        <v>3.3387454670807899E-2</v>
      </c>
      <c r="C549" s="34">
        <f t="shared" si="8"/>
        <v>3.3387454670807899E-4</v>
      </c>
    </row>
    <row r="550" spans="1:3" x14ac:dyDescent="0.2">
      <c r="A550" s="5">
        <v>35093</v>
      </c>
      <c r="B550">
        <v>0.13361671689931001</v>
      </c>
      <c r="C550" s="34">
        <f t="shared" si="8"/>
        <v>1.3361671689931002E-3</v>
      </c>
    </row>
    <row r="551" spans="1:3" x14ac:dyDescent="0.2">
      <c r="A551" s="5">
        <v>35094</v>
      </c>
      <c r="B551">
        <v>3.3387454670807899E-2</v>
      </c>
      <c r="C551" s="34">
        <f t="shared" si="8"/>
        <v>3.3387454670807899E-4</v>
      </c>
    </row>
    <row r="552" spans="1:3" x14ac:dyDescent="0.2">
      <c r="A552" s="5">
        <v>35095</v>
      </c>
      <c r="B552">
        <v>3.3387454670807899E-2</v>
      </c>
      <c r="C552" s="34">
        <f t="shared" si="8"/>
        <v>3.3387454670807899E-4</v>
      </c>
    </row>
    <row r="553" spans="1:3" x14ac:dyDescent="0.2">
      <c r="A553" s="5">
        <v>35096</v>
      </c>
      <c r="B553">
        <v>3.3387454670807899E-2</v>
      </c>
      <c r="C553" s="34">
        <f t="shared" si="8"/>
        <v>3.3387454670807899E-4</v>
      </c>
    </row>
    <row r="554" spans="1:3" x14ac:dyDescent="0.2">
      <c r="A554" s="5">
        <v>35097</v>
      </c>
      <c r="B554">
        <v>3.3387454670807899E-2</v>
      </c>
      <c r="C554" s="34">
        <f t="shared" si="8"/>
        <v>3.3387454670807899E-4</v>
      </c>
    </row>
    <row r="555" spans="1:3" x14ac:dyDescent="0.2">
      <c r="A555" s="5">
        <v>35100</v>
      </c>
      <c r="B555">
        <v>0.100195809398063</v>
      </c>
      <c r="C555" s="34">
        <f t="shared" si="8"/>
        <v>1.00195809398063E-3</v>
      </c>
    </row>
    <row r="556" spans="1:3" x14ac:dyDescent="0.2">
      <c r="A556" s="5">
        <v>35101</v>
      </c>
      <c r="B556">
        <v>3.3387454670807899E-2</v>
      </c>
      <c r="C556" s="34">
        <f t="shared" si="8"/>
        <v>3.3387454670807899E-4</v>
      </c>
    </row>
    <row r="557" spans="1:3" x14ac:dyDescent="0.2">
      <c r="A557" s="5">
        <v>35102</v>
      </c>
      <c r="B557">
        <v>3.3387454670807899E-2</v>
      </c>
      <c r="C557" s="34">
        <f t="shared" si="8"/>
        <v>3.3387454670807899E-4</v>
      </c>
    </row>
    <row r="558" spans="1:3" x14ac:dyDescent="0.2">
      <c r="A558" s="5">
        <v>35103</v>
      </c>
      <c r="B558">
        <v>3.3387454670807899E-2</v>
      </c>
      <c r="C558" s="34">
        <f t="shared" si="8"/>
        <v>3.3387454670807899E-4</v>
      </c>
    </row>
    <row r="559" spans="1:3" x14ac:dyDescent="0.2">
      <c r="A559" s="5">
        <v>35104</v>
      </c>
      <c r="B559">
        <v>3.3387454670807899E-2</v>
      </c>
      <c r="C559" s="34">
        <f t="shared" si="8"/>
        <v>3.3387454670807899E-4</v>
      </c>
    </row>
    <row r="560" spans="1:3" x14ac:dyDescent="0.2">
      <c r="A560" s="5">
        <v>35107</v>
      </c>
      <c r="B560">
        <v>0.100195809398063</v>
      </c>
      <c r="C560" s="34">
        <f t="shared" si="8"/>
        <v>1.00195809398063E-3</v>
      </c>
    </row>
    <row r="561" spans="1:3" x14ac:dyDescent="0.2">
      <c r="A561" s="5">
        <v>35108</v>
      </c>
      <c r="B561">
        <v>3.3387454670807899E-2</v>
      </c>
      <c r="C561" s="34">
        <f t="shared" si="8"/>
        <v>3.3387454670807899E-4</v>
      </c>
    </row>
    <row r="562" spans="1:3" x14ac:dyDescent="0.2">
      <c r="A562" s="5">
        <v>35109</v>
      </c>
      <c r="B562">
        <v>3.3387454670807899E-2</v>
      </c>
      <c r="C562" s="34">
        <f t="shared" si="8"/>
        <v>3.3387454670807899E-4</v>
      </c>
    </row>
    <row r="563" spans="1:3" x14ac:dyDescent="0.2">
      <c r="A563" s="5">
        <v>35110</v>
      </c>
      <c r="B563">
        <v>3.3387454670807899E-2</v>
      </c>
      <c r="C563" s="34">
        <f t="shared" si="8"/>
        <v>3.3387454670807899E-4</v>
      </c>
    </row>
    <row r="564" spans="1:3" x14ac:dyDescent="0.2">
      <c r="A564" s="5">
        <v>35111</v>
      </c>
      <c r="B564">
        <v>3.3387454670807899E-2</v>
      </c>
      <c r="C564" s="34">
        <f t="shared" si="8"/>
        <v>3.3387454670807899E-4</v>
      </c>
    </row>
    <row r="565" spans="1:3" x14ac:dyDescent="0.2">
      <c r="A565" s="5">
        <v>35114</v>
      </c>
      <c r="B565">
        <v>0.100195809398063</v>
      </c>
      <c r="C565" s="34">
        <f t="shared" si="8"/>
        <v>1.00195809398063E-3</v>
      </c>
    </row>
    <row r="566" spans="1:3" x14ac:dyDescent="0.2">
      <c r="A566" s="5">
        <v>35115</v>
      </c>
      <c r="B566">
        <v>3.3387454670807899E-2</v>
      </c>
      <c r="C566" s="34">
        <f t="shared" si="8"/>
        <v>3.3387454670807899E-4</v>
      </c>
    </row>
    <row r="567" spans="1:3" x14ac:dyDescent="0.2">
      <c r="A567" s="5">
        <v>35117</v>
      </c>
      <c r="B567">
        <v>6.6786056562895296E-2</v>
      </c>
      <c r="C567" s="34">
        <f t="shared" si="8"/>
        <v>6.6786056562895301E-4</v>
      </c>
    </row>
    <row r="568" spans="1:3" x14ac:dyDescent="0.2">
      <c r="A568" s="5">
        <v>35118</v>
      </c>
      <c r="B568">
        <v>3.3387454670807899E-2</v>
      </c>
      <c r="C568" s="34">
        <f t="shared" si="8"/>
        <v>3.3387454670807899E-4</v>
      </c>
    </row>
    <row r="569" spans="1:3" x14ac:dyDescent="0.2">
      <c r="A569" s="5">
        <v>35121</v>
      </c>
      <c r="B569">
        <v>0.100195809398063</v>
      </c>
      <c r="C569" s="34">
        <f t="shared" si="8"/>
        <v>1.00195809398063E-3</v>
      </c>
    </row>
    <row r="570" spans="1:3" x14ac:dyDescent="0.2">
      <c r="A570" s="5">
        <v>35122</v>
      </c>
      <c r="B570">
        <v>3.3387454670807899E-2</v>
      </c>
      <c r="C570" s="34">
        <f t="shared" si="8"/>
        <v>3.3387454670807899E-4</v>
      </c>
    </row>
    <row r="571" spans="1:3" x14ac:dyDescent="0.2">
      <c r="A571" s="5">
        <v>35123</v>
      </c>
      <c r="B571">
        <v>3.3387454670807899E-2</v>
      </c>
      <c r="C571" s="34">
        <f t="shared" si="8"/>
        <v>3.3387454670807899E-4</v>
      </c>
    </row>
    <row r="572" spans="1:3" x14ac:dyDescent="0.2">
      <c r="A572" s="5">
        <v>35124</v>
      </c>
      <c r="B572">
        <v>3.3387454670807899E-2</v>
      </c>
      <c r="C572" s="34">
        <f t="shared" si="8"/>
        <v>3.3387454670807899E-4</v>
      </c>
    </row>
    <row r="573" spans="1:3" x14ac:dyDescent="0.2">
      <c r="A573" s="5">
        <v>35125</v>
      </c>
      <c r="B573">
        <v>3.3387454670807899E-2</v>
      </c>
      <c r="C573" s="34">
        <f t="shared" si="8"/>
        <v>3.3387454670807899E-4</v>
      </c>
    </row>
    <row r="574" spans="1:3" x14ac:dyDescent="0.2">
      <c r="A574" s="5">
        <v>35128</v>
      </c>
      <c r="B574">
        <v>0.100195809398063</v>
      </c>
      <c r="C574" s="34">
        <f t="shared" si="8"/>
        <v>1.00195809398063E-3</v>
      </c>
    </row>
    <row r="575" spans="1:3" x14ac:dyDescent="0.2">
      <c r="A575" s="5">
        <v>35130</v>
      </c>
      <c r="B575">
        <v>6.6786056562895296E-2</v>
      </c>
      <c r="C575" s="34">
        <f t="shared" si="8"/>
        <v>6.6786056562895301E-4</v>
      </c>
    </row>
    <row r="576" spans="1:3" x14ac:dyDescent="0.2">
      <c r="A576" s="5">
        <v>35131</v>
      </c>
      <c r="B576">
        <v>3.3387454670807899E-2</v>
      </c>
      <c r="C576" s="34">
        <f t="shared" si="8"/>
        <v>3.3387454670807899E-4</v>
      </c>
    </row>
    <row r="577" spans="1:3" x14ac:dyDescent="0.2">
      <c r="A577" s="5">
        <v>35132</v>
      </c>
      <c r="B577">
        <v>3.3387454670807899E-2</v>
      </c>
      <c r="C577" s="34">
        <f t="shared" si="8"/>
        <v>3.3387454670807899E-4</v>
      </c>
    </row>
    <row r="578" spans="1:3" x14ac:dyDescent="0.2">
      <c r="A578" s="5">
        <v>35135</v>
      </c>
      <c r="B578">
        <v>0.100195809398063</v>
      </c>
      <c r="C578" s="34">
        <f t="shared" si="8"/>
        <v>1.00195809398063E-3</v>
      </c>
    </row>
    <row r="579" spans="1:3" x14ac:dyDescent="0.2">
      <c r="A579" s="5">
        <v>35136</v>
      </c>
      <c r="B579">
        <v>3.3387454670807899E-2</v>
      </c>
      <c r="C579" s="34">
        <f t="shared" si="8"/>
        <v>3.3387454670807899E-4</v>
      </c>
    </row>
    <row r="580" spans="1:3" x14ac:dyDescent="0.2">
      <c r="A580" s="5">
        <v>35137</v>
      </c>
      <c r="B580">
        <v>3.3387454670807899E-2</v>
      </c>
      <c r="C580" s="34">
        <f t="shared" si="8"/>
        <v>3.3387454670807899E-4</v>
      </c>
    </row>
    <row r="581" spans="1:3" x14ac:dyDescent="0.2">
      <c r="A581" s="5">
        <v>35138</v>
      </c>
      <c r="B581">
        <v>3.3387454670807899E-2</v>
      </c>
      <c r="C581" s="34">
        <f t="shared" ref="C581:C644" si="9">B581/100</f>
        <v>3.3387454670807899E-4</v>
      </c>
    </row>
    <row r="582" spans="1:3" x14ac:dyDescent="0.2">
      <c r="A582" s="5">
        <v>35139</v>
      </c>
      <c r="B582">
        <v>3.3387454670807899E-2</v>
      </c>
      <c r="C582" s="34">
        <f t="shared" si="9"/>
        <v>3.3387454670807899E-4</v>
      </c>
    </row>
    <row r="583" spans="1:3" x14ac:dyDescent="0.2">
      <c r="A583" s="5">
        <v>35142</v>
      </c>
      <c r="B583">
        <v>0.100195809398063</v>
      </c>
      <c r="C583" s="34">
        <f t="shared" si="9"/>
        <v>1.00195809398063E-3</v>
      </c>
    </row>
    <row r="584" spans="1:3" x14ac:dyDescent="0.2">
      <c r="A584" s="5">
        <v>35143</v>
      </c>
      <c r="B584">
        <v>3.3387454670807899E-2</v>
      </c>
      <c r="C584" s="34">
        <f t="shared" si="9"/>
        <v>3.3387454670807899E-4</v>
      </c>
    </row>
    <row r="585" spans="1:3" x14ac:dyDescent="0.2">
      <c r="A585" s="5">
        <v>35145</v>
      </c>
      <c r="B585">
        <v>6.6786056562895296E-2</v>
      </c>
      <c r="C585" s="34">
        <f t="shared" si="9"/>
        <v>6.6786056562895301E-4</v>
      </c>
    </row>
    <row r="586" spans="1:3" x14ac:dyDescent="0.2">
      <c r="A586" s="5">
        <v>35146</v>
      </c>
      <c r="B586">
        <v>3.3387454670807899E-2</v>
      </c>
      <c r="C586" s="34">
        <f t="shared" si="9"/>
        <v>3.3387454670807899E-4</v>
      </c>
    </row>
    <row r="587" spans="1:3" x14ac:dyDescent="0.2">
      <c r="A587" s="5">
        <v>35149</v>
      </c>
      <c r="B587">
        <v>0.100195809398063</v>
      </c>
      <c r="C587" s="34">
        <f t="shared" si="9"/>
        <v>1.00195809398063E-3</v>
      </c>
    </row>
    <row r="588" spans="1:3" x14ac:dyDescent="0.2">
      <c r="A588" s="5">
        <v>35150</v>
      </c>
      <c r="B588">
        <v>3.3387454670807899E-2</v>
      </c>
      <c r="C588" s="34">
        <f t="shared" si="9"/>
        <v>3.3387454670807899E-4</v>
      </c>
    </row>
    <row r="589" spans="1:3" x14ac:dyDescent="0.2">
      <c r="A589" s="5">
        <v>35151</v>
      </c>
      <c r="B589">
        <v>3.3387454670807899E-2</v>
      </c>
      <c r="C589" s="34">
        <f t="shared" si="9"/>
        <v>3.3387454670807899E-4</v>
      </c>
    </row>
    <row r="590" spans="1:3" x14ac:dyDescent="0.2">
      <c r="A590" s="5">
        <v>35152</v>
      </c>
      <c r="B590">
        <v>3.3387454670807899E-2</v>
      </c>
      <c r="C590" s="34">
        <f t="shared" si="9"/>
        <v>3.3387454670807899E-4</v>
      </c>
    </row>
    <row r="591" spans="1:3" x14ac:dyDescent="0.2">
      <c r="A591" s="5">
        <v>35153</v>
      </c>
      <c r="B591">
        <v>3.3387454670807899E-2</v>
      </c>
      <c r="C591" s="34">
        <f t="shared" si="9"/>
        <v>3.3387454670807899E-4</v>
      </c>
    </row>
    <row r="592" spans="1:3" x14ac:dyDescent="0.2">
      <c r="A592" s="5">
        <v>35156</v>
      </c>
      <c r="B592">
        <v>0.100195809398063</v>
      </c>
      <c r="C592" s="34">
        <f t="shared" si="9"/>
        <v>1.00195809398063E-3</v>
      </c>
    </row>
    <row r="593" spans="1:3" x14ac:dyDescent="0.2">
      <c r="A593" s="5">
        <v>35157</v>
      </c>
      <c r="B593">
        <v>3.3387454670807899E-2</v>
      </c>
      <c r="C593" s="34">
        <f t="shared" si="9"/>
        <v>3.3387454670807899E-4</v>
      </c>
    </row>
    <row r="594" spans="1:3" x14ac:dyDescent="0.2">
      <c r="A594" s="5">
        <v>35158</v>
      </c>
      <c r="B594">
        <v>3.3387454670807899E-2</v>
      </c>
      <c r="C594" s="34">
        <f t="shared" si="9"/>
        <v>3.3387454670807899E-4</v>
      </c>
    </row>
    <row r="595" spans="1:3" x14ac:dyDescent="0.2">
      <c r="A595" s="5">
        <v>35159</v>
      </c>
      <c r="B595">
        <v>3.3387454670807899E-2</v>
      </c>
      <c r="C595" s="34">
        <f t="shared" si="9"/>
        <v>3.3387454670807899E-4</v>
      </c>
    </row>
    <row r="596" spans="1:3" x14ac:dyDescent="0.2">
      <c r="A596" s="5">
        <v>35160</v>
      </c>
      <c r="B596">
        <v>3.3387454670807899E-2</v>
      </c>
      <c r="C596" s="34">
        <f t="shared" si="9"/>
        <v>3.3387454670807899E-4</v>
      </c>
    </row>
    <row r="597" spans="1:3" x14ac:dyDescent="0.2">
      <c r="A597" s="5">
        <v>35163</v>
      </c>
      <c r="B597">
        <v>0.100195809398063</v>
      </c>
      <c r="C597" s="34">
        <f t="shared" si="9"/>
        <v>1.00195809398063E-3</v>
      </c>
    </row>
    <row r="598" spans="1:3" x14ac:dyDescent="0.2">
      <c r="A598" s="5">
        <v>35164</v>
      </c>
      <c r="B598">
        <v>3.3387454670807899E-2</v>
      </c>
      <c r="C598" s="34">
        <f t="shared" si="9"/>
        <v>3.3387454670807899E-4</v>
      </c>
    </row>
    <row r="599" spans="1:3" x14ac:dyDescent="0.2">
      <c r="A599" s="5">
        <v>35165</v>
      </c>
      <c r="B599">
        <v>3.3387454670807899E-2</v>
      </c>
      <c r="C599" s="34">
        <f t="shared" si="9"/>
        <v>3.3387454670807899E-4</v>
      </c>
    </row>
    <row r="600" spans="1:3" x14ac:dyDescent="0.2">
      <c r="A600" s="5">
        <v>35166</v>
      </c>
      <c r="B600">
        <v>3.3387454670807899E-2</v>
      </c>
      <c r="C600" s="34">
        <f t="shared" si="9"/>
        <v>3.3387454670807899E-4</v>
      </c>
    </row>
    <row r="601" spans="1:3" x14ac:dyDescent="0.2">
      <c r="A601" s="5">
        <v>35167</v>
      </c>
      <c r="B601">
        <v>3.3387454670807899E-2</v>
      </c>
      <c r="C601" s="34">
        <f t="shared" si="9"/>
        <v>3.3387454670807899E-4</v>
      </c>
    </row>
    <row r="602" spans="1:3" x14ac:dyDescent="0.2">
      <c r="A602" s="5">
        <v>35170</v>
      </c>
      <c r="B602">
        <v>9.9264426875711506E-2</v>
      </c>
      <c r="C602" s="34">
        <f t="shared" si="9"/>
        <v>9.9264426875711508E-4</v>
      </c>
    </row>
    <row r="603" spans="1:3" x14ac:dyDescent="0.2">
      <c r="A603" s="5">
        <v>35171</v>
      </c>
      <c r="B603">
        <v>3.3077200073927698E-2</v>
      </c>
      <c r="C603" s="34">
        <f t="shared" si="9"/>
        <v>3.3077200073927698E-4</v>
      </c>
    </row>
    <row r="604" spans="1:3" x14ac:dyDescent="0.2">
      <c r="A604" s="5">
        <v>35172</v>
      </c>
      <c r="B604">
        <v>3.3077200073927698E-2</v>
      </c>
      <c r="C604" s="34">
        <f t="shared" si="9"/>
        <v>3.3077200073927698E-4</v>
      </c>
    </row>
    <row r="605" spans="1:3" x14ac:dyDescent="0.2">
      <c r="A605" s="5">
        <v>35173</v>
      </c>
      <c r="B605">
        <v>3.3077200073927698E-2</v>
      </c>
      <c r="C605" s="34">
        <f t="shared" si="9"/>
        <v>3.3077200073927698E-4</v>
      </c>
    </row>
    <row r="606" spans="1:3" x14ac:dyDescent="0.2">
      <c r="A606" s="5">
        <v>35174</v>
      </c>
      <c r="B606">
        <v>3.3077200073927698E-2</v>
      </c>
      <c r="C606" s="34">
        <f t="shared" si="9"/>
        <v>3.3077200073927698E-4</v>
      </c>
    </row>
    <row r="607" spans="1:3" x14ac:dyDescent="0.2">
      <c r="A607" s="5">
        <v>35177</v>
      </c>
      <c r="B607">
        <v>9.7711740107930795E-2</v>
      </c>
      <c r="C607" s="34">
        <f t="shared" si="9"/>
        <v>9.7711740107930801E-4</v>
      </c>
    </row>
    <row r="608" spans="1:3" x14ac:dyDescent="0.2">
      <c r="A608" s="5">
        <v>35178</v>
      </c>
      <c r="B608">
        <v>3.2559977364088298E-2</v>
      </c>
      <c r="C608" s="34">
        <f t="shared" si="9"/>
        <v>3.25599773640883E-4</v>
      </c>
    </row>
    <row r="609" spans="1:3" x14ac:dyDescent="0.2">
      <c r="A609" s="5">
        <v>35179</v>
      </c>
      <c r="B609">
        <v>3.2559977364110503E-2</v>
      </c>
      <c r="C609" s="34">
        <f t="shared" si="9"/>
        <v>3.2559977364110505E-4</v>
      </c>
    </row>
    <row r="610" spans="1:3" x14ac:dyDescent="0.2">
      <c r="A610" s="5">
        <v>35180</v>
      </c>
      <c r="B610">
        <v>3.2559977364088298E-2</v>
      </c>
      <c r="C610" s="34">
        <f t="shared" si="9"/>
        <v>3.25599773640883E-4</v>
      </c>
    </row>
    <row r="611" spans="1:3" x14ac:dyDescent="0.2">
      <c r="A611" s="5">
        <v>35181</v>
      </c>
      <c r="B611">
        <v>3.2559977364110503E-2</v>
      </c>
      <c r="C611" s="34">
        <f t="shared" si="9"/>
        <v>3.2559977364110505E-4</v>
      </c>
    </row>
    <row r="612" spans="1:3" x14ac:dyDescent="0.2">
      <c r="A612" s="5">
        <v>35184</v>
      </c>
      <c r="B612">
        <v>9.6468370655356003E-2</v>
      </c>
      <c r="C612" s="34">
        <f t="shared" si="9"/>
        <v>9.6468370655356005E-4</v>
      </c>
    </row>
    <row r="613" spans="1:3" x14ac:dyDescent="0.2">
      <c r="A613" s="5">
        <v>35185</v>
      </c>
      <c r="B613">
        <v>3.2145788927051597E-2</v>
      </c>
      <c r="C613" s="34">
        <f t="shared" si="9"/>
        <v>3.2145788927051598E-4</v>
      </c>
    </row>
    <row r="614" spans="1:3" x14ac:dyDescent="0.2">
      <c r="A614" s="5">
        <v>35186</v>
      </c>
      <c r="B614">
        <v>3.2145788927073801E-2</v>
      </c>
      <c r="C614" s="34">
        <f t="shared" si="9"/>
        <v>3.2145788927073803E-4</v>
      </c>
    </row>
    <row r="615" spans="1:3" x14ac:dyDescent="0.2">
      <c r="A615" s="5">
        <v>35187</v>
      </c>
      <c r="B615">
        <v>3.2145788927073801E-2</v>
      </c>
      <c r="C615" s="34">
        <f t="shared" si="9"/>
        <v>3.2145788927073803E-4</v>
      </c>
    </row>
    <row r="616" spans="1:3" x14ac:dyDescent="0.2">
      <c r="A616" s="5">
        <v>35188</v>
      </c>
      <c r="B616">
        <v>3.2145788927051597E-2</v>
      </c>
      <c r="C616" s="34">
        <f t="shared" si="9"/>
        <v>3.2145788927051598E-4</v>
      </c>
    </row>
    <row r="617" spans="1:3" x14ac:dyDescent="0.2">
      <c r="A617" s="5">
        <v>35191</v>
      </c>
      <c r="B617">
        <v>9.6157602353308405E-2</v>
      </c>
      <c r="C617" s="34">
        <f t="shared" si="9"/>
        <v>9.6157602353308402E-4</v>
      </c>
    </row>
    <row r="618" spans="1:3" x14ac:dyDescent="0.2">
      <c r="A618" s="5">
        <v>35192</v>
      </c>
      <c r="B618">
        <v>3.2042265953102798E-2</v>
      </c>
      <c r="C618" s="34">
        <f t="shared" si="9"/>
        <v>3.2042265953102799E-4</v>
      </c>
    </row>
    <row r="619" spans="1:3" x14ac:dyDescent="0.2">
      <c r="A619" s="5">
        <v>35193</v>
      </c>
      <c r="B619">
        <v>3.2042265953102798E-2</v>
      </c>
      <c r="C619" s="34">
        <f t="shared" si="9"/>
        <v>3.2042265953102799E-4</v>
      </c>
    </row>
    <row r="620" spans="1:3" x14ac:dyDescent="0.2">
      <c r="A620" s="5">
        <v>35194</v>
      </c>
      <c r="B620">
        <v>3.2042265953102798E-2</v>
      </c>
      <c r="C620" s="34">
        <f t="shared" si="9"/>
        <v>3.2042265953102799E-4</v>
      </c>
    </row>
    <row r="621" spans="1:3" x14ac:dyDescent="0.2">
      <c r="A621" s="5">
        <v>35195</v>
      </c>
      <c r="B621">
        <v>3.2042265953102798E-2</v>
      </c>
      <c r="C621" s="34">
        <f t="shared" si="9"/>
        <v>3.2042265953102799E-4</v>
      </c>
    </row>
    <row r="622" spans="1:3" x14ac:dyDescent="0.2">
      <c r="A622" s="5">
        <v>35198</v>
      </c>
      <c r="B622">
        <v>9.5845985871689798E-2</v>
      </c>
      <c r="C622" s="34">
        <f t="shared" si="9"/>
        <v>9.5845985871689798E-4</v>
      </c>
    </row>
    <row r="623" spans="1:3" x14ac:dyDescent="0.2">
      <c r="A623" s="5">
        <v>35199</v>
      </c>
      <c r="B623">
        <v>3.1938460218827701E-2</v>
      </c>
      <c r="C623" s="34">
        <f t="shared" si="9"/>
        <v>3.1938460218827703E-4</v>
      </c>
    </row>
    <row r="624" spans="1:3" x14ac:dyDescent="0.2">
      <c r="A624" s="5">
        <v>35200</v>
      </c>
      <c r="B624">
        <v>3.1938460218827701E-2</v>
      </c>
      <c r="C624" s="34">
        <f t="shared" si="9"/>
        <v>3.1938460218827703E-4</v>
      </c>
    </row>
    <row r="625" spans="1:3" x14ac:dyDescent="0.2">
      <c r="A625" s="5">
        <v>35201</v>
      </c>
      <c r="B625">
        <v>3.1938460218827701E-2</v>
      </c>
      <c r="C625" s="34">
        <f t="shared" si="9"/>
        <v>3.1938460218827703E-4</v>
      </c>
    </row>
    <row r="626" spans="1:3" x14ac:dyDescent="0.2">
      <c r="A626" s="5">
        <v>35202</v>
      </c>
      <c r="B626">
        <v>3.1938460218849898E-2</v>
      </c>
      <c r="C626" s="34">
        <f t="shared" si="9"/>
        <v>3.1938460218849897E-4</v>
      </c>
    </row>
    <row r="627" spans="1:3" x14ac:dyDescent="0.2">
      <c r="A627" s="5">
        <v>35205</v>
      </c>
      <c r="B627">
        <v>9.5845985871689798E-2</v>
      </c>
      <c r="C627" s="34">
        <f t="shared" si="9"/>
        <v>9.5845985871689798E-4</v>
      </c>
    </row>
    <row r="628" spans="1:3" x14ac:dyDescent="0.2">
      <c r="A628" s="5">
        <v>35206</v>
      </c>
      <c r="B628">
        <v>3.1938460218827701E-2</v>
      </c>
      <c r="C628" s="34">
        <f t="shared" si="9"/>
        <v>3.1938460218827703E-4</v>
      </c>
    </row>
    <row r="629" spans="1:3" x14ac:dyDescent="0.2">
      <c r="A629" s="5">
        <v>35207</v>
      </c>
      <c r="B629">
        <v>3.1938460218827701E-2</v>
      </c>
      <c r="C629" s="34">
        <f t="shared" si="9"/>
        <v>3.1938460218827703E-4</v>
      </c>
    </row>
    <row r="630" spans="1:3" x14ac:dyDescent="0.2">
      <c r="A630" s="5">
        <v>35208</v>
      </c>
      <c r="B630">
        <v>3.1938460218827701E-2</v>
      </c>
      <c r="C630" s="34">
        <f t="shared" si="9"/>
        <v>3.1938460218827703E-4</v>
      </c>
    </row>
    <row r="631" spans="1:3" x14ac:dyDescent="0.2">
      <c r="A631" s="5">
        <v>35209</v>
      </c>
      <c r="B631">
        <v>3.1938460218849898E-2</v>
      </c>
      <c r="C631" s="34">
        <f t="shared" si="9"/>
        <v>3.1938460218849897E-4</v>
      </c>
    </row>
    <row r="632" spans="1:3" x14ac:dyDescent="0.2">
      <c r="A632" s="5">
        <v>35212</v>
      </c>
      <c r="B632">
        <v>9.5845985871689798E-2</v>
      </c>
      <c r="C632" s="34">
        <f t="shared" si="9"/>
        <v>9.5845985871689798E-4</v>
      </c>
    </row>
    <row r="633" spans="1:3" x14ac:dyDescent="0.2">
      <c r="A633" s="5">
        <v>35213</v>
      </c>
      <c r="B633">
        <v>3.1938460218827701E-2</v>
      </c>
      <c r="C633" s="34">
        <f t="shared" si="9"/>
        <v>3.1938460218827703E-4</v>
      </c>
    </row>
    <row r="634" spans="1:3" x14ac:dyDescent="0.2">
      <c r="A634" s="5">
        <v>35214</v>
      </c>
      <c r="B634">
        <v>3.1938460218827701E-2</v>
      </c>
      <c r="C634" s="34">
        <f t="shared" si="9"/>
        <v>3.1938460218827703E-4</v>
      </c>
    </row>
    <row r="635" spans="1:3" x14ac:dyDescent="0.2">
      <c r="A635" s="5">
        <v>35215</v>
      </c>
      <c r="B635">
        <v>3.1938460218827701E-2</v>
      </c>
      <c r="C635" s="34">
        <f t="shared" si="9"/>
        <v>3.1938460218827703E-4</v>
      </c>
    </row>
    <row r="636" spans="1:3" x14ac:dyDescent="0.2">
      <c r="A636" s="5">
        <v>35216</v>
      </c>
      <c r="B636">
        <v>3.1938460218849898E-2</v>
      </c>
      <c r="C636" s="34">
        <f t="shared" si="9"/>
        <v>3.1938460218849897E-4</v>
      </c>
    </row>
    <row r="637" spans="1:3" x14ac:dyDescent="0.2">
      <c r="A637" s="5">
        <v>35219</v>
      </c>
      <c r="B637">
        <v>9.6157602353308405E-2</v>
      </c>
      <c r="C637" s="34">
        <f t="shared" si="9"/>
        <v>9.6157602353308402E-4</v>
      </c>
    </row>
    <row r="638" spans="1:3" x14ac:dyDescent="0.2">
      <c r="A638" s="5">
        <v>35220</v>
      </c>
      <c r="B638">
        <v>3.2042265953102798E-2</v>
      </c>
      <c r="C638" s="34">
        <f t="shared" si="9"/>
        <v>3.2042265953102799E-4</v>
      </c>
    </row>
    <row r="639" spans="1:3" x14ac:dyDescent="0.2">
      <c r="A639" s="5">
        <v>35221</v>
      </c>
      <c r="B639">
        <v>3.2042265953102798E-2</v>
      </c>
      <c r="C639" s="34">
        <f t="shared" si="9"/>
        <v>3.2042265953102799E-4</v>
      </c>
    </row>
    <row r="640" spans="1:3" x14ac:dyDescent="0.2">
      <c r="A640" s="5">
        <v>35222</v>
      </c>
      <c r="B640">
        <v>3.2042265953102798E-2</v>
      </c>
      <c r="C640" s="34">
        <f t="shared" si="9"/>
        <v>3.2042265953102799E-4</v>
      </c>
    </row>
    <row r="641" spans="1:3" x14ac:dyDescent="0.2">
      <c r="A641" s="5">
        <v>35223</v>
      </c>
      <c r="B641">
        <v>3.2042265953102798E-2</v>
      </c>
      <c r="C641" s="34">
        <f t="shared" si="9"/>
        <v>3.2042265953102799E-4</v>
      </c>
    </row>
    <row r="642" spans="1:3" x14ac:dyDescent="0.2">
      <c r="A642" s="5">
        <v>35226</v>
      </c>
      <c r="B642">
        <v>9.6157602353308405E-2</v>
      </c>
      <c r="C642" s="34">
        <f t="shared" si="9"/>
        <v>9.6157602353308402E-4</v>
      </c>
    </row>
    <row r="643" spans="1:3" x14ac:dyDescent="0.2">
      <c r="A643" s="5">
        <v>35227</v>
      </c>
      <c r="B643">
        <v>3.2042265953102798E-2</v>
      </c>
      <c r="C643" s="34">
        <f t="shared" si="9"/>
        <v>3.2042265953102799E-4</v>
      </c>
    </row>
    <row r="644" spans="1:3" x14ac:dyDescent="0.2">
      <c r="A644" s="5">
        <v>35228</v>
      </c>
      <c r="B644">
        <v>3.2042265953102798E-2</v>
      </c>
      <c r="C644" s="34">
        <f t="shared" si="9"/>
        <v>3.2042265953102799E-4</v>
      </c>
    </row>
    <row r="645" spans="1:3" x14ac:dyDescent="0.2">
      <c r="A645" s="5">
        <v>35229</v>
      </c>
      <c r="B645">
        <v>3.2042265953102798E-2</v>
      </c>
      <c r="C645" s="34">
        <f t="shared" ref="C645:C708" si="10">B645/100</f>
        <v>3.2042265953102799E-4</v>
      </c>
    </row>
    <row r="646" spans="1:3" x14ac:dyDescent="0.2">
      <c r="A646" s="5">
        <v>35230</v>
      </c>
      <c r="B646">
        <v>3.2042265953102798E-2</v>
      </c>
      <c r="C646" s="34">
        <f t="shared" si="10"/>
        <v>3.2042265953102799E-4</v>
      </c>
    </row>
    <row r="647" spans="1:3" x14ac:dyDescent="0.2">
      <c r="A647" s="5">
        <v>35233</v>
      </c>
      <c r="B647">
        <v>9.6157602353308405E-2</v>
      </c>
      <c r="C647" s="34">
        <f t="shared" si="10"/>
        <v>9.6157602353308402E-4</v>
      </c>
    </row>
    <row r="648" spans="1:3" x14ac:dyDescent="0.2">
      <c r="A648" s="5">
        <v>35234</v>
      </c>
      <c r="B648">
        <v>3.2042265953102798E-2</v>
      </c>
      <c r="C648" s="34">
        <f t="shared" si="10"/>
        <v>3.2042265953102799E-4</v>
      </c>
    </row>
    <row r="649" spans="1:3" x14ac:dyDescent="0.2">
      <c r="A649" s="5">
        <v>35235</v>
      </c>
      <c r="B649">
        <v>3.2042265953102798E-2</v>
      </c>
      <c r="C649" s="34">
        <f t="shared" si="10"/>
        <v>3.2042265953102799E-4</v>
      </c>
    </row>
    <row r="650" spans="1:3" x14ac:dyDescent="0.2">
      <c r="A650" s="5">
        <v>35236</v>
      </c>
      <c r="B650">
        <v>3.2042265953102798E-2</v>
      </c>
      <c r="C650" s="34">
        <f t="shared" si="10"/>
        <v>3.2042265953102799E-4</v>
      </c>
    </row>
    <row r="651" spans="1:3" x14ac:dyDescent="0.2">
      <c r="A651" s="5">
        <v>35237</v>
      </c>
      <c r="B651">
        <v>3.2042265953102798E-2</v>
      </c>
      <c r="C651" s="34">
        <f t="shared" si="10"/>
        <v>3.2042265953102799E-4</v>
      </c>
    </row>
    <row r="652" spans="1:3" x14ac:dyDescent="0.2">
      <c r="A652" s="5">
        <v>35240</v>
      </c>
      <c r="B652">
        <v>9.6157602353308405E-2</v>
      </c>
      <c r="C652" s="34">
        <f t="shared" si="10"/>
        <v>9.6157602353308402E-4</v>
      </c>
    </row>
    <row r="653" spans="1:3" x14ac:dyDescent="0.2">
      <c r="A653" s="5">
        <v>35241</v>
      </c>
      <c r="B653">
        <v>3.2042265953102798E-2</v>
      </c>
      <c r="C653" s="34">
        <f t="shared" si="10"/>
        <v>3.2042265953102799E-4</v>
      </c>
    </row>
    <row r="654" spans="1:3" x14ac:dyDescent="0.2">
      <c r="A654" s="5">
        <v>35242</v>
      </c>
      <c r="B654">
        <v>3.2042265953102798E-2</v>
      </c>
      <c r="C654" s="34">
        <f t="shared" si="10"/>
        <v>3.2042265953102799E-4</v>
      </c>
    </row>
    <row r="655" spans="1:3" x14ac:dyDescent="0.2">
      <c r="A655" s="5">
        <v>35243</v>
      </c>
      <c r="B655">
        <v>3.2042265953102798E-2</v>
      </c>
      <c r="C655" s="34">
        <f t="shared" si="10"/>
        <v>3.2042265953102799E-4</v>
      </c>
    </row>
    <row r="656" spans="1:3" x14ac:dyDescent="0.2">
      <c r="A656" s="5">
        <v>35244</v>
      </c>
      <c r="B656">
        <v>3.2042265953102798E-2</v>
      </c>
      <c r="C656" s="34">
        <f t="shared" si="10"/>
        <v>3.2042265953102799E-4</v>
      </c>
    </row>
    <row r="657" spans="1:3" x14ac:dyDescent="0.2">
      <c r="A657" s="5">
        <v>35247</v>
      </c>
      <c r="B657">
        <v>9.6157602353308405E-2</v>
      </c>
      <c r="C657" s="34">
        <f t="shared" si="10"/>
        <v>9.6157602353308402E-4</v>
      </c>
    </row>
    <row r="658" spans="1:3" x14ac:dyDescent="0.2">
      <c r="A658" s="5">
        <v>35248</v>
      </c>
      <c r="B658">
        <v>3.2042265953102798E-2</v>
      </c>
      <c r="C658" s="34">
        <f t="shared" si="10"/>
        <v>3.2042265953102799E-4</v>
      </c>
    </row>
    <row r="659" spans="1:3" x14ac:dyDescent="0.2">
      <c r="A659" s="5">
        <v>35249</v>
      </c>
      <c r="B659">
        <v>3.2042265953102798E-2</v>
      </c>
      <c r="C659" s="34">
        <f t="shared" si="10"/>
        <v>3.2042265953102799E-4</v>
      </c>
    </row>
    <row r="660" spans="1:3" x14ac:dyDescent="0.2">
      <c r="A660" s="5">
        <v>35250</v>
      </c>
      <c r="B660">
        <v>3.2042265953102798E-2</v>
      </c>
      <c r="C660" s="34">
        <f t="shared" si="10"/>
        <v>3.2042265953102799E-4</v>
      </c>
    </row>
    <row r="661" spans="1:3" x14ac:dyDescent="0.2">
      <c r="A661" s="5">
        <v>35251</v>
      </c>
      <c r="B661">
        <v>3.2042265953102798E-2</v>
      </c>
      <c r="C661" s="34">
        <f t="shared" si="10"/>
        <v>3.2042265953102799E-4</v>
      </c>
    </row>
    <row r="662" spans="1:3" x14ac:dyDescent="0.2">
      <c r="A662" s="5">
        <v>35254</v>
      </c>
      <c r="B662">
        <v>9.21099162170647E-2</v>
      </c>
      <c r="C662" s="34">
        <f t="shared" si="10"/>
        <v>9.2109916217064701E-4</v>
      </c>
    </row>
    <row r="663" spans="1:3" x14ac:dyDescent="0.2">
      <c r="A663" s="5">
        <v>35255</v>
      </c>
      <c r="B663">
        <v>3.0693883297061599E-2</v>
      </c>
      <c r="C663" s="34">
        <f t="shared" si="10"/>
        <v>3.0693883297061597E-4</v>
      </c>
    </row>
    <row r="664" spans="1:3" x14ac:dyDescent="0.2">
      <c r="A664" s="5">
        <v>35256</v>
      </c>
      <c r="B664">
        <v>3.0693883297061599E-2</v>
      </c>
      <c r="C664" s="34">
        <f t="shared" si="10"/>
        <v>3.0693883297061597E-4</v>
      </c>
    </row>
    <row r="665" spans="1:3" x14ac:dyDescent="0.2">
      <c r="A665" s="5">
        <v>35257</v>
      </c>
      <c r="B665">
        <v>3.0693883297061599E-2</v>
      </c>
      <c r="C665" s="34">
        <f t="shared" si="10"/>
        <v>3.0693883297061597E-4</v>
      </c>
    </row>
    <row r="666" spans="1:3" x14ac:dyDescent="0.2">
      <c r="A666" s="5">
        <v>35258</v>
      </c>
      <c r="B666">
        <v>3.0693883297061599E-2</v>
      </c>
      <c r="C666" s="34">
        <f t="shared" si="10"/>
        <v>3.0693883297061597E-4</v>
      </c>
    </row>
    <row r="667" spans="1:3" x14ac:dyDescent="0.2">
      <c r="A667" s="5">
        <v>35261</v>
      </c>
      <c r="B667">
        <v>7.7402740060228403E-2</v>
      </c>
      <c r="C667" s="34">
        <f t="shared" si="10"/>
        <v>7.7402740060228403E-4</v>
      </c>
    </row>
    <row r="668" spans="1:3" x14ac:dyDescent="0.2">
      <c r="A668" s="5">
        <v>35262</v>
      </c>
      <c r="B668">
        <v>2.5794259343192599E-2</v>
      </c>
      <c r="C668" s="34">
        <f t="shared" si="10"/>
        <v>2.5794259343192599E-4</v>
      </c>
    </row>
    <row r="669" spans="1:3" x14ac:dyDescent="0.2">
      <c r="A669" s="5">
        <v>35263</v>
      </c>
      <c r="B669">
        <v>2.5794259343192599E-2</v>
      </c>
      <c r="C669" s="34">
        <f t="shared" si="10"/>
        <v>2.5794259343192599E-4</v>
      </c>
    </row>
    <row r="670" spans="1:3" x14ac:dyDescent="0.2">
      <c r="A670" s="5">
        <v>35264</v>
      </c>
      <c r="B670">
        <v>2.5794259343192599E-2</v>
      </c>
      <c r="C670" s="34">
        <f t="shared" si="10"/>
        <v>2.5794259343192599E-4</v>
      </c>
    </row>
    <row r="671" spans="1:3" x14ac:dyDescent="0.2">
      <c r="A671" s="5">
        <v>35265</v>
      </c>
      <c r="B671">
        <v>2.5794259343192599E-2</v>
      </c>
      <c r="C671" s="34">
        <f t="shared" si="10"/>
        <v>2.5794259343192599E-4</v>
      </c>
    </row>
    <row r="672" spans="1:3" x14ac:dyDescent="0.2">
      <c r="A672" s="5">
        <v>35268</v>
      </c>
      <c r="B672">
        <v>7.2368521819265993E-2</v>
      </c>
      <c r="C672" s="34">
        <f t="shared" si="10"/>
        <v>7.2368521819265997E-4</v>
      </c>
    </row>
    <row r="673" spans="1:3" x14ac:dyDescent="0.2">
      <c r="A673" s="5">
        <v>35269</v>
      </c>
      <c r="B673">
        <v>2.4117023830472199E-2</v>
      </c>
      <c r="C673" s="34">
        <f t="shared" si="10"/>
        <v>2.4117023830472198E-4</v>
      </c>
    </row>
    <row r="674" spans="1:3" x14ac:dyDescent="0.2">
      <c r="A674" s="5">
        <v>35270</v>
      </c>
      <c r="B674">
        <v>2.4117023830472199E-2</v>
      </c>
      <c r="C674" s="34">
        <f t="shared" si="10"/>
        <v>2.4117023830472198E-4</v>
      </c>
    </row>
    <row r="675" spans="1:3" x14ac:dyDescent="0.2">
      <c r="A675" s="5">
        <v>35271</v>
      </c>
      <c r="B675">
        <v>2.4117023830472199E-2</v>
      </c>
      <c r="C675" s="34">
        <f t="shared" si="10"/>
        <v>2.4117023830472198E-4</v>
      </c>
    </row>
    <row r="676" spans="1:3" x14ac:dyDescent="0.2">
      <c r="A676" s="5">
        <v>35272</v>
      </c>
      <c r="B676">
        <v>2.4117023830472199E-2</v>
      </c>
      <c r="C676" s="34">
        <f t="shared" si="10"/>
        <v>2.4117023830472198E-4</v>
      </c>
    </row>
    <row r="677" spans="1:3" x14ac:dyDescent="0.2">
      <c r="A677" s="5">
        <v>35275</v>
      </c>
      <c r="B677">
        <v>7.4257780033382098E-2</v>
      </c>
      <c r="C677" s="34">
        <f t="shared" si="10"/>
        <v>7.4257780033382093E-4</v>
      </c>
    </row>
    <row r="678" spans="1:3" x14ac:dyDescent="0.2">
      <c r="A678" s="5">
        <v>35276</v>
      </c>
      <c r="B678">
        <v>2.4746468962044701E-2</v>
      </c>
      <c r="C678" s="34">
        <f t="shared" si="10"/>
        <v>2.4746468962044704E-4</v>
      </c>
    </row>
    <row r="679" spans="1:3" x14ac:dyDescent="0.2">
      <c r="A679" s="5">
        <v>35277</v>
      </c>
      <c r="B679">
        <v>2.4746468962044701E-2</v>
      </c>
      <c r="C679" s="34">
        <f t="shared" si="10"/>
        <v>2.4746468962044704E-4</v>
      </c>
    </row>
    <row r="680" spans="1:3" x14ac:dyDescent="0.2">
      <c r="A680" s="5">
        <v>35278</v>
      </c>
      <c r="B680">
        <v>2.4746468962044701E-2</v>
      </c>
      <c r="C680" s="34">
        <f t="shared" si="10"/>
        <v>2.4746468962044704E-4</v>
      </c>
    </row>
    <row r="681" spans="1:3" x14ac:dyDescent="0.2">
      <c r="A681" s="5">
        <v>35279</v>
      </c>
      <c r="B681">
        <v>2.4746468962044701E-2</v>
      </c>
      <c r="C681" s="34">
        <f t="shared" si="10"/>
        <v>2.4746468962044704E-4</v>
      </c>
    </row>
    <row r="682" spans="1:3" x14ac:dyDescent="0.2">
      <c r="A682" s="5">
        <v>35282</v>
      </c>
      <c r="B682">
        <v>7.1107624490296395E-2</v>
      </c>
      <c r="C682" s="34">
        <f t="shared" si="10"/>
        <v>7.1107624490296395E-4</v>
      </c>
    </row>
    <row r="683" spans="1:3" x14ac:dyDescent="0.2">
      <c r="A683" s="5">
        <v>35283</v>
      </c>
      <c r="B683">
        <v>2.36969256103725E-2</v>
      </c>
      <c r="C683" s="34">
        <f t="shared" si="10"/>
        <v>2.3696925610372499E-4</v>
      </c>
    </row>
    <row r="684" spans="1:3" x14ac:dyDescent="0.2">
      <c r="A684" s="5">
        <v>35284</v>
      </c>
      <c r="B684">
        <v>2.36969256103725E-2</v>
      </c>
      <c r="C684" s="34">
        <f t="shared" si="10"/>
        <v>2.3696925610372499E-4</v>
      </c>
    </row>
    <row r="685" spans="1:3" x14ac:dyDescent="0.2">
      <c r="A685" s="5">
        <v>35285</v>
      </c>
      <c r="B685">
        <v>2.36969256103725E-2</v>
      </c>
      <c r="C685" s="34">
        <f t="shared" si="10"/>
        <v>2.3696925610372499E-4</v>
      </c>
    </row>
    <row r="686" spans="1:3" x14ac:dyDescent="0.2">
      <c r="A686" s="5">
        <v>35286</v>
      </c>
      <c r="B686">
        <v>2.36969256103725E-2</v>
      </c>
      <c r="C686" s="34">
        <f t="shared" si="10"/>
        <v>2.3696925610372499E-4</v>
      </c>
    </row>
    <row r="687" spans="1:3" x14ac:dyDescent="0.2">
      <c r="A687" s="5">
        <v>35289</v>
      </c>
      <c r="B687">
        <v>6.6687650905894499E-2</v>
      </c>
      <c r="C687" s="34">
        <f t="shared" si="10"/>
        <v>6.6687650905894501E-4</v>
      </c>
    </row>
    <row r="688" spans="1:3" x14ac:dyDescent="0.2">
      <c r="A688" s="5">
        <v>35290</v>
      </c>
      <c r="B688">
        <v>2.2224277417648399E-2</v>
      </c>
      <c r="C688" s="34">
        <f t="shared" si="10"/>
        <v>2.2224277417648398E-4</v>
      </c>
    </row>
    <row r="689" spans="1:3" x14ac:dyDescent="0.2">
      <c r="A689" s="5">
        <v>35291</v>
      </c>
      <c r="B689">
        <v>2.22242774176706E-2</v>
      </c>
      <c r="C689" s="34">
        <f t="shared" si="10"/>
        <v>2.22242774176706E-4</v>
      </c>
    </row>
    <row r="690" spans="1:3" x14ac:dyDescent="0.2">
      <c r="A690" s="5">
        <v>35293</v>
      </c>
      <c r="B690">
        <v>4.4453494020402197E-2</v>
      </c>
      <c r="C690" s="34">
        <f t="shared" si="10"/>
        <v>4.4453494020402196E-4</v>
      </c>
    </row>
    <row r="691" spans="1:3" x14ac:dyDescent="0.2">
      <c r="A691" s="5">
        <v>35296</v>
      </c>
      <c r="B691">
        <v>7.4257780033382098E-2</v>
      </c>
      <c r="C691" s="34">
        <f t="shared" si="10"/>
        <v>7.4257780033382093E-4</v>
      </c>
    </row>
    <row r="692" spans="1:3" x14ac:dyDescent="0.2">
      <c r="A692" s="5">
        <v>35297</v>
      </c>
      <c r="B692">
        <v>2.4746468962044701E-2</v>
      </c>
      <c r="C692" s="34">
        <f t="shared" si="10"/>
        <v>2.4746468962044704E-4</v>
      </c>
    </row>
    <row r="693" spans="1:3" x14ac:dyDescent="0.2">
      <c r="A693" s="5">
        <v>35298</v>
      </c>
      <c r="B693">
        <v>2.4746468962044701E-2</v>
      </c>
      <c r="C693" s="34">
        <f t="shared" si="10"/>
        <v>2.4746468962044704E-4</v>
      </c>
    </row>
    <row r="694" spans="1:3" x14ac:dyDescent="0.2">
      <c r="A694" s="5">
        <v>35299</v>
      </c>
      <c r="B694">
        <v>2.4746468962044701E-2</v>
      </c>
      <c r="C694" s="34">
        <f t="shared" si="10"/>
        <v>2.4746468962044704E-4</v>
      </c>
    </row>
    <row r="695" spans="1:3" x14ac:dyDescent="0.2">
      <c r="A695" s="5">
        <v>35300</v>
      </c>
      <c r="B695">
        <v>2.4746468962044701E-2</v>
      </c>
      <c r="C695" s="34">
        <f t="shared" si="10"/>
        <v>2.4746468962044704E-4</v>
      </c>
    </row>
    <row r="696" spans="1:3" x14ac:dyDescent="0.2">
      <c r="A696" s="5">
        <v>35303</v>
      </c>
      <c r="B696">
        <v>7.8030900542391798E-2</v>
      </c>
      <c r="C696" s="34">
        <f t="shared" si="10"/>
        <v>7.8030900542391801E-4</v>
      </c>
    </row>
    <row r="697" spans="1:3" x14ac:dyDescent="0.2">
      <c r="A697" s="5">
        <v>35304</v>
      </c>
      <c r="B697">
        <v>2.6003537754926101E-2</v>
      </c>
      <c r="C697" s="34">
        <f t="shared" si="10"/>
        <v>2.6003537754926099E-4</v>
      </c>
    </row>
    <row r="698" spans="1:3" x14ac:dyDescent="0.2">
      <c r="A698" s="5">
        <v>35305</v>
      </c>
      <c r="B698">
        <v>2.6003537754926101E-2</v>
      </c>
      <c r="C698" s="34">
        <f t="shared" si="10"/>
        <v>2.6003537754926099E-4</v>
      </c>
    </row>
    <row r="699" spans="1:3" x14ac:dyDescent="0.2">
      <c r="A699" s="5">
        <v>35306</v>
      </c>
      <c r="B699">
        <v>2.6003537754926101E-2</v>
      </c>
      <c r="C699" s="34">
        <f t="shared" si="10"/>
        <v>2.6003537754926099E-4</v>
      </c>
    </row>
    <row r="700" spans="1:3" x14ac:dyDescent="0.2">
      <c r="A700" s="5">
        <v>35307</v>
      </c>
      <c r="B700">
        <v>2.6003537754926101E-2</v>
      </c>
      <c r="C700" s="34">
        <f t="shared" si="10"/>
        <v>2.6003537754926099E-4</v>
      </c>
    </row>
    <row r="701" spans="1:3" x14ac:dyDescent="0.2">
      <c r="A701" s="5">
        <v>35310</v>
      </c>
      <c r="B701">
        <v>7.8030900542369594E-2</v>
      </c>
      <c r="C701" s="34">
        <f t="shared" si="10"/>
        <v>7.8030900542369597E-4</v>
      </c>
    </row>
    <row r="702" spans="1:3" x14ac:dyDescent="0.2">
      <c r="A702" s="5">
        <v>35311</v>
      </c>
      <c r="B702">
        <v>2.6003537754926101E-2</v>
      </c>
      <c r="C702" s="34">
        <f t="shared" si="10"/>
        <v>2.6003537754926099E-4</v>
      </c>
    </row>
    <row r="703" spans="1:3" x14ac:dyDescent="0.2">
      <c r="A703" s="5">
        <v>35312</v>
      </c>
      <c r="B703">
        <v>2.6003537754926101E-2</v>
      </c>
      <c r="C703" s="34">
        <f t="shared" si="10"/>
        <v>2.6003537754926099E-4</v>
      </c>
    </row>
    <row r="704" spans="1:3" x14ac:dyDescent="0.2">
      <c r="A704" s="5">
        <v>35313</v>
      </c>
      <c r="B704">
        <v>2.6003537754926101E-2</v>
      </c>
      <c r="C704" s="34">
        <f t="shared" si="10"/>
        <v>2.6003537754926099E-4</v>
      </c>
    </row>
    <row r="705" spans="1:3" x14ac:dyDescent="0.2">
      <c r="A705" s="5">
        <v>35314</v>
      </c>
      <c r="B705">
        <v>2.6003537754926101E-2</v>
      </c>
      <c r="C705" s="34">
        <f t="shared" si="10"/>
        <v>2.6003537754926099E-4</v>
      </c>
    </row>
    <row r="706" spans="1:3" x14ac:dyDescent="0.2">
      <c r="A706" s="5">
        <v>35317</v>
      </c>
      <c r="B706">
        <v>7.8030900542391798E-2</v>
      </c>
      <c r="C706" s="34">
        <f t="shared" si="10"/>
        <v>7.8030900542391801E-4</v>
      </c>
    </row>
    <row r="707" spans="1:3" x14ac:dyDescent="0.2">
      <c r="A707" s="5">
        <v>35318</v>
      </c>
      <c r="B707">
        <v>2.6003537754926101E-2</v>
      </c>
      <c r="C707" s="34">
        <f t="shared" si="10"/>
        <v>2.6003537754926099E-4</v>
      </c>
    </row>
    <row r="708" spans="1:3" x14ac:dyDescent="0.2">
      <c r="A708" s="5">
        <v>35319</v>
      </c>
      <c r="B708">
        <v>2.6003537754926101E-2</v>
      </c>
      <c r="C708" s="34">
        <f t="shared" si="10"/>
        <v>2.6003537754926099E-4</v>
      </c>
    </row>
    <row r="709" spans="1:3" x14ac:dyDescent="0.2">
      <c r="A709" s="5">
        <v>35320</v>
      </c>
      <c r="B709">
        <v>2.6003537754926101E-2</v>
      </c>
      <c r="C709" s="34">
        <f t="shared" ref="C709:C772" si="11">B709/100</f>
        <v>2.6003537754926099E-4</v>
      </c>
    </row>
    <row r="710" spans="1:3" x14ac:dyDescent="0.2">
      <c r="A710" s="5">
        <v>35321</v>
      </c>
      <c r="B710">
        <v>2.6003537754926101E-2</v>
      </c>
      <c r="C710" s="34">
        <f t="shared" si="11"/>
        <v>2.6003537754926099E-4</v>
      </c>
    </row>
    <row r="711" spans="1:3" x14ac:dyDescent="0.2">
      <c r="A711" s="5">
        <v>35324</v>
      </c>
      <c r="B711">
        <v>7.8344802339458397E-2</v>
      </c>
      <c r="C711" s="34">
        <f t="shared" si="11"/>
        <v>7.8344802339458397E-4</v>
      </c>
    </row>
    <row r="712" spans="1:3" x14ac:dyDescent="0.2">
      <c r="A712" s="5">
        <v>35325</v>
      </c>
      <c r="B712">
        <v>2.6108117182110899E-2</v>
      </c>
      <c r="C712" s="34">
        <f t="shared" si="11"/>
        <v>2.6108117182110902E-4</v>
      </c>
    </row>
    <row r="713" spans="1:3" x14ac:dyDescent="0.2">
      <c r="A713" s="5">
        <v>35326</v>
      </c>
      <c r="B713">
        <v>2.6108117182110899E-2</v>
      </c>
      <c r="C713" s="34">
        <f t="shared" si="11"/>
        <v>2.6108117182110902E-4</v>
      </c>
    </row>
    <row r="714" spans="1:3" x14ac:dyDescent="0.2">
      <c r="A714" s="5">
        <v>35327</v>
      </c>
      <c r="B714">
        <v>2.6108117182110899E-2</v>
      </c>
      <c r="C714" s="34">
        <f t="shared" si="11"/>
        <v>2.6108117182110902E-4</v>
      </c>
    </row>
    <row r="715" spans="1:3" x14ac:dyDescent="0.2">
      <c r="A715" s="5">
        <v>35328</v>
      </c>
      <c r="B715">
        <v>2.6108117182110899E-2</v>
      </c>
      <c r="C715" s="34">
        <f t="shared" si="11"/>
        <v>2.6108117182110902E-4</v>
      </c>
    </row>
    <row r="716" spans="1:3" x14ac:dyDescent="0.2">
      <c r="A716" s="5">
        <v>35331</v>
      </c>
      <c r="B716">
        <v>7.9286541434964206E-2</v>
      </c>
      <c r="C716" s="34">
        <f t="shared" si="11"/>
        <v>7.9286541434964207E-4</v>
      </c>
    </row>
    <row r="717" spans="1:3" x14ac:dyDescent="0.2">
      <c r="A717" s="5">
        <v>35332</v>
      </c>
      <c r="B717">
        <v>2.6421865380443801E-2</v>
      </c>
      <c r="C717" s="34">
        <f t="shared" si="11"/>
        <v>2.6421865380443798E-4</v>
      </c>
    </row>
    <row r="718" spans="1:3" x14ac:dyDescent="0.2">
      <c r="A718" s="5">
        <v>35333</v>
      </c>
      <c r="B718">
        <v>2.6421865380443801E-2</v>
      </c>
      <c r="C718" s="34">
        <f t="shared" si="11"/>
        <v>2.6421865380443798E-4</v>
      </c>
    </row>
    <row r="719" spans="1:3" x14ac:dyDescent="0.2">
      <c r="A719" s="5">
        <v>35334</v>
      </c>
      <c r="B719">
        <v>2.6421865380443801E-2</v>
      </c>
      <c r="C719" s="34">
        <f t="shared" si="11"/>
        <v>2.6421865380443798E-4</v>
      </c>
    </row>
    <row r="720" spans="1:3" x14ac:dyDescent="0.2">
      <c r="A720" s="5">
        <v>35335</v>
      </c>
      <c r="B720">
        <v>2.6421865380443801E-2</v>
      </c>
      <c r="C720" s="34">
        <f t="shared" si="11"/>
        <v>2.6421865380443798E-4</v>
      </c>
    </row>
    <row r="721" spans="1:3" x14ac:dyDescent="0.2">
      <c r="A721" s="5">
        <v>35338</v>
      </c>
      <c r="B721">
        <v>7.9600714235716893E-2</v>
      </c>
      <c r="C721" s="34">
        <f t="shared" si="11"/>
        <v>7.9600714235716896E-4</v>
      </c>
    </row>
    <row r="722" spans="1:3" x14ac:dyDescent="0.2">
      <c r="A722" s="5">
        <v>35339</v>
      </c>
      <c r="B722">
        <v>2.6526534219550899E-2</v>
      </c>
      <c r="C722" s="34">
        <f t="shared" si="11"/>
        <v>2.6526534219550901E-4</v>
      </c>
    </row>
    <row r="723" spans="1:3" x14ac:dyDescent="0.2">
      <c r="A723" s="5">
        <v>35341</v>
      </c>
      <c r="B723">
        <v>5.3060105009272697E-2</v>
      </c>
      <c r="C723" s="34">
        <f t="shared" si="11"/>
        <v>5.3060105009272696E-4</v>
      </c>
    </row>
    <row r="724" spans="1:3" x14ac:dyDescent="0.2">
      <c r="A724" s="5">
        <v>35342</v>
      </c>
      <c r="B724">
        <v>2.6526534219550899E-2</v>
      </c>
      <c r="C724" s="34">
        <f t="shared" si="11"/>
        <v>2.6526534219550901E-4</v>
      </c>
    </row>
    <row r="725" spans="1:3" x14ac:dyDescent="0.2">
      <c r="A725" s="5">
        <v>35345</v>
      </c>
      <c r="B725">
        <v>7.9600714235716893E-2</v>
      </c>
      <c r="C725" s="34">
        <f t="shared" si="11"/>
        <v>7.9600714235716896E-4</v>
      </c>
    </row>
    <row r="726" spans="1:3" x14ac:dyDescent="0.2">
      <c r="A726" s="5">
        <v>35346</v>
      </c>
      <c r="B726">
        <v>2.6526534219550899E-2</v>
      </c>
      <c r="C726" s="34">
        <f t="shared" si="11"/>
        <v>2.6526534219550901E-4</v>
      </c>
    </row>
    <row r="727" spans="1:3" x14ac:dyDescent="0.2">
      <c r="A727" s="5">
        <v>35347</v>
      </c>
      <c r="B727">
        <v>2.6526534219550899E-2</v>
      </c>
      <c r="C727" s="34">
        <f t="shared" si="11"/>
        <v>2.6526534219550901E-4</v>
      </c>
    </row>
    <row r="728" spans="1:3" x14ac:dyDescent="0.2">
      <c r="A728" s="5">
        <v>35348</v>
      </c>
      <c r="B728">
        <v>2.6526534219550899E-2</v>
      </c>
      <c r="C728" s="34">
        <f t="shared" si="11"/>
        <v>2.6526534219550901E-4</v>
      </c>
    </row>
    <row r="729" spans="1:3" x14ac:dyDescent="0.2">
      <c r="A729" s="5">
        <v>35349</v>
      </c>
      <c r="B729">
        <v>2.6526534219550899E-2</v>
      </c>
      <c r="C729" s="34">
        <f t="shared" si="11"/>
        <v>2.6526534219550901E-4</v>
      </c>
    </row>
    <row r="730" spans="1:3" x14ac:dyDescent="0.2">
      <c r="A730" s="5">
        <v>35352</v>
      </c>
      <c r="B730">
        <v>7.8972996175630306E-2</v>
      </c>
      <c r="C730" s="34">
        <f t="shared" si="11"/>
        <v>7.8972996175630304E-4</v>
      </c>
    </row>
    <row r="731" spans="1:3" x14ac:dyDescent="0.2">
      <c r="A731" s="5">
        <v>35353</v>
      </c>
      <c r="B731">
        <v>2.6317405392695101E-2</v>
      </c>
      <c r="C731" s="34">
        <f t="shared" si="11"/>
        <v>2.6317405392695098E-4</v>
      </c>
    </row>
    <row r="732" spans="1:3" x14ac:dyDescent="0.2">
      <c r="A732" s="5">
        <v>35354</v>
      </c>
      <c r="B732">
        <v>2.6317405392695101E-2</v>
      </c>
      <c r="C732" s="34">
        <f t="shared" si="11"/>
        <v>2.6317405392695098E-4</v>
      </c>
    </row>
    <row r="733" spans="1:3" x14ac:dyDescent="0.2">
      <c r="A733" s="5">
        <v>35355</v>
      </c>
      <c r="B733">
        <v>2.6317405392695101E-2</v>
      </c>
      <c r="C733" s="34">
        <f t="shared" si="11"/>
        <v>2.6317405392695098E-4</v>
      </c>
    </row>
    <row r="734" spans="1:3" x14ac:dyDescent="0.2">
      <c r="A734" s="5">
        <v>35356</v>
      </c>
      <c r="B734">
        <v>2.6317405392695101E-2</v>
      </c>
      <c r="C734" s="34">
        <f t="shared" si="11"/>
        <v>2.6317405392695098E-4</v>
      </c>
    </row>
    <row r="735" spans="1:3" x14ac:dyDescent="0.2">
      <c r="A735" s="5">
        <v>35360</v>
      </c>
      <c r="B735">
        <v>0.104891860596834</v>
      </c>
      <c r="C735" s="34">
        <f t="shared" si="11"/>
        <v>1.04891860596834E-3</v>
      </c>
    </row>
    <row r="736" spans="1:3" x14ac:dyDescent="0.2">
      <c r="A736" s="5">
        <v>35361</v>
      </c>
      <c r="B736">
        <v>2.62126567973642E-2</v>
      </c>
      <c r="C736" s="34">
        <f t="shared" si="11"/>
        <v>2.6212656797364197E-4</v>
      </c>
    </row>
    <row r="737" spans="1:3" x14ac:dyDescent="0.2">
      <c r="A737" s="5">
        <v>35362</v>
      </c>
      <c r="B737">
        <v>2.62126567973642E-2</v>
      </c>
      <c r="C737" s="34">
        <f t="shared" si="11"/>
        <v>2.6212656797364197E-4</v>
      </c>
    </row>
    <row r="738" spans="1:3" x14ac:dyDescent="0.2">
      <c r="A738" s="5">
        <v>35363</v>
      </c>
      <c r="B738">
        <v>2.62126567973642E-2</v>
      </c>
      <c r="C738" s="34">
        <f t="shared" si="11"/>
        <v>2.6212656797364197E-4</v>
      </c>
    </row>
    <row r="739" spans="1:3" x14ac:dyDescent="0.2">
      <c r="A739" s="5">
        <v>35366</v>
      </c>
      <c r="B739">
        <v>6.9529933137890701E-2</v>
      </c>
      <c r="C739" s="34">
        <f t="shared" si="11"/>
        <v>6.9529933137890698E-4</v>
      </c>
    </row>
    <row r="740" spans="1:3" x14ac:dyDescent="0.2">
      <c r="A740" s="5">
        <v>35367</v>
      </c>
      <c r="B740">
        <v>2.3171274884803399E-2</v>
      </c>
      <c r="C740" s="34">
        <f t="shared" si="11"/>
        <v>2.31712748848034E-4</v>
      </c>
    </row>
    <row r="741" spans="1:3" x14ac:dyDescent="0.2">
      <c r="A741" s="5">
        <v>35368</v>
      </c>
      <c r="B741">
        <v>2.3171274884803399E-2</v>
      </c>
      <c r="C741" s="34">
        <f t="shared" si="11"/>
        <v>2.31712748848034E-4</v>
      </c>
    </row>
    <row r="742" spans="1:3" x14ac:dyDescent="0.2">
      <c r="A742" s="5">
        <v>35369</v>
      </c>
      <c r="B742">
        <v>2.3171274884803399E-2</v>
      </c>
      <c r="C742" s="34">
        <f t="shared" si="11"/>
        <v>2.31712748848034E-4</v>
      </c>
    </row>
    <row r="743" spans="1:3" x14ac:dyDescent="0.2">
      <c r="A743" s="5">
        <v>35370</v>
      </c>
      <c r="B743">
        <v>2.3171274884803399E-2</v>
      </c>
      <c r="C743" s="34">
        <f t="shared" si="11"/>
        <v>2.31712748848034E-4</v>
      </c>
    </row>
    <row r="744" spans="1:3" x14ac:dyDescent="0.2">
      <c r="A744" s="5">
        <v>35373</v>
      </c>
      <c r="B744">
        <v>5.4954115469474402E-2</v>
      </c>
      <c r="C744" s="34">
        <f t="shared" si="11"/>
        <v>5.4954115469474406E-4</v>
      </c>
    </row>
    <row r="745" spans="1:3" x14ac:dyDescent="0.2">
      <c r="A745" s="5">
        <v>35374</v>
      </c>
      <c r="B745">
        <v>1.8314684008546901E-2</v>
      </c>
      <c r="C745" s="34">
        <f t="shared" si="11"/>
        <v>1.8314684008546901E-4</v>
      </c>
    </row>
    <row r="746" spans="1:3" x14ac:dyDescent="0.2">
      <c r="A746" s="5">
        <v>35375</v>
      </c>
      <c r="B746">
        <v>1.8314684008546901E-2</v>
      </c>
      <c r="C746" s="34">
        <f t="shared" si="11"/>
        <v>1.8314684008546901E-4</v>
      </c>
    </row>
    <row r="747" spans="1:3" x14ac:dyDescent="0.2">
      <c r="A747" s="5">
        <v>35376</v>
      </c>
      <c r="B747">
        <v>1.8314684008546901E-2</v>
      </c>
      <c r="C747" s="34">
        <f t="shared" si="11"/>
        <v>1.8314684008546901E-4</v>
      </c>
    </row>
    <row r="748" spans="1:3" x14ac:dyDescent="0.2">
      <c r="A748" s="5">
        <v>35377</v>
      </c>
      <c r="B748">
        <v>1.8314684008546901E-2</v>
      </c>
      <c r="C748" s="34">
        <f t="shared" si="11"/>
        <v>1.8314684008546901E-4</v>
      </c>
    </row>
    <row r="749" spans="1:3" x14ac:dyDescent="0.2">
      <c r="A749" s="5">
        <v>35379</v>
      </c>
      <c r="B749">
        <v>3.8116478450311901E-2</v>
      </c>
      <c r="C749" s="34">
        <f t="shared" si="11"/>
        <v>3.8116478450311901E-4</v>
      </c>
    </row>
    <row r="750" spans="1:3" x14ac:dyDescent="0.2">
      <c r="A750" s="5">
        <v>35380</v>
      </c>
      <c r="B750">
        <v>1.9056423488761399E-2</v>
      </c>
      <c r="C750" s="34">
        <f t="shared" si="11"/>
        <v>1.90564234887614E-4</v>
      </c>
    </row>
    <row r="751" spans="1:3" x14ac:dyDescent="0.2">
      <c r="A751" s="5">
        <v>35382</v>
      </c>
      <c r="B751">
        <v>3.8116478450311901E-2</v>
      </c>
      <c r="C751" s="34">
        <f t="shared" si="11"/>
        <v>3.8116478450311901E-4</v>
      </c>
    </row>
    <row r="752" spans="1:3" x14ac:dyDescent="0.2">
      <c r="A752" s="5">
        <v>35383</v>
      </c>
      <c r="B752">
        <v>1.9056423488761399E-2</v>
      </c>
      <c r="C752" s="34">
        <f t="shared" si="11"/>
        <v>1.90564234887614E-4</v>
      </c>
    </row>
    <row r="753" spans="1:3" x14ac:dyDescent="0.2">
      <c r="A753" s="5">
        <v>35384</v>
      </c>
      <c r="B753">
        <v>1.9056423488761399E-2</v>
      </c>
      <c r="C753" s="34">
        <f t="shared" si="11"/>
        <v>1.90564234887614E-4</v>
      </c>
    </row>
    <row r="754" spans="1:3" x14ac:dyDescent="0.2">
      <c r="A754" s="5">
        <v>35387</v>
      </c>
      <c r="B754">
        <v>5.7180165576631303E-2</v>
      </c>
      <c r="C754" s="34">
        <f t="shared" si="11"/>
        <v>5.7180165576631303E-4</v>
      </c>
    </row>
    <row r="755" spans="1:3" x14ac:dyDescent="0.2">
      <c r="A755" s="5">
        <v>35388</v>
      </c>
      <c r="B755">
        <v>1.9056423488761399E-2</v>
      </c>
      <c r="C755" s="34">
        <f t="shared" si="11"/>
        <v>1.90564234887614E-4</v>
      </c>
    </row>
    <row r="756" spans="1:3" x14ac:dyDescent="0.2">
      <c r="A756" s="5">
        <v>35389</v>
      </c>
      <c r="B756">
        <v>1.9056423488761399E-2</v>
      </c>
      <c r="C756" s="34">
        <f t="shared" si="11"/>
        <v>1.90564234887614E-4</v>
      </c>
    </row>
    <row r="757" spans="1:3" x14ac:dyDescent="0.2">
      <c r="A757" s="5">
        <v>35390</v>
      </c>
      <c r="B757">
        <v>1.9056423488761399E-2</v>
      </c>
      <c r="C757" s="34">
        <f t="shared" si="11"/>
        <v>1.90564234887614E-4</v>
      </c>
    </row>
    <row r="758" spans="1:3" x14ac:dyDescent="0.2">
      <c r="A758" s="5">
        <v>35391</v>
      </c>
      <c r="B758">
        <v>1.90564234887836E-2</v>
      </c>
      <c r="C758" s="34">
        <f t="shared" si="11"/>
        <v>1.9056423488783599E-4</v>
      </c>
    </row>
    <row r="759" spans="1:3" x14ac:dyDescent="0.2">
      <c r="A759" s="5">
        <v>35394</v>
      </c>
      <c r="B759">
        <v>6.4474111310430807E-2</v>
      </c>
      <c r="C759" s="34">
        <f t="shared" si="11"/>
        <v>6.4474111310430804E-4</v>
      </c>
    </row>
    <row r="760" spans="1:3" x14ac:dyDescent="0.2">
      <c r="A760" s="5">
        <v>35395</v>
      </c>
      <c r="B760">
        <v>2.1486753300470299E-2</v>
      </c>
      <c r="C760" s="34">
        <f t="shared" si="11"/>
        <v>2.14867533004703E-4</v>
      </c>
    </row>
    <row r="761" spans="1:3" x14ac:dyDescent="0.2">
      <c r="A761" s="5">
        <v>35396</v>
      </c>
      <c r="B761">
        <v>2.1486753300470299E-2</v>
      </c>
      <c r="C761" s="34">
        <f t="shared" si="11"/>
        <v>2.14867533004703E-4</v>
      </c>
    </row>
    <row r="762" spans="1:3" x14ac:dyDescent="0.2">
      <c r="A762" s="5">
        <v>35397</v>
      </c>
      <c r="B762">
        <v>2.1486753300470299E-2</v>
      </c>
      <c r="C762" s="34">
        <f t="shared" si="11"/>
        <v>2.14867533004703E-4</v>
      </c>
    </row>
    <row r="763" spans="1:3" x14ac:dyDescent="0.2">
      <c r="A763" s="5">
        <v>35398</v>
      </c>
      <c r="B763">
        <v>2.1486753300470299E-2</v>
      </c>
      <c r="C763" s="34">
        <f t="shared" si="11"/>
        <v>2.14867533004703E-4</v>
      </c>
    </row>
    <row r="764" spans="1:3" x14ac:dyDescent="0.2">
      <c r="A764" s="5">
        <v>35401</v>
      </c>
      <c r="B764">
        <v>6.4474111310430807E-2</v>
      </c>
      <c r="C764" s="34">
        <f t="shared" si="11"/>
        <v>6.4474111310430804E-4</v>
      </c>
    </row>
    <row r="765" spans="1:3" x14ac:dyDescent="0.2">
      <c r="A765" s="5">
        <v>35402</v>
      </c>
      <c r="B765">
        <v>2.1486753300470299E-2</v>
      </c>
      <c r="C765" s="34">
        <f t="shared" si="11"/>
        <v>2.14867533004703E-4</v>
      </c>
    </row>
    <row r="766" spans="1:3" x14ac:dyDescent="0.2">
      <c r="A766" s="5">
        <v>35403</v>
      </c>
      <c r="B766">
        <v>2.1486753300470299E-2</v>
      </c>
      <c r="C766" s="34">
        <f t="shared" si="11"/>
        <v>2.14867533004703E-4</v>
      </c>
    </row>
    <row r="767" spans="1:3" x14ac:dyDescent="0.2">
      <c r="A767" s="5">
        <v>35404</v>
      </c>
      <c r="B767">
        <v>2.1486753300470299E-2</v>
      </c>
      <c r="C767" s="34">
        <f t="shared" si="11"/>
        <v>2.14867533004703E-4</v>
      </c>
    </row>
    <row r="768" spans="1:3" x14ac:dyDescent="0.2">
      <c r="A768" s="5">
        <v>35405</v>
      </c>
      <c r="B768">
        <v>2.1486753300470299E-2</v>
      </c>
      <c r="C768" s="34">
        <f t="shared" si="11"/>
        <v>2.14867533004703E-4</v>
      </c>
    </row>
    <row r="769" spans="1:3" x14ac:dyDescent="0.2">
      <c r="A769" s="5">
        <v>35408</v>
      </c>
      <c r="B769">
        <v>6.3524507902523702E-2</v>
      </c>
      <c r="C769" s="34">
        <f t="shared" si="11"/>
        <v>6.3524507902523698E-4</v>
      </c>
    </row>
    <row r="770" spans="1:3" x14ac:dyDescent="0.2">
      <c r="A770" s="5">
        <v>35409</v>
      </c>
      <c r="B770">
        <v>2.1170353812416401E-2</v>
      </c>
      <c r="C770" s="34">
        <f t="shared" si="11"/>
        <v>2.1170353812416401E-4</v>
      </c>
    </row>
    <row r="771" spans="1:3" x14ac:dyDescent="0.2">
      <c r="A771" s="5">
        <v>35410</v>
      </c>
      <c r="B771">
        <v>2.1170353812438598E-2</v>
      </c>
      <c r="C771" s="34">
        <f t="shared" si="11"/>
        <v>2.11703538124386E-4</v>
      </c>
    </row>
    <row r="772" spans="1:3" x14ac:dyDescent="0.2">
      <c r="A772" s="5">
        <v>35411</v>
      </c>
      <c r="B772">
        <v>2.1170353812438598E-2</v>
      </c>
      <c r="C772" s="34">
        <f t="shared" si="11"/>
        <v>2.11703538124386E-4</v>
      </c>
    </row>
    <row r="773" spans="1:3" x14ac:dyDescent="0.2">
      <c r="A773" s="5">
        <v>35412</v>
      </c>
      <c r="B773">
        <v>2.1170353812416401E-2</v>
      </c>
      <c r="C773" s="34">
        <f t="shared" ref="C773:C836" si="12">B773/100</f>
        <v>2.1170353812416401E-4</v>
      </c>
    </row>
    <row r="774" spans="1:3" x14ac:dyDescent="0.2">
      <c r="A774" s="5">
        <v>35415</v>
      </c>
      <c r="B774">
        <v>6.4474111310430807E-2</v>
      </c>
      <c r="C774" s="34">
        <f t="shared" si="12"/>
        <v>6.4474111310430804E-4</v>
      </c>
    </row>
    <row r="775" spans="1:3" x14ac:dyDescent="0.2">
      <c r="A775" s="5">
        <v>35416</v>
      </c>
      <c r="B775">
        <v>2.1486753300470299E-2</v>
      </c>
      <c r="C775" s="34">
        <f t="shared" si="12"/>
        <v>2.14867533004703E-4</v>
      </c>
    </row>
    <row r="776" spans="1:3" x14ac:dyDescent="0.2">
      <c r="A776" s="5">
        <v>35417</v>
      </c>
      <c r="B776">
        <v>2.1486753300470299E-2</v>
      </c>
      <c r="C776" s="34">
        <f t="shared" si="12"/>
        <v>2.14867533004703E-4</v>
      </c>
    </row>
    <row r="777" spans="1:3" x14ac:dyDescent="0.2">
      <c r="A777" s="5">
        <v>35418</v>
      </c>
      <c r="B777">
        <v>2.1486753300470299E-2</v>
      </c>
      <c r="C777" s="34">
        <f t="shared" si="12"/>
        <v>2.14867533004703E-4</v>
      </c>
    </row>
    <row r="778" spans="1:3" x14ac:dyDescent="0.2">
      <c r="A778" s="5">
        <v>35419</v>
      </c>
      <c r="B778">
        <v>2.1486753300470299E-2</v>
      </c>
      <c r="C778" s="34">
        <f t="shared" si="12"/>
        <v>2.14867533004703E-4</v>
      </c>
    </row>
    <row r="779" spans="1:3" x14ac:dyDescent="0.2">
      <c r="A779" s="5">
        <v>35422</v>
      </c>
      <c r="B779">
        <v>6.4474111310430807E-2</v>
      </c>
      <c r="C779" s="34">
        <f t="shared" si="12"/>
        <v>6.4474111310430804E-4</v>
      </c>
    </row>
    <row r="780" spans="1:3" x14ac:dyDescent="0.2">
      <c r="A780" s="5">
        <v>35423</v>
      </c>
      <c r="B780">
        <v>2.1486753300470299E-2</v>
      </c>
      <c r="C780" s="34">
        <f t="shared" si="12"/>
        <v>2.14867533004703E-4</v>
      </c>
    </row>
    <row r="781" spans="1:3" x14ac:dyDescent="0.2">
      <c r="A781" s="5">
        <v>35425</v>
      </c>
      <c r="B781">
        <v>4.29781234066118E-2</v>
      </c>
      <c r="C781" s="34">
        <f t="shared" si="12"/>
        <v>4.2978123406611801E-4</v>
      </c>
    </row>
    <row r="782" spans="1:3" x14ac:dyDescent="0.2">
      <c r="A782" s="5">
        <v>35430</v>
      </c>
      <c r="B782">
        <v>0.10747994448017099</v>
      </c>
      <c r="C782" s="34">
        <f t="shared" si="12"/>
        <v>1.07479944480171E-3</v>
      </c>
    </row>
    <row r="783" spans="1:3" x14ac:dyDescent="0.2">
      <c r="A783" s="5">
        <v>35431</v>
      </c>
      <c r="B783">
        <v>2.1486753300470299E-2</v>
      </c>
      <c r="C783" s="34">
        <f t="shared" si="12"/>
        <v>2.14867533004703E-4</v>
      </c>
    </row>
    <row r="784" spans="1:3" x14ac:dyDescent="0.2">
      <c r="A784" s="5">
        <v>35432</v>
      </c>
      <c r="B784">
        <v>2.1486753300470299E-2</v>
      </c>
      <c r="C784" s="34">
        <f t="shared" si="12"/>
        <v>2.14867533004703E-4</v>
      </c>
    </row>
    <row r="785" spans="1:3" x14ac:dyDescent="0.2">
      <c r="A785" s="5">
        <v>35433</v>
      </c>
      <c r="B785">
        <v>2.1486753300470299E-2</v>
      </c>
      <c r="C785" s="34">
        <f t="shared" si="12"/>
        <v>2.14867533004703E-4</v>
      </c>
    </row>
    <row r="786" spans="1:3" x14ac:dyDescent="0.2">
      <c r="A786" s="5">
        <v>35436</v>
      </c>
      <c r="B786">
        <v>6.4474111310430807E-2</v>
      </c>
      <c r="C786" s="34">
        <f t="shared" si="12"/>
        <v>6.4474111310430804E-4</v>
      </c>
    </row>
    <row r="787" spans="1:3" x14ac:dyDescent="0.2">
      <c r="A787" s="5">
        <v>35437</v>
      </c>
      <c r="B787">
        <v>2.1486753300470299E-2</v>
      </c>
      <c r="C787" s="34">
        <f t="shared" si="12"/>
        <v>2.14867533004703E-4</v>
      </c>
    </row>
    <row r="788" spans="1:3" x14ac:dyDescent="0.2">
      <c r="A788" s="5">
        <v>35438</v>
      </c>
      <c r="B788">
        <v>2.1486753300470299E-2</v>
      </c>
      <c r="C788" s="34">
        <f t="shared" si="12"/>
        <v>2.14867533004703E-4</v>
      </c>
    </row>
    <row r="789" spans="1:3" x14ac:dyDescent="0.2">
      <c r="A789" s="5">
        <v>35439</v>
      </c>
      <c r="B789">
        <v>2.1486753300470299E-2</v>
      </c>
      <c r="C789" s="34">
        <f t="shared" si="12"/>
        <v>2.14867533004703E-4</v>
      </c>
    </row>
    <row r="790" spans="1:3" x14ac:dyDescent="0.2">
      <c r="A790" s="5">
        <v>35440</v>
      </c>
      <c r="B790">
        <v>2.1486753300470299E-2</v>
      </c>
      <c r="C790" s="34">
        <f t="shared" si="12"/>
        <v>2.14867533004703E-4</v>
      </c>
    </row>
    <row r="791" spans="1:3" x14ac:dyDescent="0.2">
      <c r="A791" s="5">
        <v>35443</v>
      </c>
      <c r="B791">
        <v>6.4474111310430807E-2</v>
      </c>
      <c r="C791" s="34">
        <f t="shared" si="12"/>
        <v>6.4474111310430804E-4</v>
      </c>
    </row>
    <row r="792" spans="1:3" x14ac:dyDescent="0.2">
      <c r="A792" s="5">
        <v>35444</v>
      </c>
      <c r="B792">
        <v>2.1486753300470299E-2</v>
      </c>
      <c r="C792" s="34">
        <f t="shared" si="12"/>
        <v>2.14867533004703E-4</v>
      </c>
    </row>
    <row r="793" spans="1:3" x14ac:dyDescent="0.2">
      <c r="A793" s="5">
        <v>35445</v>
      </c>
      <c r="B793">
        <v>2.1486753300470299E-2</v>
      </c>
      <c r="C793" s="34">
        <f t="shared" si="12"/>
        <v>2.14867533004703E-4</v>
      </c>
    </row>
    <row r="794" spans="1:3" x14ac:dyDescent="0.2">
      <c r="A794" s="5">
        <v>35446</v>
      </c>
      <c r="B794">
        <v>2.1486753300470299E-2</v>
      </c>
      <c r="C794" s="34">
        <f t="shared" si="12"/>
        <v>2.14867533004703E-4</v>
      </c>
    </row>
    <row r="795" spans="1:3" x14ac:dyDescent="0.2">
      <c r="A795" s="5">
        <v>35447</v>
      </c>
      <c r="B795">
        <v>2.1486753300470299E-2</v>
      </c>
      <c r="C795" s="34">
        <f t="shared" si="12"/>
        <v>2.14867533004703E-4</v>
      </c>
    </row>
    <row r="796" spans="1:3" x14ac:dyDescent="0.2">
      <c r="A796" s="5">
        <v>35450</v>
      </c>
      <c r="B796">
        <v>6.4157190968661099E-2</v>
      </c>
      <c r="C796" s="34">
        <f t="shared" si="12"/>
        <v>6.4157190968661094E-4</v>
      </c>
    </row>
    <row r="797" spans="1:3" x14ac:dyDescent="0.2">
      <c r="A797" s="5">
        <v>35451</v>
      </c>
      <c r="B797">
        <v>2.1381158457711699E-2</v>
      </c>
      <c r="C797" s="34">
        <f t="shared" si="12"/>
        <v>2.13811584577117E-4</v>
      </c>
    </row>
    <row r="798" spans="1:3" x14ac:dyDescent="0.2">
      <c r="A798" s="5">
        <v>35452</v>
      </c>
      <c r="B798">
        <v>2.1381158457711699E-2</v>
      </c>
      <c r="C798" s="34">
        <f t="shared" si="12"/>
        <v>2.13811584577117E-4</v>
      </c>
    </row>
    <row r="799" spans="1:3" x14ac:dyDescent="0.2">
      <c r="A799" s="5">
        <v>35454</v>
      </c>
      <c r="B799">
        <v>4.2766888454770502E-2</v>
      </c>
      <c r="C799" s="34">
        <f t="shared" si="12"/>
        <v>4.2766888454770502E-4</v>
      </c>
    </row>
    <row r="800" spans="1:3" x14ac:dyDescent="0.2">
      <c r="A800" s="5">
        <v>35457</v>
      </c>
      <c r="B800">
        <v>6.3840909815504596E-2</v>
      </c>
      <c r="C800" s="34">
        <f t="shared" si="12"/>
        <v>6.3840909815504599E-4</v>
      </c>
    </row>
    <row r="801" spans="1:3" x14ac:dyDescent="0.2">
      <c r="A801" s="5">
        <v>35458</v>
      </c>
      <c r="B801">
        <v>2.1275776364215699E-2</v>
      </c>
      <c r="C801" s="34">
        <f t="shared" si="12"/>
        <v>2.1275776364215699E-4</v>
      </c>
    </row>
    <row r="802" spans="1:3" x14ac:dyDescent="0.2">
      <c r="A802" s="5">
        <v>35459</v>
      </c>
      <c r="B802">
        <v>2.1275776364215699E-2</v>
      </c>
      <c r="C802" s="34">
        <f t="shared" si="12"/>
        <v>2.1275776364215699E-4</v>
      </c>
    </row>
    <row r="803" spans="1:3" x14ac:dyDescent="0.2">
      <c r="A803" s="5">
        <v>35460</v>
      </c>
      <c r="B803">
        <v>2.1275776364215699E-2</v>
      </c>
      <c r="C803" s="34">
        <f t="shared" si="12"/>
        <v>2.1275776364215699E-4</v>
      </c>
    </row>
    <row r="804" spans="1:3" x14ac:dyDescent="0.2">
      <c r="A804" s="5">
        <v>35461</v>
      </c>
      <c r="B804">
        <v>2.1275776364215699E-2</v>
      </c>
      <c r="C804" s="34">
        <f t="shared" si="12"/>
        <v>2.1275776364215699E-4</v>
      </c>
    </row>
    <row r="805" spans="1:3" x14ac:dyDescent="0.2">
      <c r="A805" s="5">
        <v>35464</v>
      </c>
      <c r="B805">
        <v>5.9403309681505E-2</v>
      </c>
      <c r="C805" s="34">
        <f t="shared" si="12"/>
        <v>5.9403309681505E-4</v>
      </c>
    </row>
    <row r="806" spans="1:3" x14ac:dyDescent="0.2">
      <c r="A806" s="5">
        <v>35465</v>
      </c>
      <c r="B806">
        <v>1.9797183683723001E-2</v>
      </c>
      <c r="C806" s="34">
        <f t="shared" si="12"/>
        <v>1.9797183683723001E-4</v>
      </c>
    </row>
    <row r="807" spans="1:3" x14ac:dyDescent="0.2">
      <c r="A807" s="5">
        <v>35466</v>
      </c>
      <c r="B807">
        <v>1.9797183683723001E-2</v>
      </c>
      <c r="C807" s="34">
        <f t="shared" si="12"/>
        <v>1.9797183683723001E-4</v>
      </c>
    </row>
    <row r="808" spans="1:3" x14ac:dyDescent="0.2">
      <c r="A808" s="5">
        <v>35467</v>
      </c>
      <c r="B808">
        <v>1.9797183683723001E-2</v>
      </c>
      <c r="C808" s="34">
        <f t="shared" si="12"/>
        <v>1.9797183683723001E-4</v>
      </c>
    </row>
    <row r="809" spans="1:3" x14ac:dyDescent="0.2">
      <c r="A809" s="5">
        <v>35468</v>
      </c>
      <c r="B809">
        <v>1.9797183683723001E-2</v>
      </c>
      <c r="C809" s="34">
        <f t="shared" si="12"/>
        <v>1.9797183683723001E-4</v>
      </c>
    </row>
    <row r="810" spans="1:3" x14ac:dyDescent="0.2">
      <c r="A810" s="5">
        <v>35471</v>
      </c>
      <c r="B810">
        <v>6.1306305442676602E-2</v>
      </c>
      <c r="C810" s="34">
        <f t="shared" si="12"/>
        <v>6.13063054426766E-4</v>
      </c>
    </row>
    <row r="811" spans="1:3" x14ac:dyDescent="0.2">
      <c r="A811" s="5">
        <v>35472</v>
      </c>
      <c r="B811">
        <v>2.0431260499220699E-2</v>
      </c>
      <c r="C811" s="34">
        <f t="shared" si="12"/>
        <v>2.04312604992207E-4</v>
      </c>
    </row>
    <row r="812" spans="1:3" x14ac:dyDescent="0.2">
      <c r="A812" s="5">
        <v>35473</v>
      </c>
      <c r="B812">
        <v>2.0431260499220699E-2</v>
      </c>
      <c r="C812" s="34">
        <f t="shared" si="12"/>
        <v>2.04312604992207E-4</v>
      </c>
    </row>
    <row r="813" spans="1:3" x14ac:dyDescent="0.2">
      <c r="A813" s="5">
        <v>35474</v>
      </c>
      <c r="B813">
        <v>2.0431260499220699E-2</v>
      </c>
      <c r="C813" s="34">
        <f t="shared" si="12"/>
        <v>2.04312604992207E-4</v>
      </c>
    </row>
    <row r="814" spans="1:3" x14ac:dyDescent="0.2">
      <c r="A814" s="5">
        <v>35475</v>
      </c>
      <c r="B814">
        <v>2.0431260499220699E-2</v>
      </c>
      <c r="C814" s="34">
        <f t="shared" si="12"/>
        <v>2.04312604992207E-4</v>
      </c>
    </row>
    <row r="815" spans="1:3" x14ac:dyDescent="0.2">
      <c r="A815" s="5">
        <v>35478</v>
      </c>
      <c r="B815">
        <v>6.2890580117991299E-2</v>
      </c>
      <c r="C815" s="34">
        <f t="shared" si="12"/>
        <v>6.2890580117991302E-4</v>
      </c>
    </row>
    <row r="816" spans="1:3" x14ac:dyDescent="0.2">
      <c r="A816" s="5">
        <v>35479</v>
      </c>
      <c r="B816">
        <v>2.09591335462944E-2</v>
      </c>
      <c r="C816" s="34">
        <f t="shared" si="12"/>
        <v>2.0959133546294401E-4</v>
      </c>
    </row>
    <row r="817" spans="1:3" x14ac:dyDescent="0.2">
      <c r="A817" s="5">
        <v>35480</v>
      </c>
      <c r="B817">
        <v>2.0959133546316601E-2</v>
      </c>
      <c r="C817" s="34">
        <f t="shared" si="12"/>
        <v>2.09591335463166E-4</v>
      </c>
    </row>
    <row r="818" spans="1:3" x14ac:dyDescent="0.2">
      <c r="A818" s="5">
        <v>35481</v>
      </c>
      <c r="B818">
        <v>2.09591335462944E-2</v>
      </c>
      <c r="C818" s="34">
        <f t="shared" si="12"/>
        <v>2.0959133546294401E-4</v>
      </c>
    </row>
    <row r="819" spans="1:3" x14ac:dyDescent="0.2">
      <c r="A819" s="5">
        <v>35482</v>
      </c>
      <c r="B819">
        <v>2.0959133546316601E-2</v>
      </c>
      <c r="C819" s="34">
        <f t="shared" si="12"/>
        <v>2.09591335463166E-4</v>
      </c>
    </row>
    <row r="820" spans="1:3" x14ac:dyDescent="0.2">
      <c r="A820" s="5">
        <v>35485</v>
      </c>
      <c r="B820">
        <v>6.2890580117991299E-2</v>
      </c>
      <c r="C820" s="34">
        <f t="shared" si="12"/>
        <v>6.2890580117991302E-4</v>
      </c>
    </row>
    <row r="821" spans="1:3" x14ac:dyDescent="0.2">
      <c r="A821" s="5">
        <v>35486</v>
      </c>
      <c r="B821">
        <v>2.09591335462944E-2</v>
      </c>
      <c r="C821" s="34">
        <f t="shared" si="12"/>
        <v>2.0959133546294401E-4</v>
      </c>
    </row>
    <row r="822" spans="1:3" x14ac:dyDescent="0.2">
      <c r="A822" s="5">
        <v>35487</v>
      </c>
      <c r="B822">
        <v>2.0959133546316601E-2</v>
      </c>
      <c r="C822" s="34">
        <f t="shared" si="12"/>
        <v>2.09591335463166E-4</v>
      </c>
    </row>
    <row r="823" spans="1:3" x14ac:dyDescent="0.2">
      <c r="A823" s="5">
        <v>35488</v>
      </c>
      <c r="B823">
        <v>2.09591335462944E-2</v>
      </c>
      <c r="C823" s="34">
        <f t="shared" si="12"/>
        <v>2.0959133546294401E-4</v>
      </c>
    </row>
    <row r="824" spans="1:3" x14ac:dyDescent="0.2">
      <c r="A824" s="5">
        <v>35489</v>
      </c>
      <c r="B824">
        <v>2.0959133546316601E-2</v>
      </c>
      <c r="C824" s="34">
        <f t="shared" si="12"/>
        <v>2.09591335463166E-4</v>
      </c>
    </row>
    <row r="825" spans="1:3" x14ac:dyDescent="0.2">
      <c r="A825" s="5">
        <v>35490</v>
      </c>
      <c r="B825">
        <v>2.0959133546316601E-2</v>
      </c>
      <c r="C825" s="34">
        <f t="shared" si="12"/>
        <v>2.09591335463166E-4</v>
      </c>
    </row>
    <row r="826" spans="1:3" x14ac:dyDescent="0.2">
      <c r="A826" s="5">
        <v>35492</v>
      </c>
      <c r="B826">
        <v>4.1922659945403701E-2</v>
      </c>
      <c r="C826" s="34">
        <f t="shared" si="12"/>
        <v>4.19226599454037E-4</v>
      </c>
    </row>
    <row r="827" spans="1:3" x14ac:dyDescent="0.2">
      <c r="A827" s="5">
        <v>35493</v>
      </c>
      <c r="B827">
        <v>2.09591335462944E-2</v>
      </c>
      <c r="C827" s="34">
        <f t="shared" si="12"/>
        <v>2.0959133546294401E-4</v>
      </c>
    </row>
    <row r="828" spans="1:3" x14ac:dyDescent="0.2">
      <c r="A828" s="5">
        <v>35494</v>
      </c>
      <c r="B828">
        <v>2.0959133546316601E-2</v>
      </c>
      <c r="C828" s="34">
        <f t="shared" si="12"/>
        <v>2.09591335463166E-4</v>
      </c>
    </row>
    <row r="829" spans="1:3" x14ac:dyDescent="0.2">
      <c r="A829" s="5">
        <v>35495</v>
      </c>
      <c r="B829">
        <v>2.0959133546316601E-2</v>
      </c>
      <c r="C829" s="34">
        <f t="shared" si="12"/>
        <v>2.09591335463166E-4</v>
      </c>
    </row>
    <row r="830" spans="1:3" x14ac:dyDescent="0.2">
      <c r="A830" s="5">
        <v>35499</v>
      </c>
      <c r="B830">
        <v>8.3862894984965103E-2</v>
      </c>
      <c r="C830" s="34">
        <f t="shared" si="12"/>
        <v>8.3862894984965098E-4</v>
      </c>
    </row>
    <row r="831" spans="1:3" x14ac:dyDescent="0.2">
      <c r="A831" s="5">
        <v>35500</v>
      </c>
      <c r="B831">
        <v>2.09591335462944E-2</v>
      </c>
      <c r="C831" s="34">
        <f t="shared" si="12"/>
        <v>2.0959133546294401E-4</v>
      </c>
    </row>
    <row r="832" spans="1:3" x14ac:dyDescent="0.2">
      <c r="A832" s="5">
        <v>35501</v>
      </c>
      <c r="B832">
        <v>2.0959133546316601E-2</v>
      </c>
      <c r="C832" s="34">
        <f t="shared" si="12"/>
        <v>2.09591335463166E-4</v>
      </c>
    </row>
    <row r="833" spans="1:3" x14ac:dyDescent="0.2">
      <c r="A833" s="5">
        <v>35502</v>
      </c>
      <c r="B833">
        <v>2.0959133546316601E-2</v>
      </c>
      <c r="C833" s="34">
        <f t="shared" si="12"/>
        <v>2.09591335463166E-4</v>
      </c>
    </row>
    <row r="834" spans="1:3" x14ac:dyDescent="0.2">
      <c r="A834" s="5">
        <v>35503</v>
      </c>
      <c r="B834">
        <v>2.09591335462944E-2</v>
      </c>
      <c r="C834" s="34">
        <f t="shared" si="12"/>
        <v>2.0959133546294401E-4</v>
      </c>
    </row>
    <row r="835" spans="1:3" x14ac:dyDescent="0.2">
      <c r="A835" s="5">
        <v>35506</v>
      </c>
      <c r="B835">
        <v>6.1306305442676602E-2</v>
      </c>
      <c r="C835" s="34">
        <f t="shared" si="12"/>
        <v>6.13063054426766E-4</v>
      </c>
    </row>
    <row r="836" spans="1:3" x14ac:dyDescent="0.2">
      <c r="A836" s="5">
        <v>35507</v>
      </c>
      <c r="B836">
        <v>2.0431260499220699E-2</v>
      </c>
      <c r="C836" s="34">
        <f t="shared" si="12"/>
        <v>2.04312604992207E-4</v>
      </c>
    </row>
    <row r="837" spans="1:3" x14ac:dyDescent="0.2">
      <c r="A837" s="5">
        <v>35508</v>
      </c>
      <c r="B837">
        <v>2.0431260499220699E-2</v>
      </c>
      <c r="C837" s="34">
        <f t="shared" ref="C837:C900" si="13">B837/100</f>
        <v>2.04312604992207E-4</v>
      </c>
    </row>
    <row r="838" spans="1:3" x14ac:dyDescent="0.2">
      <c r="A838" s="5">
        <v>35509</v>
      </c>
      <c r="B838">
        <v>2.0431260499220699E-2</v>
      </c>
      <c r="C838" s="34">
        <f t="shared" si="13"/>
        <v>2.04312604992207E-4</v>
      </c>
    </row>
    <row r="839" spans="1:3" x14ac:dyDescent="0.2">
      <c r="A839" s="5">
        <v>35510</v>
      </c>
      <c r="B839">
        <v>2.0431260499220699E-2</v>
      </c>
      <c r="C839" s="34">
        <f t="shared" si="13"/>
        <v>2.04312604992207E-4</v>
      </c>
    </row>
    <row r="840" spans="1:3" x14ac:dyDescent="0.2">
      <c r="A840" s="5">
        <v>35514</v>
      </c>
      <c r="B840">
        <v>8.3862894984965103E-2</v>
      </c>
      <c r="C840" s="34">
        <f t="shared" si="13"/>
        <v>8.3862894984965098E-4</v>
      </c>
    </row>
    <row r="841" spans="1:3" x14ac:dyDescent="0.2">
      <c r="A841" s="5">
        <v>35515</v>
      </c>
      <c r="B841">
        <v>2.0959133546316601E-2</v>
      </c>
      <c r="C841" s="34">
        <f t="shared" si="13"/>
        <v>2.09591335463166E-4</v>
      </c>
    </row>
    <row r="842" spans="1:3" x14ac:dyDescent="0.2">
      <c r="A842" s="5">
        <v>35516</v>
      </c>
      <c r="B842">
        <v>2.09591335462944E-2</v>
      </c>
      <c r="C842" s="34">
        <f t="shared" si="13"/>
        <v>2.0959133546294401E-4</v>
      </c>
    </row>
    <row r="843" spans="1:3" x14ac:dyDescent="0.2">
      <c r="A843" s="5">
        <v>35517</v>
      </c>
      <c r="B843">
        <v>2.0959133546316601E-2</v>
      </c>
      <c r="C843" s="34">
        <f t="shared" si="13"/>
        <v>2.09591335463166E-4</v>
      </c>
    </row>
    <row r="844" spans="1:3" x14ac:dyDescent="0.2">
      <c r="A844" s="5">
        <v>35520</v>
      </c>
      <c r="B844">
        <v>6.2890580117991299E-2</v>
      </c>
      <c r="C844" s="34">
        <f t="shared" si="13"/>
        <v>6.2890580117991302E-4</v>
      </c>
    </row>
    <row r="845" spans="1:3" x14ac:dyDescent="0.2">
      <c r="A845" s="5">
        <v>35521</v>
      </c>
      <c r="B845">
        <v>2.09591335462944E-2</v>
      </c>
      <c r="C845" s="34">
        <f t="shared" si="13"/>
        <v>2.0959133546294401E-4</v>
      </c>
    </row>
    <row r="846" spans="1:3" x14ac:dyDescent="0.2">
      <c r="A846" s="5">
        <v>35522</v>
      </c>
      <c r="B846">
        <v>2.0959133546316601E-2</v>
      </c>
      <c r="C846" s="34">
        <f t="shared" si="13"/>
        <v>2.09591335463166E-4</v>
      </c>
    </row>
    <row r="847" spans="1:3" x14ac:dyDescent="0.2">
      <c r="A847" s="5">
        <v>35523</v>
      </c>
      <c r="B847">
        <v>2.09591335462944E-2</v>
      </c>
      <c r="C847" s="34">
        <f t="shared" si="13"/>
        <v>2.0959133546294401E-4</v>
      </c>
    </row>
    <row r="848" spans="1:3" x14ac:dyDescent="0.2">
      <c r="A848" s="5">
        <v>35524</v>
      </c>
      <c r="B848">
        <v>2.0959133546316601E-2</v>
      </c>
      <c r="C848" s="34">
        <f t="shared" si="13"/>
        <v>2.09591335463166E-4</v>
      </c>
    </row>
    <row r="849" spans="1:3" x14ac:dyDescent="0.2">
      <c r="A849" s="5">
        <v>35527</v>
      </c>
      <c r="B849">
        <v>5.7180165576631303E-2</v>
      </c>
      <c r="C849" s="34">
        <f t="shared" si="13"/>
        <v>5.7180165576631303E-4</v>
      </c>
    </row>
    <row r="850" spans="1:3" x14ac:dyDescent="0.2">
      <c r="A850" s="5">
        <v>35529</v>
      </c>
      <c r="B850">
        <v>3.8116478450311901E-2</v>
      </c>
      <c r="C850" s="34">
        <f t="shared" si="13"/>
        <v>3.8116478450311901E-4</v>
      </c>
    </row>
    <row r="851" spans="1:3" x14ac:dyDescent="0.2">
      <c r="A851" s="5">
        <v>35530</v>
      </c>
      <c r="B851">
        <v>1.9056423488761399E-2</v>
      </c>
      <c r="C851" s="34">
        <f t="shared" si="13"/>
        <v>1.90564234887614E-4</v>
      </c>
    </row>
    <row r="852" spans="1:3" x14ac:dyDescent="0.2">
      <c r="A852" s="5">
        <v>35531</v>
      </c>
      <c r="B852">
        <v>1.9056423488761399E-2</v>
      </c>
      <c r="C852" s="34">
        <f t="shared" si="13"/>
        <v>1.90564234887614E-4</v>
      </c>
    </row>
    <row r="853" spans="1:3" x14ac:dyDescent="0.2">
      <c r="A853" s="5">
        <v>35532</v>
      </c>
      <c r="B853">
        <v>1.7147381663828998E-2</v>
      </c>
      <c r="C853" s="34">
        <f t="shared" si="13"/>
        <v>1.7147381663828998E-4</v>
      </c>
    </row>
    <row r="854" spans="1:3" x14ac:dyDescent="0.2">
      <c r="A854" s="5">
        <v>35535</v>
      </c>
      <c r="B854">
        <v>5.1450966476607199E-2</v>
      </c>
      <c r="C854" s="34">
        <f t="shared" si="13"/>
        <v>5.1450966476607196E-4</v>
      </c>
    </row>
    <row r="855" spans="1:3" x14ac:dyDescent="0.2">
      <c r="A855" s="5">
        <v>35537</v>
      </c>
      <c r="B855">
        <v>3.4297703654639897E-2</v>
      </c>
      <c r="C855" s="34">
        <f t="shared" si="13"/>
        <v>3.4297703654639894E-4</v>
      </c>
    </row>
    <row r="856" spans="1:3" x14ac:dyDescent="0.2">
      <c r="A856" s="5">
        <v>35541</v>
      </c>
      <c r="B856">
        <v>6.2858082075556404E-2</v>
      </c>
      <c r="C856" s="34">
        <f t="shared" si="13"/>
        <v>6.2858082075556399E-4</v>
      </c>
    </row>
    <row r="857" spans="1:3" x14ac:dyDescent="0.2">
      <c r="A857" s="5">
        <v>35542</v>
      </c>
      <c r="B857">
        <v>1.5231967609574701E-2</v>
      </c>
      <c r="C857" s="34">
        <f t="shared" si="13"/>
        <v>1.52319676095747E-4</v>
      </c>
    </row>
    <row r="858" spans="1:3" x14ac:dyDescent="0.2">
      <c r="A858" s="5">
        <v>35543</v>
      </c>
      <c r="B858">
        <v>1.52319676095969E-2</v>
      </c>
      <c r="C858" s="34">
        <f t="shared" si="13"/>
        <v>1.5231967609596899E-4</v>
      </c>
    </row>
    <row r="859" spans="1:3" x14ac:dyDescent="0.2">
      <c r="A859" s="5">
        <v>35544</v>
      </c>
      <c r="B859">
        <v>1.5231967609574701E-2</v>
      </c>
      <c r="C859" s="34">
        <f t="shared" si="13"/>
        <v>1.52319676095747E-4</v>
      </c>
    </row>
    <row r="860" spans="1:3" x14ac:dyDescent="0.2">
      <c r="A860" s="5">
        <v>35545</v>
      </c>
      <c r="B860">
        <v>1.5231967609574701E-2</v>
      </c>
      <c r="C860" s="34">
        <f t="shared" si="13"/>
        <v>1.52319676095747E-4</v>
      </c>
    </row>
    <row r="861" spans="1:3" x14ac:dyDescent="0.2">
      <c r="A861" s="5">
        <v>35548</v>
      </c>
      <c r="B861">
        <v>4.9536780624182E-2</v>
      </c>
      <c r="C861" s="34">
        <f t="shared" si="13"/>
        <v>4.9536780624181997E-4</v>
      </c>
    </row>
    <row r="862" spans="1:3" x14ac:dyDescent="0.2">
      <c r="A862" s="5">
        <v>35549</v>
      </c>
      <c r="B862">
        <v>1.65095344107913E-2</v>
      </c>
      <c r="C862" s="34">
        <f t="shared" si="13"/>
        <v>1.6509534410791299E-4</v>
      </c>
    </row>
    <row r="863" spans="1:3" x14ac:dyDescent="0.2">
      <c r="A863" s="5">
        <v>35550</v>
      </c>
      <c r="B863">
        <v>1.65095344107913E-2</v>
      </c>
      <c r="C863" s="34">
        <f t="shared" si="13"/>
        <v>1.6509534410791299E-4</v>
      </c>
    </row>
    <row r="864" spans="1:3" x14ac:dyDescent="0.2">
      <c r="A864" s="5">
        <v>35552</v>
      </c>
      <c r="B864">
        <v>3.3021794468845997E-2</v>
      </c>
      <c r="C864" s="34">
        <f t="shared" si="13"/>
        <v>3.3021794468845995E-4</v>
      </c>
    </row>
    <row r="865" spans="1:3" x14ac:dyDescent="0.2">
      <c r="A865" s="5">
        <v>35555</v>
      </c>
      <c r="B865">
        <v>4.9536780624182E-2</v>
      </c>
      <c r="C865" s="34">
        <f t="shared" si="13"/>
        <v>4.9536780624181997E-4</v>
      </c>
    </row>
    <row r="866" spans="1:3" x14ac:dyDescent="0.2">
      <c r="A866" s="5">
        <v>35556</v>
      </c>
      <c r="B866">
        <v>1.65095344107913E-2</v>
      </c>
      <c r="C866" s="34">
        <f t="shared" si="13"/>
        <v>1.6509534410791299E-4</v>
      </c>
    </row>
    <row r="867" spans="1:3" x14ac:dyDescent="0.2">
      <c r="A867" s="5">
        <v>35557</v>
      </c>
      <c r="B867">
        <v>1.65095344107913E-2</v>
      </c>
      <c r="C867" s="34">
        <f t="shared" si="13"/>
        <v>1.6509534410791299E-4</v>
      </c>
    </row>
    <row r="868" spans="1:3" x14ac:dyDescent="0.2">
      <c r="A868" s="5">
        <v>35558</v>
      </c>
      <c r="B868">
        <v>1.65095344107913E-2</v>
      </c>
      <c r="C868" s="34">
        <f t="shared" si="13"/>
        <v>1.6509534410791299E-4</v>
      </c>
    </row>
    <row r="869" spans="1:3" x14ac:dyDescent="0.2">
      <c r="A869" s="5">
        <v>35559</v>
      </c>
      <c r="B869">
        <v>1.65095344107913E-2</v>
      </c>
      <c r="C869" s="34">
        <f t="shared" si="13"/>
        <v>1.6509534410791299E-4</v>
      </c>
    </row>
    <row r="870" spans="1:3" x14ac:dyDescent="0.2">
      <c r="A870" s="5">
        <v>35562</v>
      </c>
      <c r="B870">
        <v>4.9536780624182E-2</v>
      </c>
      <c r="C870" s="34">
        <f t="shared" si="13"/>
        <v>4.9536780624181997E-4</v>
      </c>
    </row>
    <row r="871" spans="1:3" x14ac:dyDescent="0.2">
      <c r="A871" s="5">
        <v>35563</v>
      </c>
      <c r="B871">
        <v>1.65095344107913E-2</v>
      </c>
      <c r="C871" s="34">
        <f t="shared" si="13"/>
        <v>1.6509534410791299E-4</v>
      </c>
    </row>
    <row r="872" spans="1:3" x14ac:dyDescent="0.2">
      <c r="A872" s="5">
        <v>35564</v>
      </c>
      <c r="B872">
        <v>1.65095344107913E-2</v>
      </c>
      <c r="C872" s="34">
        <f t="shared" si="13"/>
        <v>1.6509534410791299E-4</v>
      </c>
    </row>
    <row r="873" spans="1:3" x14ac:dyDescent="0.2">
      <c r="A873" s="5">
        <v>35565</v>
      </c>
      <c r="B873">
        <v>1.65095344107913E-2</v>
      </c>
      <c r="C873" s="34">
        <f t="shared" si="13"/>
        <v>1.6509534410791299E-4</v>
      </c>
    </row>
    <row r="874" spans="1:3" x14ac:dyDescent="0.2">
      <c r="A874" s="5">
        <v>35566</v>
      </c>
      <c r="B874">
        <v>1.65095344107913E-2</v>
      </c>
      <c r="C874" s="34">
        <f t="shared" si="13"/>
        <v>1.6509534410791299E-4</v>
      </c>
    </row>
    <row r="875" spans="1:3" x14ac:dyDescent="0.2">
      <c r="A875" s="5">
        <v>35569</v>
      </c>
      <c r="B875">
        <v>5.3681046288422997E-2</v>
      </c>
      <c r="C875" s="34">
        <f t="shared" si="13"/>
        <v>5.3681046288422995E-4</v>
      </c>
    </row>
    <row r="876" spans="1:3" x14ac:dyDescent="0.2">
      <c r="A876" s="5">
        <v>35570</v>
      </c>
      <c r="B876">
        <v>1.78904812120795E-2</v>
      </c>
      <c r="C876" s="34">
        <f t="shared" si="13"/>
        <v>1.78904812120795E-4</v>
      </c>
    </row>
    <row r="877" spans="1:3" x14ac:dyDescent="0.2">
      <c r="A877" s="5">
        <v>35571</v>
      </c>
      <c r="B877">
        <v>1.78904812120795E-2</v>
      </c>
      <c r="C877" s="34">
        <f t="shared" si="13"/>
        <v>1.78904812120795E-4</v>
      </c>
    </row>
    <row r="878" spans="1:3" x14ac:dyDescent="0.2">
      <c r="A878" s="5">
        <v>35572</v>
      </c>
      <c r="B878">
        <v>1.78904812120795E-2</v>
      </c>
      <c r="C878" s="34">
        <f t="shared" si="13"/>
        <v>1.78904812120795E-4</v>
      </c>
    </row>
    <row r="879" spans="1:3" x14ac:dyDescent="0.2">
      <c r="A879" s="5">
        <v>35573</v>
      </c>
      <c r="B879">
        <v>1.78904812120795E-2</v>
      </c>
      <c r="C879" s="34">
        <f t="shared" si="13"/>
        <v>1.78904812120795E-4</v>
      </c>
    </row>
    <row r="880" spans="1:3" x14ac:dyDescent="0.2">
      <c r="A880" s="5">
        <v>35576</v>
      </c>
      <c r="B880">
        <v>5.3681046288422997E-2</v>
      </c>
      <c r="C880" s="34">
        <f t="shared" si="13"/>
        <v>5.3681046288422995E-4</v>
      </c>
    </row>
    <row r="881" spans="1:3" x14ac:dyDescent="0.2">
      <c r="A881" s="5">
        <v>35577</v>
      </c>
      <c r="B881">
        <v>1.78904812120795E-2</v>
      </c>
      <c r="C881" s="34">
        <f t="shared" si="13"/>
        <v>1.78904812120795E-4</v>
      </c>
    </row>
    <row r="882" spans="1:3" x14ac:dyDescent="0.2">
      <c r="A882" s="5">
        <v>35578</v>
      </c>
      <c r="B882">
        <v>1.78904812120795E-2</v>
      </c>
      <c r="C882" s="34">
        <f t="shared" si="13"/>
        <v>1.78904812120795E-4</v>
      </c>
    </row>
    <row r="883" spans="1:3" x14ac:dyDescent="0.2">
      <c r="A883" s="5">
        <v>35579</v>
      </c>
      <c r="B883">
        <v>1.78904812120795E-2</v>
      </c>
      <c r="C883" s="34">
        <f t="shared" si="13"/>
        <v>1.78904812120795E-4</v>
      </c>
    </row>
    <row r="884" spans="1:3" x14ac:dyDescent="0.2">
      <c r="A884" s="5">
        <v>35580</v>
      </c>
      <c r="B884">
        <v>1.78904812120795E-2</v>
      </c>
      <c r="C884" s="34">
        <f t="shared" si="13"/>
        <v>1.78904812120795E-4</v>
      </c>
    </row>
    <row r="885" spans="1:3" x14ac:dyDescent="0.2">
      <c r="A885" s="5">
        <v>35583</v>
      </c>
      <c r="B885">
        <v>5.3681046288422997E-2</v>
      </c>
      <c r="C885" s="34">
        <f t="shared" si="13"/>
        <v>5.3681046288422995E-4</v>
      </c>
    </row>
    <row r="886" spans="1:3" x14ac:dyDescent="0.2">
      <c r="A886" s="5">
        <v>35584</v>
      </c>
      <c r="B886">
        <v>1.78904812120795E-2</v>
      </c>
      <c r="C886" s="34">
        <f t="shared" si="13"/>
        <v>1.78904812120795E-4</v>
      </c>
    </row>
    <row r="887" spans="1:3" x14ac:dyDescent="0.2">
      <c r="A887" s="5">
        <v>35585</v>
      </c>
      <c r="B887">
        <v>1.78904812120795E-2</v>
      </c>
      <c r="C887" s="34">
        <f t="shared" si="13"/>
        <v>1.78904812120795E-4</v>
      </c>
    </row>
    <row r="888" spans="1:3" x14ac:dyDescent="0.2">
      <c r="A888" s="5">
        <v>35586</v>
      </c>
      <c r="B888">
        <v>1.78904812120795E-2</v>
      </c>
      <c r="C888" s="34">
        <f t="shared" si="13"/>
        <v>1.78904812120795E-4</v>
      </c>
    </row>
    <row r="889" spans="1:3" x14ac:dyDescent="0.2">
      <c r="A889" s="5">
        <v>35587</v>
      </c>
      <c r="B889">
        <v>1.78904812120795E-2</v>
      </c>
      <c r="C889" s="34">
        <f t="shared" si="13"/>
        <v>1.78904812120795E-4</v>
      </c>
    </row>
    <row r="890" spans="1:3" x14ac:dyDescent="0.2">
      <c r="A890" s="5">
        <v>35590</v>
      </c>
      <c r="B890">
        <v>5.3681046288422997E-2</v>
      </c>
      <c r="C890" s="34">
        <f t="shared" si="13"/>
        <v>5.3681046288422995E-4</v>
      </c>
    </row>
    <row r="891" spans="1:3" x14ac:dyDescent="0.2">
      <c r="A891" s="5">
        <v>35591</v>
      </c>
      <c r="B891">
        <v>1.78904812120795E-2</v>
      </c>
      <c r="C891" s="34">
        <f t="shared" si="13"/>
        <v>1.78904812120795E-4</v>
      </c>
    </row>
    <row r="892" spans="1:3" x14ac:dyDescent="0.2">
      <c r="A892" s="5">
        <v>35592</v>
      </c>
      <c r="B892">
        <v>1.78904812120795E-2</v>
      </c>
      <c r="C892" s="34">
        <f t="shared" si="13"/>
        <v>1.78904812120795E-4</v>
      </c>
    </row>
    <row r="893" spans="1:3" x14ac:dyDescent="0.2">
      <c r="A893" s="5">
        <v>35593</v>
      </c>
      <c r="B893">
        <v>1.78904812120795E-2</v>
      </c>
      <c r="C893" s="34">
        <f t="shared" si="13"/>
        <v>1.78904812120795E-4</v>
      </c>
    </row>
    <row r="894" spans="1:3" x14ac:dyDescent="0.2">
      <c r="A894" s="5">
        <v>35594</v>
      </c>
      <c r="B894">
        <v>1.78904812120795E-2</v>
      </c>
      <c r="C894" s="34">
        <f t="shared" si="13"/>
        <v>1.78904812120795E-4</v>
      </c>
    </row>
    <row r="895" spans="1:3" x14ac:dyDescent="0.2">
      <c r="A895" s="5">
        <v>35597</v>
      </c>
      <c r="B895">
        <v>5.5590301359309501E-2</v>
      </c>
      <c r="C895" s="34">
        <f t="shared" si="13"/>
        <v>5.5590301359309503E-4</v>
      </c>
    </row>
    <row r="896" spans="1:3" x14ac:dyDescent="0.2">
      <c r="A896" s="5">
        <v>35598</v>
      </c>
      <c r="B896">
        <v>1.8526667866902699E-2</v>
      </c>
      <c r="C896" s="34">
        <f t="shared" si="13"/>
        <v>1.8526667866902699E-4</v>
      </c>
    </row>
    <row r="897" spans="1:3" x14ac:dyDescent="0.2">
      <c r="A897" s="5">
        <v>35599</v>
      </c>
      <c r="B897">
        <v>1.8526667866902699E-2</v>
      </c>
      <c r="C897" s="34">
        <f t="shared" si="13"/>
        <v>1.8526667866902699E-4</v>
      </c>
    </row>
    <row r="898" spans="1:3" x14ac:dyDescent="0.2">
      <c r="A898" s="5">
        <v>35600</v>
      </c>
      <c r="B898">
        <v>1.8526667866902699E-2</v>
      </c>
      <c r="C898" s="34">
        <f t="shared" si="13"/>
        <v>1.8526667866902699E-4</v>
      </c>
    </row>
    <row r="899" spans="1:3" x14ac:dyDescent="0.2">
      <c r="A899" s="5">
        <v>35601</v>
      </c>
      <c r="B899">
        <v>1.8526667866902699E-2</v>
      </c>
      <c r="C899" s="34">
        <f t="shared" si="13"/>
        <v>1.8526667866902699E-4</v>
      </c>
    </row>
    <row r="900" spans="1:3" x14ac:dyDescent="0.2">
      <c r="A900" s="5">
        <v>35604</v>
      </c>
      <c r="B900">
        <v>5.5590301359309501E-2</v>
      </c>
      <c r="C900" s="34">
        <f t="shared" si="13"/>
        <v>5.5590301359309503E-4</v>
      </c>
    </row>
    <row r="901" spans="1:3" x14ac:dyDescent="0.2">
      <c r="A901" s="5">
        <v>35605</v>
      </c>
      <c r="B901">
        <v>1.8526667866902699E-2</v>
      </c>
      <c r="C901" s="34">
        <f t="shared" ref="C901:C964" si="14">B901/100</f>
        <v>1.8526667866902699E-4</v>
      </c>
    </row>
    <row r="902" spans="1:3" x14ac:dyDescent="0.2">
      <c r="A902" s="5">
        <v>35606</v>
      </c>
      <c r="B902">
        <v>1.8526667866902699E-2</v>
      </c>
      <c r="C902" s="34">
        <f t="shared" si="14"/>
        <v>1.8526667866902699E-4</v>
      </c>
    </row>
    <row r="903" spans="1:3" x14ac:dyDescent="0.2">
      <c r="A903" s="5">
        <v>35607</v>
      </c>
      <c r="B903">
        <v>1.8526667866902699E-2</v>
      </c>
      <c r="C903" s="34">
        <f t="shared" si="14"/>
        <v>1.8526667866902699E-4</v>
      </c>
    </row>
    <row r="904" spans="1:3" x14ac:dyDescent="0.2">
      <c r="A904" s="5">
        <v>35608</v>
      </c>
      <c r="B904">
        <v>1.8526667866902699E-2</v>
      </c>
      <c r="C904" s="34">
        <f t="shared" si="14"/>
        <v>1.8526667866902699E-4</v>
      </c>
    </row>
    <row r="905" spans="1:3" x14ac:dyDescent="0.2">
      <c r="A905" s="5">
        <v>35611</v>
      </c>
      <c r="B905">
        <v>5.5590301359309501E-2</v>
      </c>
      <c r="C905" s="34">
        <f t="shared" si="14"/>
        <v>5.5590301359309503E-4</v>
      </c>
    </row>
    <row r="906" spans="1:3" x14ac:dyDescent="0.2">
      <c r="A906" s="5">
        <v>35612</v>
      </c>
      <c r="B906">
        <v>1.8526667866902699E-2</v>
      </c>
      <c r="C906" s="34">
        <f t="shared" si="14"/>
        <v>1.8526667866902699E-4</v>
      </c>
    </row>
    <row r="907" spans="1:3" x14ac:dyDescent="0.2">
      <c r="A907" s="5">
        <v>35613</v>
      </c>
      <c r="B907">
        <v>1.8526667866902699E-2</v>
      </c>
      <c r="C907" s="34">
        <f t="shared" si="14"/>
        <v>1.8526667866902699E-4</v>
      </c>
    </row>
    <row r="908" spans="1:3" x14ac:dyDescent="0.2">
      <c r="A908" s="5">
        <v>35614</v>
      </c>
      <c r="B908">
        <v>1.8526667866902699E-2</v>
      </c>
      <c r="C908" s="34">
        <f t="shared" si="14"/>
        <v>1.8526667866902699E-4</v>
      </c>
    </row>
    <row r="909" spans="1:3" x14ac:dyDescent="0.2">
      <c r="A909" s="5">
        <v>35615</v>
      </c>
      <c r="B909">
        <v>1.8526667866902699E-2</v>
      </c>
      <c r="C909" s="34">
        <f t="shared" si="14"/>
        <v>1.8526667866902699E-4</v>
      </c>
    </row>
    <row r="910" spans="1:3" x14ac:dyDescent="0.2">
      <c r="A910" s="5">
        <v>35618</v>
      </c>
      <c r="B910">
        <v>5.5272269469952597E-2</v>
      </c>
      <c r="C910" s="34">
        <f t="shared" si="14"/>
        <v>5.5272269469952594E-4</v>
      </c>
    </row>
    <row r="911" spans="1:3" x14ac:dyDescent="0.2">
      <c r="A911" s="5">
        <v>35619</v>
      </c>
      <c r="B911">
        <v>1.8420696394416701E-2</v>
      </c>
      <c r="C911" s="34">
        <f t="shared" si="14"/>
        <v>1.8420696394416702E-4</v>
      </c>
    </row>
    <row r="912" spans="1:3" x14ac:dyDescent="0.2">
      <c r="A912" s="5">
        <v>35620</v>
      </c>
      <c r="B912">
        <v>1.8420696394416701E-2</v>
      </c>
      <c r="C912" s="34">
        <f t="shared" si="14"/>
        <v>1.8420696394416702E-4</v>
      </c>
    </row>
    <row r="913" spans="1:3" x14ac:dyDescent="0.2">
      <c r="A913" s="5">
        <v>35621</v>
      </c>
      <c r="B913">
        <v>1.8420696394416701E-2</v>
      </c>
      <c r="C913" s="34">
        <f t="shared" si="14"/>
        <v>1.8420696394416702E-4</v>
      </c>
    </row>
    <row r="914" spans="1:3" x14ac:dyDescent="0.2">
      <c r="A914" s="5">
        <v>35622</v>
      </c>
      <c r="B914">
        <v>1.8420696394416701E-2</v>
      </c>
      <c r="C914" s="34">
        <f t="shared" si="14"/>
        <v>1.8420696394416702E-4</v>
      </c>
    </row>
    <row r="915" spans="1:3" x14ac:dyDescent="0.2">
      <c r="A915" s="5">
        <v>35625</v>
      </c>
      <c r="B915">
        <v>5.4317440758233602E-2</v>
      </c>
      <c r="C915" s="34">
        <f t="shared" si="14"/>
        <v>5.4317440758233605E-4</v>
      </c>
    </row>
    <row r="916" spans="1:3" x14ac:dyDescent="0.2">
      <c r="A916" s="5">
        <v>35626</v>
      </c>
      <c r="B916">
        <v>1.8102536370112599E-2</v>
      </c>
      <c r="C916" s="34">
        <f t="shared" si="14"/>
        <v>1.8102536370112599E-4</v>
      </c>
    </row>
    <row r="917" spans="1:3" x14ac:dyDescent="0.2">
      <c r="A917" s="5">
        <v>35627</v>
      </c>
      <c r="B917">
        <v>1.8102536370112599E-2</v>
      </c>
      <c r="C917" s="34">
        <f t="shared" si="14"/>
        <v>1.8102536370112599E-4</v>
      </c>
    </row>
    <row r="918" spans="1:3" x14ac:dyDescent="0.2">
      <c r="A918" s="5">
        <v>35628</v>
      </c>
      <c r="B918">
        <v>1.8102536370112599E-2</v>
      </c>
      <c r="C918" s="34">
        <f t="shared" si="14"/>
        <v>1.8102536370112599E-4</v>
      </c>
    </row>
    <row r="919" spans="1:3" x14ac:dyDescent="0.2">
      <c r="A919" s="5">
        <v>35629</v>
      </c>
      <c r="B919">
        <v>1.8102536370112599E-2</v>
      </c>
      <c r="C919" s="34">
        <f t="shared" si="14"/>
        <v>1.8102536370112599E-4</v>
      </c>
    </row>
    <row r="920" spans="1:3" x14ac:dyDescent="0.2">
      <c r="A920" s="5">
        <v>35632</v>
      </c>
      <c r="B920">
        <v>5.3681046288422997E-2</v>
      </c>
      <c r="C920" s="34">
        <f t="shared" si="14"/>
        <v>5.3681046288422995E-4</v>
      </c>
    </row>
    <row r="921" spans="1:3" x14ac:dyDescent="0.2">
      <c r="A921" s="5">
        <v>35633</v>
      </c>
      <c r="B921">
        <v>1.78904812120795E-2</v>
      </c>
      <c r="C921" s="34">
        <f t="shared" si="14"/>
        <v>1.78904812120795E-4</v>
      </c>
    </row>
    <row r="922" spans="1:3" x14ac:dyDescent="0.2">
      <c r="A922" s="5">
        <v>35634</v>
      </c>
      <c r="B922">
        <v>1.78904812120795E-2</v>
      </c>
      <c r="C922" s="34">
        <f t="shared" si="14"/>
        <v>1.78904812120795E-4</v>
      </c>
    </row>
    <row r="923" spans="1:3" x14ac:dyDescent="0.2">
      <c r="A923" s="5">
        <v>35635</v>
      </c>
      <c r="B923">
        <v>1.78904812120795E-2</v>
      </c>
      <c r="C923" s="34">
        <f t="shared" si="14"/>
        <v>1.78904812120795E-4</v>
      </c>
    </row>
    <row r="924" spans="1:3" x14ac:dyDescent="0.2">
      <c r="A924" s="5">
        <v>35636</v>
      </c>
      <c r="B924">
        <v>1.78904812120795E-2</v>
      </c>
      <c r="C924" s="34">
        <f t="shared" si="14"/>
        <v>1.78904812120795E-4</v>
      </c>
    </row>
    <row r="925" spans="1:3" x14ac:dyDescent="0.2">
      <c r="A925" s="5">
        <v>35639</v>
      </c>
      <c r="B925">
        <v>5.33622806134115E-2</v>
      </c>
      <c r="C925" s="34">
        <f t="shared" si="14"/>
        <v>5.3362280613411495E-4</v>
      </c>
    </row>
    <row r="926" spans="1:3" x14ac:dyDescent="0.2">
      <c r="A926" s="5">
        <v>35640</v>
      </c>
      <c r="B926">
        <v>1.7784263883213702E-2</v>
      </c>
      <c r="C926" s="34">
        <f t="shared" si="14"/>
        <v>1.7784263883213701E-4</v>
      </c>
    </row>
    <row r="927" spans="1:3" x14ac:dyDescent="0.2">
      <c r="A927" s="5">
        <v>35641</v>
      </c>
      <c r="B927">
        <v>1.7784263883236E-2</v>
      </c>
      <c r="C927" s="34">
        <f t="shared" si="14"/>
        <v>1.7784263883236E-4</v>
      </c>
    </row>
    <row r="928" spans="1:3" x14ac:dyDescent="0.2">
      <c r="A928" s="5">
        <v>35642</v>
      </c>
      <c r="B928">
        <v>1.7784263883213702E-2</v>
      </c>
      <c r="C928" s="34">
        <f t="shared" si="14"/>
        <v>1.7784263883213701E-4</v>
      </c>
    </row>
    <row r="929" spans="1:3" x14ac:dyDescent="0.2">
      <c r="A929" s="5">
        <v>35643</v>
      </c>
      <c r="B929">
        <v>1.7784263883213702E-2</v>
      </c>
      <c r="C929" s="34">
        <f t="shared" si="14"/>
        <v>1.7784263883213701E-4</v>
      </c>
    </row>
    <row r="930" spans="1:3" x14ac:dyDescent="0.2">
      <c r="A930" s="5">
        <v>35646</v>
      </c>
      <c r="B930">
        <v>5.3044162670268201E-2</v>
      </c>
      <c r="C930" s="34">
        <f t="shared" si="14"/>
        <v>5.3044162670268203E-4</v>
      </c>
    </row>
    <row r="931" spans="1:3" x14ac:dyDescent="0.2">
      <c r="A931" s="5">
        <v>35647</v>
      </c>
      <c r="B931">
        <v>1.7678262163078901E-2</v>
      </c>
      <c r="C931" s="34">
        <f t="shared" si="14"/>
        <v>1.76782621630789E-4</v>
      </c>
    </row>
    <row r="932" spans="1:3" x14ac:dyDescent="0.2">
      <c r="A932" s="5">
        <v>35648</v>
      </c>
      <c r="B932">
        <v>1.76782621630567E-2</v>
      </c>
      <c r="C932" s="34">
        <f t="shared" si="14"/>
        <v>1.7678262163056701E-4</v>
      </c>
    </row>
    <row r="933" spans="1:3" x14ac:dyDescent="0.2">
      <c r="A933" s="5">
        <v>35649</v>
      </c>
      <c r="B933">
        <v>1.7678262163078901E-2</v>
      </c>
      <c r="C933" s="34">
        <f t="shared" si="14"/>
        <v>1.76782621630789E-4</v>
      </c>
    </row>
    <row r="934" spans="1:3" x14ac:dyDescent="0.2">
      <c r="A934" s="5">
        <v>35650</v>
      </c>
      <c r="B934">
        <v>1.76782621630567E-2</v>
      </c>
      <c r="C934" s="34">
        <f t="shared" si="14"/>
        <v>1.7678262163056701E-4</v>
      </c>
    </row>
    <row r="935" spans="1:3" x14ac:dyDescent="0.2">
      <c r="A935" s="5">
        <v>35653</v>
      </c>
      <c r="B935">
        <v>5.2937825614374198E-2</v>
      </c>
      <c r="C935" s="34">
        <f t="shared" si="14"/>
        <v>5.2937825614374201E-4</v>
      </c>
    </row>
    <row r="936" spans="1:3" x14ac:dyDescent="0.2">
      <c r="A936" s="5">
        <v>35654</v>
      </c>
      <c r="B936">
        <v>1.75719626942961E-2</v>
      </c>
      <c r="C936" s="34">
        <f t="shared" si="14"/>
        <v>1.75719626942961E-4</v>
      </c>
    </row>
    <row r="937" spans="1:3" x14ac:dyDescent="0.2">
      <c r="A937" s="5">
        <v>35655</v>
      </c>
      <c r="B937">
        <v>1.75719626942961E-2</v>
      </c>
      <c r="C937" s="34">
        <f t="shared" si="14"/>
        <v>1.75719626942961E-4</v>
      </c>
    </row>
    <row r="938" spans="1:3" x14ac:dyDescent="0.2">
      <c r="A938" s="5">
        <v>35656</v>
      </c>
      <c r="B938">
        <v>1.75719626942961E-2</v>
      </c>
      <c r="C938" s="34">
        <f t="shared" si="14"/>
        <v>1.75719626942961E-4</v>
      </c>
    </row>
    <row r="939" spans="1:3" x14ac:dyDescent="0.2">
      <c r="A939" s="5">
        <v>35660</v>
      </c>
      <c r="B939">
        <v>6.9987960743911296E-2</v>
      </c>
      <c r="C939" s="34">
        <f t="shared" si="14"/>
        <v>6.9987960743911294E-4</v>
      </c>
    </row>
    <row r="940" spans="1:3" x14ac:dyDescent="0.2">
      <c r="A940" s="5">
        <v>35661</v>
      </c>
      <c r="B940">
        <v>1.7465878969180601E-2</v>
      </c>
      <c r="C940" s="34">
        <f t="shared" si="14"/>
        <v>1.7465878969180601E-4</v>
      </c>
    </row>
    <row r="941" spans="1:3" x14ac:dyDescent="0.2">
      <c r="A941" s="5">
        <v>35662</v>
      </c>
      <c r="B941">
        <v>1.7465878969180601E-2</v>
      </c>
      <c r="C941" s="34">
        <f t="shared" si="14"/>
        <v>1.7465878969180601E-4</v>
      </c>
    </row>
    <row r="942" spans="1:3" x14ac:dyDescent="0.2">
      <c r="A942" s="5">
        <v>35663</v>
      </c>
      <c r="B942">
        <v>1.7465878969180601E-2</v>
      </c>
      <c r="C942" s="34">
        <f t="shared" si="14"/>
        <v>1.7465878969180601E-4</v>
      </c>
    </row>
    <row r="943" spans="1:3" x14ac:dyDescent="0.2">
      <c r="A943" s="5">
        <v>35664</v>
      </c>
      <c r="B943">
        <v>1.7465878969180601E-2</v>
      </c>
      <c r="C943" s="34">
        <f t="shared" si="14"/>
        <v>1.7465878969180601E-4</v>
      </c>
    </row>
    <row r="944" spans="1:3" x14ac:dyDescent="0.2">
      <c r="A944" s="5">
        <v>35667</v>
      </c>
      <c r="B944">
        <v>5.2406789148173899E-2</v>
      </c>
      <c r="C944" s="34">
        <f t="shared" si="14"/>
        <v>5.2406789148173904E-4</v>
      </c>
    </row>
    <row r="945" spans="1:3" x14ac:dyDescent="0.2">
      <c r="A945" s="5">
        <v>35668</v>
      </c>
      <c r="B945">
        <v>1.7465878969180601E-2</v>
      </c>
      <c r="C945" s="34">
        <f t="shared" si="14"/>
        <v>1.7465878969180601E-4</v>
      </c>
    </row>
    <row r="946" spans="1:3" x14ac:dyDescent="0.2">
      <c r="A946" s="5">
        <v>35669</v>
      </c>
      <c r="B946">
        <v>1.7465878969180601E-2</v>
      </c>
      <c r="C946" s="34">
        <f t="shared" si="14"/>
        <v>1.7465878969180601E-4</v>
      </c>
    </row>
    <row r="947" spans="1:3" x14ac:dyDescent="0.2">
      <c r="A947" s="5">
        <v>35670</v>
      </c>
      <c r="B947">
        <v>1.7465878969180601E-2</v>
      </c>
      <c r="C947" s="34">
        <f t="shared" si="14"/>
        <v>1.7465878969180601E-4</v>
      </c>
    </row>
    <row r="948" spans="1:3" x14ac:dyDescent="0.2">
      <c r="A948" s="5">
        <v>35671</v>
      </c>
      <c r="B948">
        <v>1.7465878969180601E-2</v>
      </c>
      <c r="C948" s="34">
        <f t="shared" si="14"/>
        <v>1.7465878969180601E-4</v>
      </c>
    </row>
    <row r="949" spans="1:3" x14ac:dyDescent="0.2">
      <c r="A949" s="5">
        <v>35674</v>
      </c>
      <c r="B949">
        <v>5.2406789148173899E-2</v>
      </c>
      <c r="C949" s="34">
        <f t="shared" si="14"/>
        <v>5.2406789148173904E-4</v>
      </c>
    </row>
    <row r="950" spans="1:3" x14ac:dyDescent="0.2">
      <c r="A950" s="5">
        <v>35675</v>
      </c>
      <c r="B950">
        <v>1.7465878969180601E-2</v>
      </c>
      <c r="C950" s="34">
        <f t="shared" si="14"/>
        <v>1.7465878969180601E-4</v>
      </c>
    </row>
    <row r="951" spans="1:3" x14ac:dyDescent="0.2">
      <c r="A951" s="5">
        <v>35676</v>
      </c>
      <c r="B951">
        <v>1.7465878969180601E-2</v>
      </c>
      <c r="C951" s="34">
        <f t="shared" si="14"/>
        <v>1.7465878969180601E-4</v>
      </c>
    </row>
    <row r="952" spans="1:3" x14ac:dyDescent="0.2">
      <c r="A952" s="5">
        <v>35677</v>
      </c>
      <c r="B952">
        <v>1.7465878969180601E-2</v>
      </c>
      <c r="C952" s="34">
        <f t="shared" si="14"/>
        <v>1.7465878969180601E-4</v>
      </c>
    </row>
    <row r="953" spans="1:3" x14ac:dyDescent="0.2">
      <c r="A953" s="5">
        <v>35678</v>
      </c>
      <c r="B953">
        <v>1.7465878969180601E-2</v>
      </c>
      <c r="C953" s="34">
        <f t="shared" si="14"/>
        <v>1.7465878969180601E-4</v>
      </c>
    </row>
    <row r="954" spans="1:3" x14ac:dyDescent="0.2">
      <c r="A954" s="5">
        <v>35681</v>
      </c>
      <c r="B954">
        <v>5.2406789148173899E-2</v>
      </c>
      <c r="C954" s="34">
        <f t="shared" si="14"/>
        <v>5.2406789148173904E-4</v>
      </c>
    </row>
    <row r="955" spans="1:3" x14ac:dyDescent="0.2">
      <c r="A955" s="5">
        <v>35682</v>
      </c>
      <c r="B955">
        <v>1.7465878969180601E-2</v>
      </c>
      <c r="C955" s="34">
        <f t="shared" si="14"/>
        <v>1.7465878969180601E-4</v>
      </c>
    </row>
    <row r="956" spans="1:3" x14ac:dyDescent="0.2">
      <c r="A956" s="5">
        <v>35683</v>
      </c>
      <c r="B956">
        <v>1.7465878969180601E-2</v>
      </c>
      <c r="C956" s="34">
        <f t="shared" si="14"/>
        <v>1.7465878969180601E-4</v>
      </c>
    </row>
    <row r="957" spans="1:3" x14ac:dyDescent="0.2">
      <c r="A957" s="5">
        <v>35684</v>
      </c>
      <c r="B957">
        <v>1.7465878969180601E-2</v>
      </c>
      <c r="C957" s="34">
        <f t="shared" si="14"/>
        <v>1.7465878969180601E-4</v>
      </c>
    </row>
    <row r="958" spans="1:3" x14ac:dyDescent="0.2">
      <c r="A958" s="5">
        <v>35685</v>
      </c>
      <c r="B958">
        <v>1.7465878969180601E-2</v>
      </c>
      <c r="C958" s="34">
        <f t="shared" si="14"/>
        <v>1.7465878969180601E-4</v>
      </c>
    </row>
    <row r="959" spans="1:3" x14ac:dyDescent="0.2">
      <c r="A959" s="5">
        <v>35688</v>
      </c>
      <c r="B959">
        <v>5.4635839263661397E-2</v>
      </c>
      <c r="C959" s="34">
        <f t="shared" si="14"/>
        <v>5.4635839263661402E-4</v>
      </c>
    </row>
    <row r="960" spans="1:3" x14ac:dyDescent="0.2">
      <c r="A960" s="5">
        <v>35689</v>
      </c>
      <c r="B960">
        <v>1.8208630677674101E-2</v>
      </c>
      <c r="C960" s="34">
        <f t="shared" si="14"/>
        <v>1.82086306776741E-4</v>
      </c>
    </row>
    <row r="961" spans="1:3" x14ac:dyDescent="0.2">
      <c r="A961" s="5">
        <v>35690</v>
      </c>
      <c r="B961">
        <v>1.8208630677674101E-2</v>
      </c>
      <c r="C961" s="34">
        <f t="shared" si="14"/>
        <v>1.82086306776741E-4</v>
      </c>
    </row>
    <row r="962" spans="1:3" x14ac:dyDescent="0.2">
      <c r="A962" s="5">
        <v>35691</v>
      </c>
      <c r="B962">
        <v>1.8208630677674101E-2</v>
      </c>
      <c r="C962" s="34">
        <f t="shared" si="14"/>
        <v>1.82086306776741E-4</v>
      </c>
    </row>
    <row r="963" spans="1:3" x14ac:dyDescent="0.2">
      <c r="A963" s="5">
        <v>35692</v>
      </c>
      <c r="B963">
        <v>1.8208630677674101E-2</v>
      </c>
      <c r="C963" s="34">
        <f t="shared" si="14"/>
        <v>1.82086306776741E-4</v>
      </c>
    </row>
    <row r="964" spans="1:3" x14ac:dyDescent="0.2">
      <c r="A964" s="5">
        <v>35695</v>
      </c>
      <c r="B964">
        <v>5.4635839263661397E-2</v>
      </c>
      <c r="C964" s="34">
        <f t="shared" si="14"/>
        <v>5.4635839263661402E-4</v>
      </c>
    </row>
    <row r="965" spans="1:3" x14ac:dyDescent="0.2">
      <c r="A965" s="5">
        <v>35696</v>
      </c>
      <c r="B965">
        <v>1.8208630677674101E-2</v>
      </c>
      <c r="C965" s="34">
        <f t="shared" ref="C965:C1028" si="15">B965/100</f>
        <v>1.82086306776741E-4</v>
      </c>
    </row>
    <row r="966" spans="1:3" x14ac:dyDescent="0.2">
      <c r="A966" s="5">
        <v>35697</v>
      </c>
      <c r="B966">
        <v>1.8208630677674101E-2</v>
      </c>
      <c r="C966" s="34">
        <f t="shared" si="15"/>
        <v>1.82086306776741E-4</v>
      </c>
    </row>
    <row r="967" spans="1:3" x14ac:dyDescent="0.2">
      <c r="A967" s="5">
        <v>35698</v>
      </c>
      <c r="B967">
        <v>1.8208630677674101E-2</v>
      </c>
      <c r="C967" s="34">
        <f t="shared" si="15"/>
        <v>1.82086306776741E-4</v>
      </c>
    </row>
    <row r="968" spans="1:3" x14ac:dyDescent="0.2">
      <c r="A968" s="5">
        <v>35699</v>
      </c>
      <c r="B968">
        <v>1.8208630677674101E-2</v>
      </c>
      <c r="C968" s="34">
        <f t="shared" si="15"/>
        <v>1.82086306776741E-4</v>
      </c>
    </row>
    <row r="969" spans="1:3" x14ac:dyDescent="0.2">
      <c r="A969" s="5">
        <v>35702</v>
      </c>
      <c r="B969">
        <v>5.4635839263661397E-2</v>
      </c>
      <c r="C969" s="34">
        <f t="shared" si="15"/>
        <v>5.4635839263661402E-4</v>
      </c>
    </row>
    <row r="970" spans="1:3" x14ac:dyDescent="0.2">
      <c r="A970" s="5">
        <v>35703</v>
      </c>
      <c r="B970">
        <v>1.8208630677674101E-2</v>
      </c>
      <c r="C970" s="34">
        <f t="shared" si="15"/>
        <v>1.82086306776741E-4</v>
      </c>
    </row>
    <row r="971" spans="1:3" x14ac:dyDescent="0.2">
      <c r="A971" s="5">
        <v>35704</v>
      </c>
      <c r="B971">
        <v>1.8208630677674101E-2</v>
      </c>
      <c r="C971" s="34">
        <f t="shared" si="15"/>
        <v>1.82086306776741E-4</v>
      </c>
    </row>
    <row r="972" spans="1:3" x14ac:dyDescent="0.2">
      <c r="A972" s="5">
        <v>35706</v>
      </c>
      <c r="B972">
        <v>3.6420576897655502E-2</v>
      </c>
      <c r="C972" s="34">
        <f t="shared" si="15"/>
        <v>3.64205768976555E-4</v>
      </c>
    </row>
    <row r="973" spans="1:3" x14ac:dyDescent="0.2">
      <c r="A973" s="5">
        <v>35709</v>
      </c>
      <c r="B973">
        <v>5.4635839263661397E-2</v>
      </c>
      <c r="C973" s="34">
        <f t="shared" si="15"/>
        <v>5.4635839263661402E-4</v>
      </c>
    </row>
    <row r="974" spans="1:3" x14ac:dyDescent="0.2">
      <c r="A974" s="5">
        <v>35710</v>
      </c>
      <c r="B974">
        <v>1.8208630677674101E-2</v>
      </c>
      <c r="C974" s="34">
        <f t="shared" si="15"/>
        <v>1.82086306776741E-4</v>
      </c>
    </row>
    <row r="975" spans="1:3" x14ac:dyDescent="0.2">
      <c r="A975" s="5">
        <v>35711</v>
      </c>
      <c r="B975">
        <v>1.8208630677674101E-2</v>
      </c>
      <c r="C975" s="34">
        <f t="shared" si="15"/>
        <v>1.82086306776741E-4</v>
      </c>
    </row>
    <row r="976" spans="1:3" x14ac:dyDescent="0.2">
      <c r="A976" s="5">
        <v>35712</v>
      </c>
      <c r="B976">
        <v>1.8208630677674101E-2</v>
      </c>
      <c r="C976" s="34">
        <f t="shared" si="15"/>
        <v>1.82086306776741E-4</v>
      </c>
    </row>
    <row r="977" spans="1:3" x14ac:dyDescent="0.2">
      <c r="A977" s="5">
        <v>35713</v>
      </c>
      <c r="B977">
        <v>1.8208630677674101E-2</v>
      </c>
      <c r="C977" s="34">
        <f t="shared" si="15"/>
        <v>1.82086306776741E-4</v>
      </c>
    </row>
    <row r="978" spans="1:3" x14ac:dyDescent="0.2">
      <c r="A978" s="5">
        <v>35716</v>
      </c>
      <c r="B978">
        <v>5.4635839263661397E-2</v>
      </c>
      <c r="C978" s="34">
        <f t="shared" si="15"/>
        <v>5.4635839263661402E-4</v>
      </c>
    </row>
    <row r="979" spans="1:3" x14ac:dyDescent="0.2">
      <c r="A979" s="5">
        <v>35717</v>
      </c>
      <c r="B979">
        <v>1.8208630677674101E-2</v>
      </c>
      <c r="C979" s="34">
        <f t="shared" si="15"/>
        <v>1.82086306776741E-4</v>
      </c>
    </row>
    <row r="980" spans="1:3" x14ac:dyDescent="0.2">
      <c r="A980" s="5">
        <v>35718</v>
      </c>
      <c r="B980">
        <v>1.8208630677674101E-2</v>
      </c>
      <c r="C980" s="34">
        <f t="shared" si="15"/>
        <v>1.82086306776741E-4</v>
      </c>
    </row>
    <row r="981" spans="1:3" x14ac:dyDescent="0.2">
      <c r="A981" s="5">
        <v>35719</v>
      </c>
      <c r="B981">
        <v>1.8208630677674101E-2</v>
      </c>
      <c r="C981" s="34">
        <f t="shared" si="15"/>
        <v>1.82086306776741E-4</v>
      </c>
    </row>
    <row r="982" spans="1:3" x14ac:dyDescent="0.2">
      <c r="A982" s="5">
        <v>35720</v>
      </c>
      <c r="B982">
        <v>1.8208630677674101E-2</v>
      </c>
      <c r="C982" s="34">
        <f t="shared" si="15"/>
        <v>1.82086306776741E-4</v>
      </c>
    </row>
    <row r="983" spans="1:3" x14ac:dyDescent="0.2">
      <c r="A983" s="5">
        <v>35723</v>
      </c>
      <c r="B983">
        <v>5.4635839263661397E-2</v>
      </c>
      <c r="C983" s="34">
        <f t="shared" si="15"/>
        <v>5.4635839263661402E-4</v>
      </c>
    </row>
    <row r="984" spans="1:3" x14ac:dyDescent="0.2">
      <c r="A984" s="5">
        <v>35724</v>
      </c>
      <c r="B984">
        <v>1.8208630677674101E-2</v>
      </c>
      <c r="C984" s="34">
        <f t="shared" si="15"/>
        <v>1.82086306776741E-4</v>
      </c>
    </row>
    <row r="985" spans="1:3" x14ac:dyDescent="0.2">
      <c r="A985" s="5">
        <v>35725</v>
      </c>
      <c r="B985">
        <v>1.8208630677674101E-2</v>
      </c>
      <c r="C985" s="34">
        <f t="shared" si="15"/>
        <v>1.82086306776741E-4</v>
      </c>
    </row>
    <row r="986" spans="1:3" x14ac:dyDescent="0.2">
      <c r="A986" s="5">
        <v>35726</v>
      </c>
      <c r="B986">
        <v>1.8208630677674101E-2</v>
      </c>
      <c r="C986" s="34">
        <f t="shared" si="15"/>
        <v>1.82086306776741E-4</v>
      </c>
    </row>
    <row r="987" spans="1:3" x14ac:dyDescent="0.2">
      <c r="A987" s="5">
        <v>35727</v>
      </c>
      <c r="B987">
        <v>1.8208630677674101E-2</v>
      </c>
      <c r="C987" s="34">
        <f t="shared" si="15"/>
        <v>1.82086306776741E-4</v>
      </c>
    </row>
    <row r="988" spans="1:3" x14ac:dyDescent="0.2">
      <c r="A988" s="5">
        <v>35730</v>
      </c>
      <c r="B988">
        <v>4.9536780624182E-2</v>
      </c>
      <c r="C988" s="34">
        <f t="shared" si="15"/>
        <v>4.9536780624181997E-4</v>
      </c>
    </row>
    <row r="989" spans="1:3" x14ac:dyDescent="0.2">
      <c r="A989" s="5">
        <v>35731</v>
      </c>
      <c r="B989">
        <v>1.65095344107913E-2</v>
      </c>
      <c r="C989" s="34">
        <f t="shared" si="15"/>
        <v>1.6509534410791299E-4</v>
      </c>
    </row>
    <row r="990" spans="1:3" x14ac:dyDescent="0.2">
      <c r="A990" s="5">
        <v>35732</v>
      </c>
      <c r="B990">
        <v>1.65095344107913E-2</v>
      </c>
      <c r="C990" s="34">
        <f t="shared" si="15"/>
        <v>1.6509534410791299E-4</v>
      </c>
    </row>
    <row r="991" spans="1:3" x14ac:dyDescent="0.2">
      <c r="A991" s="5">
        <v>35733</v>
      </c>
      <c r="B991">
        <v>1.65095344107913E-2</v>
      </c>
      <c r="C991" s="34">
        <f t="shared" si="15"/>
        <v>1.6509534410791299E-4</v>
      </c>
    </row>
    <row r="992" spans="1:3" x14ac:dyDescent="0.2">
      <c r="A992" s="5">
        <v>35737</v>
      </c>
      <c r="B992">
        <v>6.6054493326816996E-2</v>
      </c>
      <c r="C992" s="34">
        <f t="shared" si="15"/>
        <v>6.6054493326816999E-4</v>
      </c>
    </row>
    <row r="993" spans="1:3" x14ac:dyDescent="0.2">
      <c r="A993" s="5">
        <v>35738</v>
      </c>
      <c r="B993">
        <v>1.65095344107913E-2</v>
      </c>
      <c r="C993" s="34">
        <f t="shared" si="15"/>
        <v>1.6509534410791299E-4</v>
      </c>
    </row>
    <row r="994" spans="1:3" x14ac:dyDescent="0.2">
      <c r="A994" s="5">
        <v>35739</v>
      </c>
      <c r="B994">
        <v>1.65095344107913E-2</v>
      </c>
      <c r="C994" s="34">
        <f t="shared" si="15"/>
        <v>1.6509534410791299E-4</v>
      </c>
    </row>
    <row r="995" spans="1:3" x14ac:dyDescent="0.2">
      <c r="A995" s="5">
        <v>35740</v>
      </c>
      <c r="B995">
        <v>1.65095344107913E-2</v>
      </c>
      <c r="C995" s="34">
        <f t="shared" si="15"/>
        <v>1.6509534410791299E-4</v>
      </c>
    </row>
    <row r="996" spans="1:3" x14ac:dyDescent="0.2">
      <c r="A996" s="5">
        <v>35741</v>
      </c>
      <c r="B996">
        <v>1.65095344107913E-2</v>
      </c>
      <c r="C996" s="34">
        <f t="shared" si="15"/>
        <v>1.6509534410791299E-4</v>
      </c>
    </row>
    <row r="997" spans="1:3" x14ac:dyDescent="0.2">
      <c r="A997" s="5">
        <v>35744</v>
      </c>
      <c r="B997">
        <v>4.9536780624182E-2</v>
      </c>
      <c r="C997" s="34">
        <f t="shared" si="15"/>
        <v>4.9536780624181997E-4</v>
      </c>
    </row>
    <row r="998" spans="1:3" x14ac:dyDescent="0.2">
      <c r="A998" s="5">
        <v>35745</v>
      </c>
      <c r="B998">
        <v>1.65095344107913E-2</v>
      </c>
      <c r="C998" s="34">
        <f t="shared" si="15"/>
        <v>1.6509534410791299E-4</v>
      </c>
    </row>
    <row r="999" spans="1:3" x14ac:dyDescent="0.2">
      <c r="A999" s="5">
        <v>35746</v>
      </c>
      <c r="B999">
        <v>1.65095344107913E-2</v>
      </c>
      <c r="C999" s="34">
        <f t="shared" si="15"/>
        <v>1.6509534410791299E-4</v>
      </c>
    </row>
    <row r="1000" spans="1:3" x14ac:dyDescent="0.2">
      <c r="A1000" s="5">
        <v>35747</v>
      </c>
      <c r="B1000">
        <v>1.65095344107913E-2</v>
      </c>
      <c r="C1000" s="34">
        <f t="shared" si="15"/>
        <v>1.6509534410791299E-4</v>
      </c>
    </row>
    <row r="1001" spans="1:3" x14ac:dyDescent="0.2">
      <c r="A1001" s="5">
        <v>35748</v>
      </c>
      <c r="B1001">
        <v>1.65095344107913E-2</v>
      </c>
      <c r="C1001" s="34">
        <f t="shared" si="15"/>
        <v>1.6509534410791299E-4</v>
      </c>
    </row>
    <row r="1002" spans="1:3" x14ac:dyDescent="0.2">
      <c r="A1002" s="5">
        <v>35751</v>
      </c>
      <c r="B1002">
        <v>4.9536780624182E-2</v>
      </c>
      <c r="C1002" s="34">
        <f t="shared" si="15"/>
        <v>4.9536780624181997E-4</v>
      </c>
    </row>
    <row r="1003" spans="1:3" x14ac:dyDescent="0.2">
      <c r="A1003" s="5">
        <v>35752</v>
      </c>
      <c r="B1003">
        <v>1.65095344107913E-2</v>
      </c>
      <c r="C1003" s="34">
        <f t="shared" si="15"/>
        <v>1.6509534410791299E-4</v>
      </c>
    </row>
    <row r="1004" spans="1:3" x14ac:dyDescent="0.2">
      <c r="A1004" s="5">
        <v>35753</v>
      </c>
      <c r="B1004">
        <v>1.65095344107913E-2</v>
      </c>
      <c r="C1004" s="34">
        <f t="shared" si="15"/>
        <v>1.6509534410791299E-4</v>
      </c>
    </row>
    <row r="1005" spans="1:3" x14ac:dyDescent="0.2">
      <c r="A1005" s="5">
        <v>35754</v>
      </c>
      <c r="B1005">
        <v>1.65095344107913E-2</v>
      </c>
      <c r="C1005" s="34">
        <f t="shared" si="15"/>
        <v>1.6509534410791299E-4</v>
      </c>
    </row>
    <row r="1006" spans="1:3" x14ac:dyDescent="0.2">
      <c r="A1006" s="5">
        <v>35755</v>
      </c>
      <c r="B1006">
        <v>1.65095344107913E-2</v>
      </c>
      <c r="C1006" s="34">
        <f t="shared" si="15"/>
        <v>1.6509534410791299E-4</v>
      </c>
    </row>
    <row r="1007" spans="1:3" x14ac:dyDescent="0.2">
      <c r="A1007" s="5">
        <v>35758</v>
      </c>
      <c r="B1007">
        <v>4.9536780624182E-2</v>
      </c>
      <c r="C1007" s="34">
        <f t="shared" si="15"/>
        <v>4.9536780624181997E-4</v>
      </c>
    </row>
    <row r="1008" spans="1:3" x14ac:dyDescent="0.2">
      <c r="A1008" s="5">
        <v>35759</v>
      </c>
      <c r="B1008">
        <v>1.65095344107913E-2</v>
      </c>
      <c r="C1008" s="34">
        <f t="shared" si="15"/>
        <v>1.6509534410791299E-4</v>
      </c>
    </row>
    <row r="1009" spans="1:3" x14ac:dyDescent="0.2">
      <c r="A1009" s="5">
        <v>35760</v>
      </c>
      <c r="B1009">
        <v>1.65095344107913E-2</v>
      </c>
      <c r="C1009" s="34">
        <f t="shared" si="15"/>
        <v>1.6509534410791299E-4</v>
      </c>
    </row>
    <row r="1010" spans="1:3" x14ac:dyDescent="0.2">
      <c r="A1010" s="5">
        <v>35761</v>
      </c>
      <c r="B1010">
        <v>1.65095344107913E-2</v>
      </c>
      <c r="C1010" s="34">
        <f t="shared" si="15"/>
        <v>1.6509534410791299E-4</v>
      </c>
    </row>
    <row r="1011" spans="1:3" x14ac:dyDescent="0.2">
      <c r="A1011" s="5">
        <v>35762</v>
      </c>
      <c r="B1011">
        <v>1.65095344107913E-2</v>
      </c>
      <c r="C1011" s="34">
        <f t="shared" si="15"/>
        <v>1.6509534410791299E-4</v>
      </c>
    </row>
    <row r="1012" spans="1:3" x14ac:dyDescent="0.2">
      <c r="A1012" s="5">
        <v>35765</v>
      </c>
      <c r="B1012">
        <v>4.9536780624182E-2</v>
      </c>
      <c r="C1012" s="34">
        <f t="shared" si="15"/>
        <v>4.9536780624181997E-4</v>
      </c>
    </row>
    <row r="1013" spans="1:3" x14ac:dyDescent="0.2">
      <c r="A1013" s="5">
        <v>35766</v>
      </c>
      <c r="B1013">
        <v>1.65095344107913E-2</v>
      </c>
      <c r="C1013" s="34">
        <f t="shared" si="15"/>
        <v>1.6509534410791299E-4</v>
      </c>
    </row>
    <row r="1014" spans="1:3" x14ac:dyDescent="0.2">
      <c r="A1014" s="5">
        <v>35767</v>
      </c>
      <c r="B1014">
        <v>1.65095344107913E-2</v>
      </c>
      <c r="C1014" s="34">
        <f t="shared" si="15"/>
        <v>1.6509534410791299E-4</v>
      </c>
    </row>
    <row r="1015" spans="1:3" x14ac:dyDescent="0.2">
      <c r="A1015" s="5">
        <v>35768</v>
      </c>
      <c r="B1015">
        <v>1.65095344107913E-2</v>
      </c>
      <c r="C1015" s="34">
        <f t="shared" si="15"/>
        <v>1.6509534410791299E-4</v>
      </c>
    </row>
    <row r="1016" spans="1:3" x14ac:dyDescent="0.2">
      <c r="A1016" s="5">
        <v>35769</v>
      </c>
      <c r="B1016">
        <v>1.65095344107913E-2</v>
      </c>
      <c r="C1016" s="34">
        <f t="shared" si="15"/>
        <v>1.6509534410791299E-4</v>
      </c>
    </row>
    <row r="1017" spans="1:3" x14ac:dyDescent="0.2">
      <c r="A1017" s="5">
        <v>35772</v>
      </c>
      <c r="B1017">
        <v>5.7180165576631303E-2</v>
      </c>
      <c r="C1017" s="34">
        <f t="shared" si="15"/>
        <v>5.7180165576631303E-4</v>
      </c>
    </row>
    <row r="1018" spans="1:3" x14ac:dyDescent="0.2">
      <c r="A1018" s="5">
        <v>35773</v>
      </c>
      <c r="B1018">
        <v>1.90564234887836E-2</v>
      </c>
      <c r="C1018" s="34">
        <f t="shared" si="15"/>
        <v>1.9056423488783599E-4</v>
      </c>
    </row>
    <row r="1019" spans="1:3" x14ac:dyDescent="0.2">
      <c r="A1019" s="5">
        <v>35774</v>
      </c>
      <c r="B1019">
        <v>1.9056423488761399E-2</v>
      </c>
      <c r="C1019" s="34">
        <f t="shared" si="15"/>
        <v>1.90564234887614E-4</v>
      </c>
    </row>
    <row r="1020" spans="1:3" x14ac:dyDescent="0.2">
      <c r="A1020" s="5">
        <v>35775</v>
      </c>
      <c r="B1020">
        <v>1.9056423488761399E-2</v>
      </c>
      <c r="C1020" s="34">
        <f t="shared" si="15"/>
        <v>1.90564234887614E-4</v>
      </c>
    </row>
    <row r="1021" spans="1:3" x14ac:dyDescent="0.2">
      <c r="A1021" s="5">
        <v>35776</v>
      </c>
      <c r="B1021">
        <v>1.9056423488761399E-2</v>
      </c>
      <c r="C1021" s="34">
        <f t="shared" si="15"/>
        <v>1.90564234887614E-4</v>
      </c>
    </row>
    <row r="1022" spans="1:3" x14ac:dyDescent="0.2">
      <c r="A1022" s="5">
        <v>35779</v>
      </c>
      <c r="B1022">
        <v>5.7180165576631303E-2</v>
      </c>
      <c r="C1022" s="34">
        <f t="shared" si="15"/>
        <v>5.7180165576631303E-4</v>
      </c>
    </row>
    <row r="1023" spans="1:3" x14ac:dyDescent="0.2">
      <c r="A1023" s="5">
        <v>35780</v>
      </c>
      <c r="B1023">
        <v>1.9056423488761399E-2</v>
      </c>
      <c r="C1023" s="34">
        <f t="shared" si="15"/>
        <v>1.90564234887614E-4</v>
      </c>
    </row>
    <row r="1024" spans="1:3" x14ac:dyDescent="0.2">
      <c r="A1024" s="5">
        <v>35781</v>
      </c>
      <c r="B1024">
        <v>1.9056423488761399E-2</v>
      </c>
      <c r="C1024" s="34">
        <f t="shared" si="15"/>
        <v>1.90564234887614E-4</v>
      </c>
    </row>
    <row r="1025" spans="1:3" x14ac:dyDescent="0.2">
      <c r="A1025" s="5">
        <v>35782</v>
      </c>
      <c r="B1025">
        <v>1.90564234887836E-2</v>
      </c>
      <c r="C1025" s="34">
        <f t="shared" si="15"/>
        <v>1.9056423488783599E-4</v>
      </c>
    </row>
    <row r="1026" spans="1:3" x14ac:dyDescent="0.2">
      <c r="A1026" s="5">
        <v>35783</v>
      </c>
      <c r="B1026">
        <v>1.9056423488761399E-2</v>
      </c>
      <c r="C1026" s="34">
        <f t="shared" si="15"/>
        <v>1.90564234887614E-4</v>
      </c>
    </row>
    <row r="1027" spans="1:3" x14ac:dyDescent="0.2">
      <c r="A1027" s="5">
        <v>35786</v>
      </c>
      <c r="B1027">
        <v>5.7180165576631303E-2</v>
      </c>
      <c r="C1027" s="34">
        <f t="shared" si="15"/>
        <v>5.7180165576631303E-4</v>
      </c>
    </row>
    <row r="1028" spans="1:3" x14ac:dyDescent="0.2">
      <c r="A1028" s="5">
        <v>35787</v>
      </c>
      <c r="B1028">
        <v>1.90564234887836E-2</v>
      </c>
      <c r="C1028" s="34">
        <f t="shared" si="15"/>
        <v>1.9056423488783599E-4</v>
      </c>
    </row>
    <row r="1029" spans="1:3" x14ac:dyDescent="0.2">
      <c r="A1029" s="5">
        <v>35788</v>
      </c>
      <c r="B1029">
        <v>1.9056423488761399E-2</v>
      </c>
      <c r="C1029" s="34">
        <f t="shared" ref="C1029:C1092" si="16">B1029/100</f>
        <v>1.90564234887614E-4</v>
      </c>
    </row>
    <row r="1030" spans="1:3" x14ac:dyDescent="0.2">
      <c r="A1030" s="5">
        <v>35790</v>
      </c>
      <c r="B1030">
        <v>3.8116478450311901E-2</v>
      </c>
      <c r="C1030" s="34">
        <f t="shared" si="16"/>
        <v>3.8116478450311901E-4</v>
      </c>
    </row>
    <row r="1031" spans="1:3" x14ac:dyDescent="0.2">
      <c r="A1031" s="5">
        <v>35793</v>
      </c>
      <c r="B1031">
        <v>5.7180165576631303E-2</v>
      </c>
      <c r="C1031" s="34">
        <f t="shared" si="16"/>
        <v>5.7180165576631303E-4</v>
      </c>
    </row>
    <row r="1032" spans="1:3" x14ac:dyDescent="0.2">
      <c r="A1032" s="5">
        <v>35794</v>
      </c>
      <c r="B1032">
        <v>1.9056423488761399E-2</v>
      </c>
      <c r="C1032" s="34">
        <f t="shared" si="16"/>
        <v>1.90564234887614E-4</v>
      </c>
    </row>
    <row r="1033" spans="1:3" x14ac:dyDescent="0.2">
      <c r="A1033" s="5">
        <v>35795</v>
      </c>
      <c r="B1033">
        <v>1.9056423488761399E-2</v>
      </c>
      <c r="C1033" s="34">
        <f t="shared" si="16"/>
        <v>1.90564234887614E-4</v>
      </c>
    </row>
    <row r="1034" spans="1:3" x14ac:dyDescent="0.2">
      <c r="A1034" s="5">
        <v>35796</v>
      </c>
      <c r="B1034">
        <v>1.9056423488761399E-2</v>
      </c>
      <c r="C1034" s="34">
        <f t="shared" si="16"/>
        <v>1.90564234887614E-4</v>
      </c>
    </row>
    <row r="1035" spans="1:3" x14ac:dyDescent="0.2">
      <c r="A1035" s="5">
        <v>35797</v>
      </c>
      <c r="B1035">
        <v>1.90564234887836E-2</v>
      </c>
      <c r="C1035" s="34">
        <f t="shared" si="16"/>
        <v>1.9056423488783599E-4</v>
      </c>
    </row>
    <row r="1036" spans="1:3" x14ac:dyDescent="0.2">
      <c r="A1036" s="5">
        <v>35800</v>
      </c>
      <c r="B1036">
        <v>5.7180165576631303E-2</v>
      </c>
      <c r="C1036" s="34">
        <f t="shared" si="16"/>
        <v>5.7180165576631303E-4</v>
      </c>
    </row>
    <row r="1037" spans="1:3" x14ac:dyDescent="0.2">
      <c r="A1037" s="5">
        <v>35801</v>
      </c>
      <c r="B1037">
        <v>1.9056423488761399E-2</v>
      </c>
      <c r="C1037" s="34">
        <f t="shared" si="16"/>
        <v>1.90564234887614E-4</v>
      </c>
    </row>
    <row r="1038" spans="1:3" x14ac:dyDescent="0.2">
      <c r="A1038" s="5">
        <v>35802</v>
      </c>
      <c r="B1038">
        <v>1.90564234887836E-2</v>
      </c>
      <c r="C1038" s="34">
        <f t="shared" si="16"/>
        <v>1.9056423488783599E-4</v>
      </c>
    </row>
    <row r="1039" spans="1:3" x14ac:dyDescent="0.2">
      <c r="A1039" s="5">
        <v>35803</v>
      </c>
      <c r="B1039">
        <v>1.9056423488761399E-2</v>
      </c>
      <c r="C1039" s="34">
        <f t="shared" si="16"/>
        <v>1.90564234887614E-4</v>
      </c>
    </row>
    <row r="1040" spans="1:3" x14ac:dyDescent="0.2">
      <c r="A1040" s="5">
        <v>35804</v>
      </c>
      <c r="B1040">
        <v>1.9056423488761399E-2</v>
      </c>
      <c r="C1040" s="34">
        <f t="shared" si="16"/>
        <v>1.90564234887614E-4</v>
      </c>
    </row>
    <row r="1041" spans="1:3" x14ac:dyDescent="0.2">
      <c r="A1041" s="5">
        <v>35807</v>
      </c>
      <c r="B1041">
        <v>5.7180165576631303E-2</v>
      </c>
      <c r="C1041" s="34">
        <f t="shared" si="16"/>
        <v>5.7180165576631303E-4</v>
      </c>
    </row>
    <row r="1042" spans="1:3" x14ac:dyDescent="0.2">
      <c r="A1042" s="5">
        <v>35808</v>
      </c>
      <c r="B1042">
        <v>1.9056423488761399E-2</v>
      </c>
      <c r="C1042" s="34">
        <f t="shared" si="16"/>
        <v>1.90564234887614E-4</v>
      </c>
    </row>
    <row r="1043" spans="1:3" x14ac:dyDescent="0.2">
      <c r="A1043" s="5">
        <v>35809</v>
      </c>
      <c r="B1043">
        <v>1.9056423488761399E-2</v>
      </c>
      <c r="C1043" s="34">
        <f t="shared" si="16"/>
        <v>1.90564234887614E-4</v>
      </c>
    </row>
    <row r="1044" spans="1:3" x14ac:dyDescent="0.2">
      <c r="A1044" s="5">
        <v>35810</v>
      </c>
      <c r="B1044">
        <v>1.9056423488761399E-2</v>
      </c>
      <c r="C1044" s="34">
        <f t="shared" si="16"/>
        <v>1.90564234887614E-4</v>
      </c>
    </row>
    <row r="1045" spans="1:3" x14ac:dyDescent="0.2">
      <c r="A1045" s="5">
        <v>35811</v>
      </c>
      <c r="B1045">
        <v>1.90564234887836E-2</v>
      </c>
      <c r="C1045" s="34">
        <f t="shared" si="16"/>
        <v>1.9056423488783599E-4</v>
      </c>
    </row>
    <row r="1046" spans="1:3" x14ac:dyDescent="0.2">
      <c r="A1046" s="5">
        <v>35814</v>
      </c>
      <c r="B1046">
        <v>5.7180165576631303E-2</v>
      </c>
      <c r="C1046" s="34">
        <f t="shared" si="16"/>
        <v>5.7180165576631303E-4</v>
      </c>
    </row>
    <row r="1047" spans="1:3" x14ac:dyDescent="0.2">
      <c r="A1047" s="5">
        <v>35815</v>
      </c>
      <c r="B1047">
        <v>1.9056423488761399E-2</v>
      </c>
      <c r="C1047" s="34">
        <f t="shared" si="16"/>
        <v>1.90564234887614E-4</v>
      </c>
    </row>
    <row r="1048" spans="1:3" x14ac:dyDescent="0.2">
      <c r="A1048" s="5">
        <v>35816</v>
      </c>
      <c r="B1048">
        <v>1.90564234887836E-2</v>
      </c>
      <c r="C1048" s="34">
        <f t="shared" si="16"/>
        <v>1.9056423488783599E-4</v>
      </c>
    </row>
    <row r="1049" spans="1:3" x14ac:dyDescent="0.2">
      <c r="A1049" s="5">
        <v>35817</v>
      </c>
      <c r="B1049">
        <v>1.9056423488761399E-2</v>
      </c>
      <c r="C1049" s="34">
        <f t="shared" si="16"/>
        <v>1.90564234887614E-4</v>
      </c>
    </row>
    <row r="1050" spans="1:3" x14ac:dyDescent="0.2">
      <c r="A1050" s="5">
        <v>35818</v>
      </c>
      <c r="B1050">
        <v>1.9056423488761399E-2</v>
      </c>
      <c r="C1050" s="34">
        <f t="shared" si="16"/>
        <v>1.90564234887614E-4</v>
      </c>
    </row>
    <row r="1051" spans="1:3" x14ac:dyDescent="0.2">
      <c r="A1051" s="5">
        <v>35822</v>
      </c>
      <c r="B1051">
        <v>7.7518488324268595E-2</v>
      </c>
      <c r="C1051" s="34">
        <f t="shared" si="16"/>
        <v>7.7518488324268596E-4</v>
      </c>
    </row>
    <row r="1052" spans="1:3" x14ac:dyDescent="0.2">
      <c r="A1052" s="5">
        <v>35823</v>
      </c>
      <c r="B1052">
        <v>1.9373991080873201E-2</v>
      </c>
      <c r="C1052" s="34">
        <f t="shared" si="16"/>
        <v>1.9373991080873199E-4</v>
      </c>
    </row>
    <row r="1053" spans="1:3" x14ac:dyDescent="0.2">
      <c r="A1053" s="5">
        <v>35824</v>
      </c>
      <c r="B1053">
        <v>1.9373991080873201E-2</v>
      </c>
      <c r="C1053" s="34">
        <f t="shared" si="16"/>
        <v>1.9373991080873199E-4</v>
      </c>
    </row>
    <row r="1054" spans="1:3" x14ac:dyDescent="0.2">
      <c r="A1054" s="5">
        <v>35825</v>
      </c>
      <c r="B1054">
        <v>1.9373991080873201E-2</v>
      </c>
      <c r="C1054" s="34">
        <f t="shared" si="16"/>
        <v>1.9373991080873199E-4</v>
      </c>
    </row>
    <row r="1055" spans="1:3" x14ac:dyDescent="0.2">
      <c r="A1055" s="5">
        <v>35828</v>
      </c>
      <c r="B1055">
        <v>5.8133234515733698E-2</v>
      </c>
      <c r="C1055" s="34">
        <f t="shared" si="16"/>
        <v>5.8133234515733701E-4</v>
      </c>
    </row>
    <row r="1056" spans="1:3" x14ac:dyDescent="0.2">
      <c r="A1056" s="5">
        <v>35829</v>
      </c>
      <c r="B1056">
        <v>1.9373991080873201E-2</v>
      </c>
      <c r="C1056" s="34">
        <f t="shared" si="16"/>
        <v>1.9373991080873199E-4</v>
      </c>
    </row>
    <row r="1057" spans="1:3" x14ac:dyDescent="0.2">
      <c r="A1057" s="5">
        <v>35830</v>
      </c>
      <c r="B1057">
        <v>1.9373991080873201E-2</v>
      </c>
      <c r="C1057" s="34">
        <f t="shared" si="16"/>
        <v>1.9373991080873199E-4</v>
      </c>
    </row>
    <row r="1058" spans="1:3" x14ac:dyDescent="0.2">
      <c r="A1058" s="5">
        <v>35831</v>
      </c>
      <c r="B1058">
        <v>1.9373991080873201E-2</v>
      </c>
      <c r="C1058" s="34">
        <f t="shared" si="16"/>
        <v>1.9373991080873199E-4</v>
      </c>
    </row>
    <row r="1059" spans="1:3" x14ac:dyDescent="0.2">
      <c r="A1059" s="5">
        <v>35832</v>
      </c>
      <c r="B1059">
        <v>1.9373991080873201E-2</v>
      </c>
      <c r="C1059" s="34">
        <f t="shared" si="16"/>
        <v>1.9373991080873199E-4</v>
      </c>
    </row>
    <row r="1060" spans="1:3" x14ac:dyDescent="0.2">
      <c r="A1060" s="5">
        <v>35835</v>
      </c>
      <c r="B1060">
        <v>5.8133234515733698E-2</v>
      </c>
      <c r="C1060" s="34">
        <f t="shared" si="16"/>
        <v>5.8133234515733701E-4</v>
      </c>
    </row>
    <row r="1061" spans="1:3" x14ac:dyDescent="0.2">
      <c r="A1061" s="5">
        <v>35836</v>
      </c>
      <c r="B1061">
        <v>1.9373991080873201E-2</v>
      </c>
      <c r="C1061" s="34">
        <f t="shared" si="16"/>
        <v>1.9373991080873199E-4</v>
      </c>
    </row>
    <row r="1062" spans="1:3" x14ac:dyDescent="0.2">
      <c r="A1062" s="5">
        <v>35837</v>
      </c>
      <c r="B1062">
        <v>1.9373991080873201E-2</v>
      </c>
      <c r="C1062" s="34">
        <f t="shared" si="16"/>
        <v>1.9373991080873199E-4</v>
      </c>
    </row>
    <row r="1063" spans="1:3" x14ac:dyDescent="0.2">
      <c r="A1063" s="5">
        <v>35838</v>
      </c>
      <c r="B1063">
        <v>1.9373991080873201E-2</v>
      </c>
      <c r="C1063" s="34">
        <f t="shared" si="16"/>
        <v>1.9373991080873199E-4</v>
      </c>
    </row>
    <row r="1064" spans="1:3" x14ac:dyDescent="0.2">
      <c r="A1064" s="5">
        <v>35839</v>
      </c>
      <c r="B1064">
        <v>1.9373991080873201E-2</v>
      </c>
      <c r="C1064" s="34">
        <f t="shared" si="16"/>
        <v>1.9373991080873199E-4</v>
      </c>
    </row>
    <row r="1065" spans="1:3" x14ac:dyDescent="0.2">
      <c r="A1065" s="5">
        <v>35842</v>
      </c>
      <c r="B1065">
        <v>5.8133234515733698E-2</v>
      </c>
      <c r="C1065" s="34">
        <f t="shared" si="16"/>
        <v>5.8133234515733701E-4</v>
      </c>
    </row>
    <row r="1066" spans="1:3" x14ac:dyDescent="0.2">
      <c r="A1066" s="5">
        <v>35843</v>
      </c>
      <c r="B1066">
        <v>1.9373991080873201E-2</v>
      </c>
      <c r="C1066" s="34">
        <f t="shared" si="16"/>
        <v>1.9373991080873199E-4</v>
      </c>
    </row>
    <row r="1067" spans="1:3" x14ac:dyDescent="0.2">
      <c r="A1067" s="5">
        <v>35844</v>
      </c>
      <c r="B1067">
        <v>1.9373991080873201E-2</v>
      </c>
      <c r="C1067" s="34">
        <f t="shared" si="16"/>
        <v>1.9373991080873199E-4</v>
      </c>
    </row>
    <row r="1068" spans="1:3" x14ac:dyDescent="0.2">
      <c r="A1068" s="5">
        <v>35845</v>
      </c>
      <c r="B1068">
        <v>1.9373991080873201E-2</v>
      </c>
      <c r="C1068" s="34">
        <f t="shared" si="16"/>
        <v>1.9373991080873199E-4</v>
      </c>
    </row>
    <row r="1069" spans="1:3" x14ac:dyDescent="0.2">
      <c r="A1069" s="5">
        <v>35846</v>
      </c>
      <c r="B1069">
        <v>1.9373991080873201E-2</v>
      </c>
      <c r="C1069" s="34">
        <f t="shared" si="16"/>
        <v>1.9373991080873199E-4</v>
      </c>
    </row>
    <row r="1070" spans="1:3" x14ac:dyDescent="0.2">
      <c r="A1070" s="5">
        <v>35849</v>
      </c>
      <c r="B1070">
        <v>5.8133234515733698E-2</v>
      </c>
      <c r="C1070" s="34">
        <f t="shared" si="16"/>
        <v>5.8133234515733701E-4</v>
      </c>
    </row>
    <row r="1071" spans="1:3" x14ac:dyDescent="0.2">
      <c r="A1071" s="5">
        <v>35850</v>
      </c>
      <c r="B1071">
        <v>1.9373991080873201E-2</v>
      </c>
      <c r="C1071" s="34">
        <f t="shared" si="16"/>
        <v>1.9373991080873199E-4</v>
      </c>
    </row>
    <row r="1072" spans="1:3" x14ac:dyDescent="0.2">
      <c r="A1072" s="5">
        <v>35851</v>
      </c>
      <c r="B1072">
        <v>1.9373991080873201E-2</v>
      </c>
      <c r="C1072" s="34">
        <f t="shared" si="16"/>
        <v>1.9373991080873199E-4</v>
      </c>
    </row>
    <row r="1073" spans="1:3" x14ac:dyDescent="0.2">
      <c r="A1073" s="5">
        <v>35852</v>
      </c>
      <c r="B1073">
        <v>1.9373991080873201E-2</v>
      </c>
      <c r="C1073" s="34">
        <f t="shared" si="16"/>
        <v>1.9373991080873199E-4</v>
      </c>
    </row>
    <row r="1074" spans="1:3" x14ac:dyDescent="0.2">
      <c r="A1074" s="5">
        <v>35853</v>
      </c>
      <c r="B1074">
        <v>1.9373991080873201E-2</v>
      </c>
      <c r="C1074" s="34">
        <f t="shared" si="16"/>
        <v>1.9373991080873199E-4</v>
      </c>
    </row>
    <row r="1075" spans="1:3" x14ac:dyDescent="0.2">
      <c r="A1075" s="5">
        <v>35856</v>
      </c>
      <c r="B1075">
        <v>5.8133234515733698E-2</v>
      </c>
      <c r="C1075" s="34">
        <f t="shared" si="16"/>
        <v>5.8133234515733701E-4</v>
      </c>
    </row>
    <row r="1076" spans="1:3" x14ac:dyDescent="0.2">
      <c r="A1076" s="5">
        <v>35857</v>
      </c>
      <c r="B1076">
        <v>1.9373991080873201E-2</v>
      </c>
      <c r="C1076" s="34">
        <f t="shared" si="16"/>
        <v>1.9373991080873199E-4</v>
      </c>
    </row>
    <row r="1077" spans="1:3" x14ac:dyDescent="0.2">
      <c r="A1077" s="5">
        <v>35858</v>
      </c>
      <c r="B1077">
        <v>1.9373991080873201E-2</v>
      </c>
      <c r="C1077" s="34">
        <f t="shared" si="16"/>
        <v>1.9373991080873199E-4</v>
      </c>
    </row>
    <row r="1078" spans="1:3" x14ac:dyDescent="0.2">
      <c r="A1078" s="5">
        <v>35859</v>
      </c>
      <c r="B1078">
        <v>1.9373991080873201E-2</v>
      </c>
      <c r="C1078" s="34">
        <f t="shared" si="16"/>
        <v>1.9373991080873199E-4</v>
      </c>
    </row>
    <row r="1079" spans="1:3" x14ac:dyDescent="0.2">
      <c r="A1079" s="5">
        <v>35860</v>
      </c>
      <c r="B1079">
        <v>1.9373991080873201E-2</v>
      </c>
      <c r="C1079" s="34">
        <f t="shared" si="16"/>
        <v>1.9373991080873199E-4</v>
      </c>
    </row>
    <row r="1080" spans="1:3" x14ac:dyDescent="0.2">
      <c r="A1080" s="5">
        <v>35863</v>
      </c>
      <c r="B1080">
        <v>5.8133234515733698E-2</v>
      </c>
      <c r="C1080" s="34">
        <f t="shared" si="16"/>
        <v>5.8133234515733701E-4</v>
      </c>
    </row>
    <row r="1081" spans="1:3" x14ac:dyDescent="0.2">
      <c r="A1081" s="5">
        <v>35864</v>
      </c>
      <c r="B1081">
        <v>1.9373991080873201E-2</v>
      </c>
      <c r="C1081" s="34">
        <f t="shared" si="16"/>
        <v>1.9373991080873199E-4</v>
      </c>
    </row>
    <row r="1082" spans="1:3" x14ac:dyDescent="0.2">
      <c r="A1082" s="5">
        <v>35865</v>
      </c>
      <c r="B1082">
        <v>1.9373991080873201E-2</v>
      </c>
      <c r="C1082" s="34">
        <f t="shared" si="16"/>
        <v>1.9373991080873199E-4</v>
      </c>
    </row>
    <row r="1083" spans="1:3" x14ac:dyDescent="0.2">
      <c r="A1083" s="5">
        <v>35866</v>
      </c>
      <c r="B1083">
        <v>1.9373991080873201E-2</v>
      </c>
      <c r="C1083" s="34">
        <f t="shared" si="16"/>
        <v>1.9373991080873199E-4</v>
      </c>
    </row>
    <row r="1084" spans="1:3" x14ac:dyDescent="0.2">
      <c r="A1084" s="5">
        <v>35870</v>
      </c>
      <c r="B1084">
        <v>7.7518488324268595E-2</v>
      </c>
      <c r="C1084" s="34">
        <f t="shared" si="16"/>
        <v>7.7518488324268596E-4</v>
      </c>
    </row>
    <row r="1085" spans="1:3" x14ac:dyDescent="0.2">
      <c r="A1085" s="5">
        <v>35871</v>
      </c>
      <c r="B1085">
        <v>1.9373991080873201E-2</v>
      </c>
      <c r="C1085" s="34">
        <f t="shared" si="16"/>
        <v>1.9373991080873199E-4</v>
      </c>
    </row>
    <row r="1086" spans="1:3" x14ac:dyDescent="0.2">
      <c r="A1086" s="5">
        <v>35872</v>
      </c>
      <c r="B1086">
        <v>1.9373991080873201E-2</v>
      </c>
      <c r="C1086" s="34">
        <f t="shared" si="16"/>
        <v>1.9373991080873199E-4</v>
      </c>
    </row>
    <row r="1087" spans="1:3" x14ac:dyDescent="0.2">
      <c r="A1087" s="5">
        <v>35873</v>
      </c>
      <c r="B1087">
        <v>1.9373991080873201E-2</v>
      </c>
      <c r="C1087" s="34">
        <f t="shared" si="16"/>
        <v>1.9373991080873199E-4</v>
      </c>
    </row>
    <row r="1088" spans="1:3" x14ac:dyDescent="0.2">
      <c r="A1088" s="5">
        <v>35874</v>
      </c>
      <c r="B1088">
        <v>1.9373991080873201E-2</v>
      </c>
      <c r="C1088" s="34">
        <f t="shared" si="16"/>
        <v>1.9373991080873199E-4</v>
      </c>
    </row>
    <row r="1089" spans="1:3" x14ac:dyDescent="0.2">
      <c r="A1089" s="5">
        <v>35877</v>
      </c>
      <c r="B1089">
        <v>5.8133234515733698E-2</v>
      </c>
      <c r="C1089" s="34">
        <f t="shared" si="16"/>
        <v>5.8133234515733701E-4</v>
      </c>
    </row>
    <row r="1090" spans="1:3" x14ac:dyDescent="0.2">
      <c r="A1090" s="5">
        <v>35878</v>
      </c>
      <c r="B1090">
        <v>1.9373991080873201E-2</v>
      </c>
      <c r="C1090" s="34">
        <f t="shared" si="16"/>
        <v>1.9373991080873199E-4</v>
      </c>
    </row>
    <row r="1091" spans="1:3" x14ac:dyDescent="0.2">
      <c r="A1091" s="5">
        <v>35879</v>
      </c>
      <c r="B1091">
        <v>1.9373991080873201E-2</v>
      </c>
      <c r="C1091" s="34">
        <f t="shared" si="16"/>
        <v>1.9373991080873199E-4</v>
      </c>
    </row>
    <row r="1092" spans="1:3" x14ac:dyDescent="0.2">
      <c r="A1092" s="5">
        <v>35880</v>
      </c>
      <c r="B1092">
        <v>1.9373991080873201E-2</v>
      </c>
      <c r="C1092" s="34">
        <f t="shared" si="16"/>
        <v>1.9373991080873199E-4</v>
      </c>
    </row>
    <row r="1093" spans="1:3" x14ac:dyDescent="0.2">
      <c r="A1093" s="5">
        <v>35881</v>
      </c>
      <c r="B1093">
        <v>1.9373991080873201E-2</v>
      </c>
      <c r="C1093" s="34">
        <f t="shared" ref="C1093:C1156" si="17">B1093/100</f>
        <v>1.9373991080873199E-4</v>
      </c>
    </row>
    <row r="1094" spans="1:3" x14ac:dyDescent="0.2">
      <c r="A1094" s="5">
        <v>35884</v>
      </c>
      <c r="B1094">
        <v>5.8133234515733698E-2</v>
      </c>
      <c r="C1094" s="34">
        <f t="shared" si="17"/>
        <v>5.8133234515733701E-4</v>
      </c>
    </row>
    <row r="1095" spans="1:3" x14ac:dyDescent="0.2">
      <c r="A1095" s="5">
        <v>35885</v>
      </c>
      <c r="B1095">
        <v>1.9373991080873201E-2</v>
      </c>
      <c r="C1095" s="34">
        <f t="shared" si="17"/>
        <v>1.9373991080873199E-4</v>
      </c>
    </row>
    <row r="1096" spans="1:3" x14ac:dyDescent="0.2">
      <c r="A1096" s="5">
        <v>35886</v>
      </c>
      <c r="B1096">
        <v>1.9373991080873201E-2</v>
      </c>
      <c r="C1096" s="34">
        <f t="shared" si="17"/>
        <v>1.9373991080873199E-4</v>
      </c>
    </row>
    <row r="1097" spans="1:3" x14ac:dyDescent="0.2">
      <c r="A1097" s="5">
        <v>35887</v>
      </c>
      <c r="B1097">
        <v>1.9373991080873201E-2</v>
      </c>
      <c r="C1097" s="34">
        <f t="shared" si="17"/>
        <v>1.9373991080873199E-4</v>
      </c>
    </row>
    <row r="1098" spans="1:3" x14ac:dyDescent="0.2">
      <c r="A1098" s="5">
        <v>35888</v>
      </c>
      <c r="B1098">
        <v>1.9373991080873201E-2</v>
      </c>
      <c r="C1098" s="34">
        <f t="shared" si="17"/>
        <v>1.9373991080873199E-4</v>
      </c>
    </row>
    <row r="1099" spans="1:3" x14ac:dyDescent="0.2">
      <c r="A1099" s="5">
        <v>35891</v>
      </c>
      <c r="B1099">
        <v>5.8133234515733698E-2</v>
      </c>
      <c r="C1099" s="34">
        <f t="shared" si="17"/>
        <v>5.8133234515733701E-4</v>
      </c>
    </row>
    <row r="1100" spans="1:3" x14ac:dyDescent="0.2">
      <c r="A1100" s="5">
        <v>35892</v>
      </c>
      <c r="B1100">
        <v>1.9373991080873201E-2</v>
      </c>
      <c r="C1100" s="34">
        <f t="shared" si="17"/>
        <v>1.9373991080873199E-4</v>
      </c>
    </row>
    <row r="1101" spans="1:3" x14ac:dyDescent="0.2">
      <c r="A1101" s="5">
        <v>35893</v>
      </c>
      <c r="B1101">
        <v>1.9373991080873201E-2</v>
      </c>
      <c r="C1101" s="34">
        <f t="shared" si="17"/>
        <v>1.9373991080873199E-4</v>
      </c>
    </row>
    <row r="1102" spans="1:3" x14ac:dyDescent="0.2">
      <c r="A1102" s="5">
        <v>35894</v>
      </c>
      <c r="B1102">
        <v>1.9373991080873201E-2</v>
      </c>
      <c r="C1102" s="34">
        <f t="shared" si="17"/>
        <v>1.9373991080873199E-4</v>
      </c>
    </row>
    <row r="1103" spans="1:3" x14ac:dyDescent="0.2">
      <c r="A1103" s="5">
        <v>35895</v>
      </c>
      <c r="B1103">
        <v>1.9373991080873201E-2</v>
      </c>
      <c r="C1103" s="34">
        <f t="shared" si="17"/>
        <v>1.9373991080873199E-4</v>
      </c>
    </row>
    <row r="1104" spans="1:3" x14ac:dyDescent="0.2">
      <c r="A1104" s="5">
        <v>35898</v>
      </c>
      <c r="B1104">
        <v>5.8133234515733698E-2</v>
      </c>
      <c r="C1104" s="34">
        <f t="shared" si="17"/>
        <v>5.8133234515733701E-4</v>
      </c>
    </row>
    <row r="1105" spans="1:3" x14ac:dyDescent="0.2">
      <c r="A1105" s="5">
        <v>35900</v>
      </c>
      <c r="B1105">
        <v>3.8751735677044999E-2</v>
      </c>
      <c r="C1105" s="34">
        <f t="shared" si="17"/>
        <v>3.8751735677044997E-4</v>
      </c>
    </row>
    <row r="1106" spans="1:3" x14ac:dyDescent="0.2">
      <c r="A1106" s="5">
        <v>35901</v>
      </c>
      <c r="B1106">
        <v>1.9373991080873201E-2</v>
      </c>
      <c r="C1106" s="34">
        <f t="shared" si="17"/>
        <v>1.9373991080873199E-4</v>
      </c>
    </row>
    <row r="1107" spans="1:3" x14ac:dyDescent="0.2">
      <c r="A1107" s="5">
        <v>35902</v>
      </c>
      <c r="B1107">
        <v>1.9373991080873201E-2</v>
      </c>
      <c r="C1107" s="34">
        <f t="shared" si="17"/>
        <v>1.9373991080873199E-4</v>
      </c>
    </row>
    <row r="1108" spans="1:3" x14ac:dyDescent="0.2">
      <c r="A1108" s="5">
        <v>35905</v>
      </c>
      <c r="B1108">
        <v>5.8133234515733698E-2</v>
      </c>
      <c r="C1108" s="34">
        <f t="shared" si="17"/>
        <v>5.8133234515733701E-4</v>
      </c>
    </row>
    <row r="1109" spans="1:3" x14ac:dyDescent="0.2">
      <c r="A1109" s="5">
        <v>35906</v>
      </c>
      <c r="B1109">
        <v>1.9373991080873201E-2</v>
      </c>
      <c r="C1109" s="34">
        <f t="shared" si="17"/>
        <v>1.9373991080873199E-4</v>
      </c>
    </row>
    <row r="1110" spans="1:3" x14ac:dyDescent="0.2">
      <c r="A1110" s="5">
        <v>35907</v>
      </c>
      <c r="B1110">
        <v>1.9373991080873201E-2</v>
      </c>
      <c r="C1110" s="34">
        <f t="shared" si="17"/>
        <v>1.9373991080873199E-4</v>
      </c>
    </row>
    <row r="1111" spans="1:3" x14ac:dyDescent="0.2">
      <c r="A1111" s="5">
        <v>35908</v>
      </c>
      <c r="B1111">
        <v>1.9373991080873201E-2</v>
      </c>
      <c r="C1111" s="34">
        <f t="shared" si="17"/>
        <v>1.9373991080873199E-4</v>
      </c>
    </row>
    <row r="1112" spans="1:3" x14ac:dyDescent="0.2">
      <c r="A1112" s="5">
        <v>35909</v>
      </c>
      <c r="B1112">
        <v>1.9373991080873201E-2</v>
      </c>
      <c r="C1112" s="34">
        <f t="shared" si="17"/>
        <v>1.9373991080873199E-4</v>
      </c>
    </row>
    <row r="1113" spans="1:3" x14ac:dyDescent="0.2">
      <c r="A1113" s="5">
        <v>35912</v>
      </c>
      <c r="B1113">
        <v>5.8133234515733698E-2</v>
      </c>
      <c r="C1113" s="34">
        <f t="shared" si="17"/>
        <v>5.8133234515733701E-4</v>
      </c>
    </row>
    <row r="1114" spans="1:3" x14ac:dyDescent="0.2">
      <c r="A1114" s="5">
        <v>35913</v>
      </c>
      <c r="B1114">
        <v>1.9373991080873201E-2</v>
      </c>
      <c r="C1114" s="34">
        <f t="shared" si="17"/>
        <v>1.9373991080873199E-4</v>
      </c>
    </row>
    <row r="1115" spans="1:3" x14ac:dyDescent="0.2">
      <c r="A1115" s="5">
        <v>35914</v>
      </c>
      <c r="B1115">
        <v>1.9373991080873201E-2</v>
      </c>
      <c r="C1115" s="34">
        <f t="shared" si="17"/>
        <v>1.9373991080873199E-4</v>
      </c>
    </row>
    <row r="1116" spans="1:3" x14ac:dyDescent="0.2">
      <c r="A1116" s="5">
        <v>35915</v>
      </c>
      <c r="B1116">
        <v>1.9373991080873201E-2</v>
      </c>
      <c r="C1116" s="34">
        <f t="shared" si="17"/>
        <v>1.9373991080873199E-4</v>
      </c>
    </row>
    <row r="1117" spans="1:3" x14ac:dyDescent="0.2">
      <c r="A1117" s="5">
        <v>35919</v>
      </c>
      <c r="B1117">
        <v>7.7518488324268595E-2</v>
      </c>
      <c r="C1117" s="34">
        <f t="shared" si="17"/>
        <v>7.7518488324268596E-4</v>
      </c>
    </row>
    <row r="1118" spans="1:3" x14ac:dyDescent="0.2">
      <c r="A1118" s="5">
        <v>35920</v>
      </c>
      <c r="B1118">
        <v>1.9373991080873201E-2</v>
      </c>
      <c r="C1118" s="34">
        <f t="shared" si="17"/>
        <v>1.9373991080873199E-4</v>
      </c>
    </row>
    <row r="1119" spans="1:3" x14ac:dyDescent="0.2">
      <c r="A1119" s="5">
        <v>35921</v>
      </c>
      <c r="B1119">
        <v>1.9373991080873201E-2</v>
      </c>
      <c r="C1119" s="34">
        <f t="shared" si="17"/>
        <v>1.9373991080873199E-4</v>
      </c>
    </row>
    <row r="1120" spans="1:3" x14ac:dyDescent="0.2">
      <c r="A1120" s="5">
        <v>35923</v>
      </c>
      <c r="B1120">
        <v>3.8751735677044999E-2</v>
      </c>
      <c r="C1120" s="34">
        <f t="shared" si="17"/>
        <v>3.8751735677044997E-4</v>
      </c>
    </row>
    <row r="1121" spans="1:3" x14ac:dyDescent="0.2">
      <c r="A1121" s="5">
        <v>35926</v>
      </c>
      <c r="B1121">
        <v>5.6861976553745898E-2</v>
      </c>
      <c r="C1121" s="34">
        <f t="shared" si="17"/>
        <v>5.6861976553745897E-4</v>
      </c>
    </row>
    <row r="1122" spans="1:3" x14ac:dyDescent="0.2">
      <c r="A1122" s="5">
        <v>35927</v>
      </c>
      <c r="B1122">
        <v>1.89504007808372E-2</v>
      </c>
      <c r="C1122" s="34">
        <f t="shared" si="17"/>
        <v>1.8950400780837198E-4</v>
      </c>
    </row>
    <row r="1123" spans="1:3" x14ac:dyDescent="0.2">
      <c r="A1123" s="5">
        <v>35928</v>
      </c>
      <c r="B1123">
        <v>1.89504007808372E-2</v>
      </c>
      <c r="C1123" s="34">
        <f t="shared" si="17"/>
        <v>1.8950400780837198E-4</v>
      </c>
    </row>
    <row r="1124" spans="1:3" x14ac:dyDescent="0.2">
      <c r="A1124" s="5">
        <v>35929</v>
      </c>
      <c r="B1124">
        <v>1.89504007808372E-2</v>
      </c>
      <c r="C1124" s="34">
        <f t="shared" si="17"/>
        <v>1.8950400780837198E-4</v>
      </c>
    </row>
    <row r="1125" spans="1:3" x14ac:dyDescent="0.2">
      <c r="A1125" s="5">
        <v>35930</v>
      </c>
      <c r="B1125">
        <v>1.89504007808372E-2</v>
      </c>
      <c r="C1125" s="34">
        <f t="shared" si="17"/>
        <v>1.8950400780837198E-4</v>
      </c>
    </row>
    <row r="1126" spans="1:3" x14ac:dyDescent="0.2">
      <c r="A1126" s="5">
        <v>35933</v>
      </c>
      <c r="B1126">
        <v>5.8133234515733698E-2</v>
      </c>
      <c r="C1126" s="34">
        <f t="shared" si="17"/>
        <v>5.8133234515733701E-4</v>
      </c>
    </row>
    <row r="1127" spans="1:3" x14ac:dyDescent="0.2">
      <c r="A1127" s="5">
        <v>35934</v>
      </c>
      <c r="B1127">
        <v>1.9373991080873201E-2</v>
      </c>
      <c r="C1127" s="34">
        <f t="shared" si="17"/>
        <v>1.9373991080873199E-4</v>
      </c>
    </row>
    <row r="1128" spans="1:3" x14ac:dyDescent="0.2">
      <c r="A1128" s="5">
        <v>35935</v>
      </c>
      <c r="B1128">
        <v>1.9373991080873201E-2</v>
      </c>
      <c r="C1128" s="34">
        <f t="shared" si="17"/>
        <v>1.9373991080873199E-4</v>
      </c>
    </row>
    <row r="1129" spans="1:3" x14ac:dyDescent="0.2">
      <c r="A1129" s="5">
        <v>35936</v>
      </c>
      <c r="B1129">
        <v>1.9373991080873201E-2</v>
      </c>
      <c r="C1129" s="34">
        <f t="shared" si="17"/>
        <v>1.9373991080873199E-4</v>
      </c>
    </row>
    <row r="1130" spans="1:3" x14ac:dyDescent="0.2">
      <c r="A1130" s="5">
        <v>35937</v>
      </c>
      <c r="B1130">
        <v>1.9373991080873201E-2</v>
      </c>
      <c r="C1130" s="34">
        <f t="shared" si="17"/>
        <v>1.9373991080873199E-4</v>
      </c>
    </row>
    <row r="1131" spans="1:3" x14ac:dyDescent="0.2">
      <c r="A1131" s="5">
        <v>35940</v>
      </c>
      <c r="B1131">
        <v>5.8133234515733698E-2</v>
      </c>
      <c r="C1131" s="34">
        <f t="shared" si="17"/>
        <v>5.8133234515733701E-4</v>
      </c>
    </row>
    <row r="1132" spans="1:3" x14ac:dyDescent="0.2">
      <c r="A1132" s="5">
        <v>35941</v>
      </c>
      <c r="B1132">
        <v>1.9373991080873201E-2</v>
      </c>
      <c r="C1132" s="34">
        <f t="shared" si="17"/>
        <v>1.9373991080873199E-4</v>
      </c>
    </row>
    <row r="1133" spans="1:3" x14ac:dyDescent="0.2">
      <c r="A1133" s="5">
        <v>35942</v>
      </c>
      <c r="B1133">
        <v>1.9373991080873201E-2</v>
      </c>
      <c r="C1133" s="34">
        <f t="shared" si="17"/>
        <v>1.9373991080873199E-4</v>
      </c>
    </row>
    <row r="1134" spans="1:3" x14ac:dyDescent="0.2">
      <c r="A1134" s="5">
        <v>35943</v>
      </c>
      <c r="B1134">
        <v>1.9373991080873201E-2</v>
      </c>
      <c r="C1134" s="34">
        <f t="shared" si="17"/>
        <v>1.9373991080873199E-4</v>
      </c>
    </row>
    <row r="1135" spans="1:3" x14ac:dyDescent="0.2">
      <c r="A1135" s="5">
        <v>35944</v>
      </c>
      <c r="B1135">
        <v>1.9373991080873201E-2</v>
      </c>
      <c r="C1135" s="34">
        <f t="shared" si="17"/>
        <v>1.9373991080873199E-4</v>
      </c>
    </row>
    <row r="1136" spans="1:3" x14ac:dyDescent="0.2">
      <c r="A1136" s="5">
        <v>35947</v>
      </c>
      <c r="B1136">
        <v>5.8133234515733698E-2</v>
      </c>
      <c r="C1136" s="34">
        <f t="shared" si="17"/>
        <v>5.8133234515733701E-4</v>
      </c>
    </row>
    <row r="1137" spans="1:3" x14ac:dyDescent="0.2">
      <c r="A1137" s="5">
        <v>35948</v>
      </c>
      <c r="B1137">
        <v>1.9373991080873201E-2</v>
      </c>
      <c r="C1137" s="34">
        <f t="shared" si="17"/>
        <v>1.9373991080873199E-4</v>
      </c>
    </row>
    <row r="1138" spans="1:3" x14ac:dyDescent="0.2">
      <c r="A1138" s="5">
        <v>35949</v>
      </c>
      <c r="B1138">
        <v>1.9373991080873201E-2</v>
      </c>
      <c r="C1138" s="34">
        <f t="shared" si="17"/>
        <v>1.9373991080873199E-4</v>
      </c>
    </row>
    <row r="1139" spans="1:3" x14ac:dyDescent="0.2">
      <c r="A1139" s="5">
        <v>35950</v>
      </c>
      <c r="B1139">
        <v>1.9373991080873201E-2</v>
      </c>
      <c r="C1139" s="34">
        <f t="shared" si="17"/>
        <v>1.9373991080873199E-4</v>
      </c>
    </row>
    <row r="1140" spans="1:3" x14ac:dyDescent="0.2">
      <c r="A1140" s="5">
        <v>35951</v>
      </c>
      <c r="B1140">
        <v>1.9373991080873201E-2</v>
      </c>
      <c r="C1140" s="34">
        <f t="shared" si="17"/>
        <v>1.9373991080873199E-4</v>
      </c>
    </row>
    <row r="1141" spans="1:3" x14ac:dyDescent="0.2">
      <c r="A1141" s="5">
        <v>35954</v>
      </c>
      <c r="B1141">
        <v>5.8133234515733698E-2</v>
      </c>
      <c r="C1141" s="34">
        <f t="shared" si="17"/>
        <v>5.8133234515733701E-4</v>
      </c>
    </row>
    <row r="1142" spans="1:3" x14ac:dyDescent="0.2">
      <c r="A1142" s="5">
        <v>35955</v>
      </c>
      <c r="B1142">
        <v>1.9373991080873201E-2</v>
      </c>
      <c r="C1142" s="34">
        <f t="shared" si="17"/>
        <v>1.9373991080873199E-4</v>
      </c>
    </row>
    <row r="1143" spans="1:3" x14ac:dyDescent="0.2">
      <c r="A1143" s="5">
        <v>35956</v>
      </c>
      <c r="B1143">
        <v>1.9373991080873201E-2</v>
      </c>
      <c r="C1143" s="34">
        <f t="shared" si="17"/>
        <v>1.9373991080873199E-4</v>
      </c>
    </row>
    <row r="1144" spans="1:3" x14ac:dyDescent="0.2">
      <c r="A1144" s="5">
        <v>35957</v>
      </c>
      <c r="B1144">
        <v>1.9373991080873201E-2</v>
      </c>
      <c r="C1144" s="34">
        <f t="shared" si="17"/>
        <v>1.9373991080873199E-4</v>
      </c>
    </row>
    <row r="1145" spans="1:3" x14ac:dyDescent="0.2">
      <c r="A1145" s="5">
        <v>35958</v>
      </c>
      <c r="B1145">
        <v>1.9373991080873201E-2</v>
      </c>
      <c r="C1145" s="34">
        <f t="shared" si="17"/>
        <v>1.9373991080873199E-4</v>
      </c>
    </row>
    <row r="1146" spans="1:3" x14ac:dyDescent="0.2">
      <c r="A1146" s="5">
        <v>35961</v>
      </c>
      <c r="B1146">
        <v>5.8133234515733698E-2</v>
      </c>
      <c r="C1146" s="34">
        <f t="shared" si="17"/>
        <v>5.8133234515733701E-4</v>
      </c>
    </row>
    <row r="1147" spans="1:3" x14ac:dyDescent="0.2">
      <c r="A1147" s="5">
        <v>35962</v>
      </c>
      <c r="B1147">
        <v>1.9373991080873201E-2</v>
      </c>
      <c r="C1147" s="34">
        <f t="shared" si="17"/>
        <v>1.9373991080873199E-4</v>
      </c>
    </row>
    <row r="1148" spans="1:3" x14ac:dyDescent="0.2">
      <c r="A1148" s="5">
        <v>35963</v>
      </c>
      <c r="B1148">
        <v>1.9373991080873201E-2</v>
      </c>
      <c r="C1148" s="34">
        <f t="shared" si="17"/>
        <v>1.9373991080873199E-4</v>
      </c>
    </row>
    <row r="1149" spans="1:3" x14ac:dyDescent="0.2">
      <c r="A1149" s="5">
        <v>35964</v>
      </c>
      <c r="B1149">
        <v>1.9373991080873201E-2</v>
      </c>
      <c r="C1149" s="34">
        <f t="shared" si="17"/>
        <v>1.9373991080873199E-4</v>
      </c>
    </row>
    <row r="1150" spans="1:3" x14ac:dyDescent="0.2">
      <c r="A1150" s="5">
        <v>35965</v>
      </c>
      <c r="B1150">
        <v>1.9373991080873201E-2</v>
      </c>
      <c r="C1150" s="34">
        <f t="shared" si="17"/>
        <v>1.9373991080873199E-4</v>
      </c>
    </row>
    <row r="1151" spans="1:3" x14ac:dyDescent="0.2">
      <c r="A1151" s="5">
        <v>35968</v>
      </c>
      <c r="B1151">
        <v>5.8133234515733698E-2</v>
      </c>
      <c r="C1151" s="34">
        <f t="shared" si="17"/>
        <v>5.8133234515733701E-4</v>
      </c>
    </row>
    <row r="1152" spans="1:3" x14ac:dyDescent="0.2">
      <c r="A1152" s="5">
        <v>35969</v>
      </c>
      <c r="B1152">
        <v>1.9373991080873201E-2</v>
      </c>
      <c r="C1152" s="34">
        <f t="shared" si="17"/>
        <v>1.9373991080873199E-4</v>
      </c>
    </row>
    <row r="1153" spans="1:3" x14ac:dyDescent="0.2">
      <c r="A1153" s="5">
        <v>35970</v>
      </c>
      <c r="B1153">
        <v>1.9373991080873201E-2</v>
      </c>
      <c r="C1153" s="34">
        <f t="shared" si="17"/>
        <v>1.9373991080873199E-4</v>
      </c>
    </row>
    <row r="1154" spans="1:3" x14ac:dyDescent="0.2">
      <c r="A1154" s="5">
        <v>35971</v>
      </c>
      <c r="B1154">
        <v>1.9373991080873201E-2</v>
      </c>
      <c r="C1154" s="34">
        <f t="shared" si="17"/>
        <v>1.9373991080873199E-4</v>
      </c>
    </row>
    <row r="1155" spans="1:3" x14ac:dyDescent="0.2">
      <c r="A1155" s="5">
        <v>35972</v>
      </c>
      <c r="B1155">
        <v>1.9373991080873201E-2</v>
      </c>
      <c r="C1155" s="34">
        <f t="shared" si="17"/>
        <v>1.9373991080873199E-4</v>
      </c>
    </row>
    <row r="1156" spans="1:3" x14ac:dyDescent="0.2">
      <c r="A1156" s="5">
        <v>35975</v>
      </c>
      <c r="B1156">
        <v>5.8133234515733698E-2</v>
      </c>
      <c r="C1156" s="34">
        <f t="shared" si="17"/>
        <v>5.8133234515733701E-4</v>
      </c>
    </row>
    <row r="1157" spans="1:3" x14ac:dyDescent="0.2">
      <c r="A1157" s="5">
        <v>35976</v>
      </c>
      <c r="B1157">
        <v>1.9373991080873201E-2</v>
      </c>
      <c r="C1157" s="34">
        <f t="shared" ref="C1157:C1220" si="18">B1157/100</f>
        <v>1.9373991080873199E-4</v>
      </c>
    </row>
    <row r="1158" spans="1:3" x14ac:dyDescent="0.2">
      <c r="A1158" s="5">
        <v>35977</v>
      </c>
      <c r="B1158">
        <v>1.9373991080873201E-2</v>
      </c>
      <c r="C1158" s="34">
        <f t="shared" si="18"/>
        <v>1.9373991080873199E-4</v>
      </c>
    </row>
    <row r="1159" spans="1:3" x14ac:dyDescent="0.2">
      <c r="A1159" s="5">
        <v>35978</v>
      </c>
      <c r="B1159">
        <v>1.9373991080873201E-2</v>
      </c>
      <c r="C1159" s="34">
        <f t="shared" si="18"/>
        <v>1.9373991080873199E-4</v>
      </c>
    </row>
    <row r="1160" spans="1:3" x14ac:dyDescent="0.2">
      <c r="A1160" s="5">
        <v>35979</v>
      </c>
      <c r="B1160">
        <v>1.9373991080873201E-2</v>
      </c>
      <c r="C1160" s="34">
        <f t="shared" si="18"/>
        <v>1.9373991080873199E-4</v>
      </c>
    </row>
    <row r="1161" spans="1:3" x14ac:dyDescent="0.2">
      <c r="A1161" s="5">
        <v>35982</v>
      </c>
      <c r="B1161">
        <v>5.8133234515733698E-2</v>
      </c>
      <c r="C1161" s="34">
        <f t="shared" si="18"/>
        <v>5.8133234515733701E-4</v>
      </c>
    </row>
    <row r="1162" spans="1:3" x14ac:dyDescent="0.2">
      <c r="A1162" s="5">
        <v>35983</v>
      </c>
      <c r="B1162">
        <v>1.9373991080873201E-2</v>
      </c>
      <c r="C1162" s="34">
        <f t="shared" si="18"/>
        <v>1.9373991080873199E-4</v>
      </c>
    </row>
    <row r="1163" spans="1:3" x14ac:dyDescent="0.2">
      <c r="A1163" s="5">
        <v>35984</v>
      </c>
      <c r="B1163">
        <v>1.9373991080873201E-2</v>
      </c>
      <c r="C1163" s="34">
        <f t="shared" si="18"/>
        <v>1.9373991080873199E-4</v>
      </c>
    </row>
    <row r="1164" spans="1:3" x14ac:dyDescent="0.2">
      <c r="A1164" s="5">
        <v>35985</v>
      </c>
      <c r="B1164">
        <v>1.9373991080873201E-2</v>
      </c>
      <c r="C1164" s="34">
        <f t="shared" si="18"/>
        <v>1.9373991080873199E-4</v>
      </c>
    </row>
    <row r="1165" spans="1:3" x14ac:dyDescent="0.2">
      <c r="A1165" s="5">
        <v>35986</v>
      </c>
      <c r="B1165">
        <v>1.9373991080873201E-2</v>
      </c>
      <c r="C1165" s="34">
        <f t="shared" si="18"/>
        <v>1.9373991080873199E-4</v>
      </c>
    </row>
    <row r="1166" spans="1:3" x14ac:dyDescent="0.2">
      <c r="A1166" s="5">
        <v>35989</v>
      </c>
      <c r="B1166">
        <v>6.1306305442676602E-2</v>
      </c>
      <c r="C1166" s="34">
        <f t="shared" si="18"/>
        <v>6.13063054426766E-4</v>
      </c>
    </row>
    <row r="1167" spans="1:3" x14ac:dyDescent="0.2">
      <c r="A1167" s="5">
        <v>35990</v>
      </c>
      <c r="B1167">
        <v>2.0431260499220699E-2</v>
      </c>
      <c r="C1167" s="34">
        <f t="shared" si="18"/>
        <v>2.04312604992207E-4</v>
      </c>
    </row>
    <row r="1168" spans="1:3" x14ac:dyDescent="0.2">
      <c r="A1168" s="5">
        <v>35991</v>
      </c>
      <c r="B1168">
        <v>2.0431260499220699E-2</v>
      </c>
      <c r="C1168" s="34">
        <f t="shared" si="18"/>
        <v>2.04312604992207E-4</v>
      </c>
    </row>
    <row r="1169" spans="1:3" x14ac:dyDescent="0.2">
      <c r="A1169" s="5">
        <v>35992</v>
      </c>
      <c r="B1169">
        <v>2.0431260499220699E-2</v>
      </c>
      <c r="C1169" s="34">
        <f t="shared" si="18"/>
        <v>2.04312604992207E-4</v>
      </c>
    </row>
    <row r="1170" spans="1:3" x14ac:dyDescent="0.2">
      <c r="A1170" s="5">
        <v>35993</v>
      </c>
      <c r="B1170">
        <v>2.0431260499220699E-2</v>
      </c>
      <c r="C1170" s="34">
        <f t="shared" si="18"/>
        <v>2.04312604992207E-4</v>
      </c>
    </row>
    <row r="1171" spans="1:3" x14ac:dyDescent="0.2">
      <c r="A1171" s="5">
        <v>35996</v>
      </c>
      <c r="B1171">
        <v>6.1306305442676602E-2</v>
      </c>
      <c r="C1171" s="34">
        <f t="shared" si="18"/>
        <v>6.13063054426766E-4</v>
      </c>
    </row>
    <row r="1172" spans="1:3" x14ac:dyDescent="0.2">
      <c r="A1172" s="5">
        <v>35997</v>
      </c>
      <c r="B1172">
        <v>2.0431260499220699E-2</v>
      </c>
      <c r="C1172" s="34">
        <f t="shared" si="18"/>
        <v>2.04312604992207E-4</v>
      </c>
    </row>
    <row r="1173" spans="1:3" x14ac:dyDescent="0.2">
      <c r="A1173" s="5">
        <v>35998</v>
      </c>
      <c r="B1173">
        <v>2.0431260499220699E-2</v>
      </c>
      <c r="C1173" s="34">
        <f t="shared" si="18"/>
        <v>2.04312604992207E-4</v>
      </c>
    </row>
    <row r="1174" spans="1:3" x14ac:dyDescent="0.2">
      <c r="A1174" s="5">
        <v>35999</v>
      </c>
      <c r="B1174">
        <v>2.0431260499220699E-2</v>
      </c>
      <c r="C1174" s="34">
        <f t="shared" si="18"/>
        <v>2.04312604992207E-4</v>
      </c>
    </row>
    <row r="1175" spans="1:3" x14ac:dyDescent="0.2">
      <c r="A1175" s="5">
        <v>36000</v>
      </c>
      <c r="B1175">
        <v>2.0431260499220699E-2</v>
      </c>
      <c r="C1175" s="34">
        <f t="shared" si="18"/>
        <v>2.04312604992207E-4</v>
      </c>
    </row>
    <row r="1176" spans="1:3" x14ac:dyDescent="0.2">
      <c r="A1176" s="5">
        <v>36003</v>
      </c>
      <c r="B1176">
        <v>6.1306305442676602E-2</v>
      </c>
      <c r="C1176" s="34">
        <f t="shared" si="18"/>
        <v>6.13063054426766E-4</v>
      </c>
    </row>
    <row r="1177" spans="1:3" x14ac:dyDescent="0.2">
      <c r="A1177" s="5">
        <v>36004</v>
      </c>
      <c r="B1177">
        <v>2.0431260499220699E-2</v>
      </c>
      <c r="C1177" s="34">
        <f t="shared" si="18"/>
        <v>2.04312604992207E-4</v>
      </c>
    </row>
    <row r="1178" spans="1:3" x14ac:dyDescent="0.2">
      <c r="A1178" s="5">
        <v>36005</v>
      </c>
      <c r="B1178">
        <v>2.0431260499220699E-2</v>
      </c>
      <c r="C1178" s="34">
        <f t="shared" si="18"/>
        <v>2.04312604992207E-4</v>
      </c>
    </row>
    <row r="1179" spans="1:3" x14ac:dyDescent="0.2">
      <c r="A1179" s="5">
        <v>36006</v>
      </c>
      <c r="B1179">
        <v>2.0431260499220699E-2</v>
      </c>
      <c r="C1179" s="34">
        <f t="shared" si="18"/>
        <v>2.04312604992207E-4</v>
      </c>
    </row>
    <row r="1180" spans="1:3" x14ac:dyDescent="0.2">
      <c r="A1180" s="5">
        <v>36007</v>
      </c>
      <c r="B1180">
        <v>2.0431260499220699E-2</v>
      </c>
      <c r="C1180" s="34">
        <f t="shared" si="18"/>
        <v>2.04312604992207E-4</v>
      </c>
    </row>
    <row r="1181" spans="1:3" x14ac:dyDescent="0.2">
      <c r="A1181" s="5">
        <v>36010</v>
      </c>
      <c r="B1181">
        <v>6.0988934107530902E-2</v>
      </c>
      <c r="C1181" s="34">
        <f t="shared" si="18"/>
        <v>6.0988934107530902E-4</v>
      </c>
    </row>
    <row r="1182" spans="1:3" x14ac:dyDescent="0.2">
      <c r="A1182" s="5">
        <v>36011</v>
      </c>
      <c r="B1182">
        <v>2.03255131577595E-2</v>
      </c>
      <c r="C1182" s="34">
        <f t="shared" si="18"/>
        <v>2.0325513157759499E-4</v>
      </c>
    </row>
    <row r="1183" spans="1:3" x14ac:dyDescent="0.2">
      <c r="A1183" s="5">
        <v>36012</v>
      </c>
      <c r="B1183">
        <v>2.03255131577595E-2</v>
      </c>
      <c r="C1183" s="34">
        <f t="shared" si="18"/>
        <v>2.0325513157759499E-4</v>
      </c>
    </row>
    <row r="1184" spans="1:3" x14ac:dyDescent="0.2">
      <c r="A1184" s="5">
        <v>36013</v>
      </c>
      <c r="B1184">
        <v>2.03255131577595E-2</v>
      </c>
      <c r="C1184" s="34">
        <f t="shared" si="18"/>
        <v>2.0325513157759499E-4</v>
      </c>
    </row>
    <row r="1185" spans="1:3" x14ac:dyDescent="0.2">
      <c r="A1185" s="5">
        <v>36014</v>
      </c>
      <c r="B1185">
        <v>2.03255131577595E-2</v>
      </c>
      <c r="C1185" s="34">
        <f t="shared" si="18"/>
        <v>2.0325513157759499E-4</v>
      </c>
    </row>
    <row r="1186" spans="1:3" x14ac:dyDescent="0.2">
      <c r="A1186" s="5">
        <v>36017</v>
      </c>
      <c r="B1186">
        <v>5.9403309681505E-2</v>
      </c>
      <c r="C1186" s="34">
        <f t="shared" si="18"/>
        <v>5.9403309681505E-4</v>
      </c>
    </row>
    <row r="1187" spans="1:3" x14ac:dyDescent="0.2">
      <c r="A1187" s="5">
        <v>36018</v>
      </c>
      <c r="B1187">
        <v>1.9797183683723001E-2</v>
      </c>
      <c r="C1187" s="34">
        <f t="shared" si="18"/>
        <v>1.9797183683723001E-4</v>
      </c>
    </row>
    <row r="1188" spans="1:3" x14ac:dyDescent="0.2">
      <c r="A1188" s="5">
        <v>36019</v>
      </c>
      <c r="B1188">
        <v>1.9797183683723001E-2</v>
      </c>
      <c r="C1188" s="34">
        <f t="shared" si="18"/>
        <v>1.9797183683723001E-4</v>
      </c>
    </row>
    <row r="1189" spans="1:3" x14ac:dyDescent="0.2">
      <c r="A1189" s="5">
        <v>36020</v>
      </c>
      <c r="B1189">
        <v>1.9797183683723001E-2</v>
      </c>
      <c r="C1189" s="34">
        <f t="shared" si="18"/>
        <v>1.9797183683723001E-4</v>
      </c>
    </row>
    <row r="1190" spans="1:3" x14ac:dyDescent="0.2">
      <c r="A1190" s="5">
        <v>36021</v>
      </c>
      <c r="B1190">
        <v>1.9797183683723001E-2</v>
      </c>
      <c r="C1190" s="34">
        <f t="shared" si="18"/>
        <v>1.9797183683723001E-4</v>
      </c>
    </row>
    <row r="1191" spans="1:3" x14ac:dyDescent="0.2">
      <c r="A1191" s="5">
        <v>36024</v>
      </c>
      <c r="B1191">
        <v>6.0037637580556698E-2</v>
      </c>
      <c r="C1191" s="34">
        <f t="shared" si="18"/>
        <v>6.0037637580556702E-4</v>
      </c>
    </row>
    <row r="1192" spans="1:3" x14ac:dyDescent="0.2">
      <c r="A1192" s="5">
        <v>36025</v>
      </c>
      <c r="B1192">
        <v>2.0431260499220699E-2</v>
      </c>
      <c r="C1192" s="34">
        <f t="shared" si="18"/>
        <v>2.04312604992207E-4</v>
      </c>
    </row>
    <row r="1193" spans="1:3" x14ac:dyDescent="0.2">
      <c r="A1193" s="5">
        <v>36026</v>
      </c>
      <c r="B1193">
        <v>2.0431260499220699E-2</v>
      </c>
      <c r="C1193" s="34">
        <f t="shared" si="18"/>
        <v>2.04312604992207E-4</v>
      </c>
    </row>
    <row r="1194" spans="1:3" x14ac:dyDescent="0.2">
      <c r="A1194" s="5">
        <v>36027</v>
      </c>
      <c r="B1194">
        <v>2.0431260499220699E-2</v>
      </c>
      <c r="C1194" s="34">
        <f t="shared" si="18"/>
        <v>2.04312604992207E-4</v>
      </c>
    </row>
    <row r="1195" spans="1:3" x14ac:dyDescent="0.2">
      <c r="A1195" s="5">
        <v>36028</v>
      </c>
      <c r="B1195">
        <v>2.0431260499220699E-2</v>
      </c>
      <c r="C1195" s="34">
        <f t="shared" si="18"/>
        <v>2.04312604992207E-4</v>
      </c>
    </row>
    <row r="1196" spans="1:3" x14ac:dyDescent="0.2">
      <c r="A1196" s="5">
        <v>36031</v>
      </c>
      <c r="B1196">
        <v>6.1939940989108599E-2</v>
      </c>
      <c r="C1196" s="34">
        <f t="shared" si="18"/>
        <v>6.1939940989108599E-4</v>
      </c>
    </row>
    <row r="1197" spans="1:3" x14ac:dyDescent="0.2">
      <c r="A1197" s="5">
        <v>36032</v>
      </c>
      <c r="B1197">
        <v>2.10646372055034E-2</v>
      </c>
      <c r="C1197" s="34">
        <f t="shared" si="18"/>
        <v>2.1064637205503399E-4</v>
      </c>
    </row>
    <row r="1198" spans="1:3" x14ac:dyDescent="0.2">
      <c r="A1198" s="5">
        <v>36034</v>
      </c>
      <c r="B1198">
        <v>4.2133711600422799E-2</v>
      </c>
      <c r="C1198" s="34">
        <f t="shared" si="18"/>
        <v>4.2133711600422801E-4</v>
      </c>
    </row>
    <row r="1199" spans="1:3" x14ac:dyDescent="0.2">
      <c r="A1199" s="5">
        <v>36035</v>
      </c>
      <c r="B1199">
        <v>2.10646372055034E-2</v>
      </c>
      <c r="C1199" s="34">
        <f t="shared" si="18"/>
        <v>2.1064637205503399E-4</v>
      </c>
    </row>
    <row r="1200" spans="1:3" x14ac:dyDescent="0.2">
      <c r="A1200" s="5">
        <v>36038</v>
      </c>
      <c r="B1200">
        <v>6.3207224119410405E-2</v>
      </c>
      <c r="C1200" s="34">
        <f t="shared" si="18"/>
        <v>6.3207224119410409E-4</v>
      </c>
    </row>
    <row r="1201" spans="1:3" x14ac:dyDescent="0.2">
      <c r="A1201" s="5">
        <v>36039</v>
      </c>
      <c r="B1201">
        <v>2.10646372055034E-2</v>
      </c>
      <c r="C1201" s="34">
        <f t="shared" si="18"/>
        <v>2.1064637205503399E-4</v>
      </c>
    </row>
    <row r="1202" spans="1:3" x14ac:dyDescent="0.2">
      <c r="A1202" s="5">
        <v>36040</v>
      </c>
      <c r="B1202">
        <v>2.10646372055034E-2</v>
      </c>
      <c r="C1202" s="34">
        <f t="shared" si="18"/>
        <v>2.1064637205503399E-4</v>
      </c>
    </row>
    <row r="1203" spans="1:3" x14ac:dyDescent="0.2">
      <c r="A1203" s="5">
        <v>36041</v>
      </c>
      <c r="B1203">
        <v>2.10646372055034E-2</v>
      </c>
      <c r="C1203" s="34">
        <f t="shared" si="18"/>
        <v>2.1064637205503399E-4</v>
      </c>
    </row>
    <row r="1204" spans="1:3" x14ac:dyDescent="0.2">
      <c r="A1204" s="5">
        <v>36042</v>
      </c>
      <c r="B1204">
        <v>2.10646372055034E-2</v>
      </c>
      <c r="C1204" s="34">
        <f t="shared" si="18"/>
        <v>2.1064637205503399E-4</v>
      </c>
    </row>
    <row r="1205" spans="1:3" x14ac:dyDescent="0.2">
      <c r="A1205" s="5">
        <v>36045</v>
      </c>
      <c r="B1205">
        <v>6.3207224119410405E-2</v>
      </c>
      <c r="C1205" s="34">
        <f t="shared" si="18"/>
        <v>6.3207224119410409E-4</v>
      </c>
    </row>
    <row r="1206" spans="1:3" x14ac:dyDescent="0.2">
      <c r="A1206" s="5">
        <v>36046</v>
      </c>
      <c r="B1206">
        <v>2.10646372055034E-2</v>
      </c>
      <c r="C1206" s="34">
        <f t="shared" si="18"/>
        <v>2.1064637205503399E-4</v>
      </c>
    </row>
    <row r="1207" spans="1:3" x14ac:dyDescent="0.2">
      <c r="A1207" s="5">
        <v>36047</v>
      </c>
      <c r="B1207">
        <v>2.10646372055034E-2</v>
      </c>
      <c r="C1207" s="34">
        <f t="shared" si="18"/>
        <v>2.1064637205503399E-4</v>
      </c>
    </row>
    <row r="1208" spans="1:3" x14ac:dyDescent="0.2">
      <c r="A1208" s="5">
        <v>36048</v>
      </c>
      <c r="B1208">
        <v>2.10646372055034E-2</v>
      </c>
      <c r="C1208" s="34">
        <f t="shared" si="18"/>
        <v>2.1064637205503399E-4</v>
      </c>
    </row>
    <row r="1209" spans="1:3" x14ac:dyDescent="0.2">
      <c r="A1209" s="5">
        <v>36049</v>
      </c>
      <c r="B1209">
        <v>2.10646372055034E-2</v>
      </c>
      <c r="C1209" s="34">
        <f t="shared" si="18"/>
        <v>2.1064637205503399E-4</v>
      </c>
    </row>
    <row r="1210" spans="1:3" x14ac:dyDescent="0.2">
      <c r="A1210" s="5">
        <v>36052</v>
      </c>
      <c r="B1210">
        <v>7.0792477223857703E-2</v>
      </c>
      <c r="C1210" s="34">
        <f t="shared" si="18"/>
        <v>7.0792477223857698E-4</v>
      </c>
    </row>
    <row r="1211" spans="1:3" x14ac:dyDescent="0.2">
      <c r="A1211" s="5">
        <v>36053</v>
      </c>
      <c r="B1211">
        <v>2.35919261804662E-2</v>
      </c>
      <c r="C1211" s="34">
        <f t="shared" si="18"/>
        <v>2.35919261804662E-4</v>
      </c>
    </row>
    <row r="1212" spans="1:3" x14ac:dyDescent="0.2">
      <c r="A1212" s="5">
        <v>36054</v>
      </c>
      <c r="B1212">
        <v>2.3591926180443999E-2</v>
      </c>
      <c r="C1212" s="34">
        <f t="shared" si="18"/>
        <v>2.3591926180443999E-4</v>
      </c>
    </row>
    <row r="1213" spans="1:3" x14ac:dyDescent="0.2">
      <c r="A1213" s="5">
        <v>36055</v>
      </c>
      <c r="B1213">
        <v>2.35919261804662E-2</v>
      </c>
      <c r="C1213" s="34">
        <f t="shared" si="18"/>
        <v>2.35919261804662E-4</v>
      </c>
    </row>
    <row r="1214" spans="1:3" x14ac:dyDescent="0.2">
      <c r="A1214" s="5">
        <v>36056</v>
      </c>
      <c r="B1214">
        <v>2.3591926180443999E-2</v>
      </c>
      <c r="C1214" s="34">
        <f t="shared" si="18"/>
        <v>2.3591926180443999E-4</v>
      </c>
    </row>
    <row r="1215" spans="1:3" x14ac:dyDescent="0.2">
      <c r="A1215" s="5">
        <v>36059</v>
      </c>
      <c r="B1215">
        <v>7.0792477223857703E-2</v>
      </c>
      <c r="C1215" s="34">
        <f t="shared" si="18"/>
        <v>7.0792477223857698E-4</v>
      </c>
    </row>
    <row r="1216" spans="1:3" x14ac:dyDescent="0.2">
      <c r="A1216" s="5">
        <v>36060</v>
      </c>
      <c r="B1216">
        <v>2.35919261804662E-2</v>
      </c>
      <c r="C1216" s="34">
        <f t="shared" si="18"/>
        <v>2.35919261804662E-4</v>
      </c>
    </row>
    <row r="1217" spans="1:3" x14ac:dyDescent="0.2">
      <c r="A1217" s="5">
        <v>36061</v>
      </c>
      <c r="B1217">
        <v>2.3591926180443999E-2</v>
      </c>
      <c r="C1217" s="34">
        <f t="shared" si="18"/>
        <v>2.3591926180443999E-4</v>
      </c>
    </row>
    <row r="1218" spans="1:3" x14ac:dyDescent="0.2">
      <c r="A1218" s="5">
        <v>36062</v>
      </c>
      <c r="B1218">
        <v>2.35919261804662E-2</v>
      </c>
      <c r="C1218" s="34">
        <f t="shared" si="18"/>
        <v>2.35919261804662E-4</v>
      </c>
    </row>
    <row r="1219" spans="1:3" x14ac:dyDescent="0.2">
      <c r="A1219" s="5">
        <v>36063</v>
      </c>
      <c r="B1219">
        <v>2.3591926180443999E-2</v>
      </c>
      <c r="C1219" s="34">
        <f t="shared" si="18"/>
        <v>2.3591926180443999E-4</v>
      </c>
    </row>
    <row r="1220" spans="1:3" x14ac:dyDescent="0.2">
      <c r="A1220" s="5">
        <v>36066</v>
      </c>
      <c r="B1220">
        <v>7.0792477223857703E-2</v>
      </c>
      <c r="C1220" s="34">
        <f t="shared" si="18"/>
        <v>7.0792477223857698E-4</v>
      </c>
    </row>
    <row r="1221" spans="1:3" x14ac:dyDescent="0.2">
      <c r="A1221" s="5">
        <v>36067</v>
      </c>
      <c r="B1221">
        <v>2.35919261804662E-2</v>
      </c>
      <c r="C1221" s="34">
        <f t="shared" ref="C1221:C1284" si="19">B1221/100</f>
        <v>2.35919261804662E-4</v>
      </c>
    </row>
    <row r="1222" spans="1:3" x14ac:dyDescent="0.2">
      <c r="A1222" s="5">
        <v>36068</v>
      </c>
      <c r="B1222">
        <v>2.3591926180443999E-2</v>
      </c>
      <c r="C1222" s="34">
        <f t="shared" si="19"/>
        <v>2.3591926180443999E-4</v>
      </c>
    </row>
    <row r="1223" spans="1:3" x14ac:dyDescent="0.2">
      <c r="A1223" s="5">
        <v>36073</v>
      </c>
      <c r="B1223">
        <v>0.117744413709842</v>
      </c>
      <c r="C1223" s="34">
        <f t="shared" si="19"/>
        <v>1.17744413709842E-3</v>
      </c>
    </row>
    <row r="1224" spans="1:3" x14ac:dyDescent="0.2">
      <c r="A1224" s="5">
        <v>36074</v>
      </c>
      <c r="B1224">
        <v>2.3501715184903699E-2</v>
      </c>
      <c r="C1224" s="34">
        <f t="shared" si="19"/>
        <v>2.35017151849037E-4</v>
      </c>
    </row>
    <row r="1225" spans="1:3" x14ac:dyDescent="0.2">
      <c r="A1225" s="5">
        <v>36075</v>
      </c>
      <c r="B1225">
        <v>2.35017151849259E-2</v>
      </c>
      <c r="C1225" s="34">
        <f t="shared" si="19"/>
        <v>2.3501715184925901E-4</v>
      </c>
    </row>
    <row r="1226" spans="1:3" x14ac:dyDescent="0.2">
      <c r="A1226" s="5">
        <v>36076</v>
      </c>
      <c r="B1226">
        <v>2.3501715184903699E-2</v>
      </c>
      <c r="C1226" s="34">
        <f t="shared" si="19"/>
        <v>2.35017151849037E-4</v>
      </c>
    </row>
    <row r="1227" spans="1:3" x14ac:dyDescent="0.2">
      <c r="A1227" s="5">
        <v>36077</v>
      </c>
      <c r="B1227">
        <v>2.3501715184903699E-2</v>
      </c>
      <c r="C1227" s="34">
        <f t="shared" si="19"/>
        <v>2.35017151849037E-4</v>
      </c>
    </row>
    <row r="1228" spans="1:3" x14ac:dyDescent="0.2">
      <c r="A1228" s="5">
        <v>36080</v>
      </c>
      <c r="B1228">
        <v>7.0521716771310097E-2</v>
      </c>
      <c r="C1228" s="34">
        <f t="shared" si="19"/>
        <v>7.0521716771310096E-4</v>
      </c>
    </row>
    <row r="1229" spans="1:3" x14ac:dyDescent="0.2">
      <c r="A1229" s="5">
        <v>36081</v>
      </c>
      <c r="B1229">
        <v>2.3501715184903699E-2</v>
      </c>
      <c r="C1229" s="34">
        <f t="shared" si="19"/>
        <v>2.35017151849037E-4</v>
      </c>
    </row>
    <row r="1230" spans="1:3" x14ac:dyDescent="0.2">
      <c r="A1230" s="5">
        <v>36082</v>
      </c>
      <c r="B1230">
        <v>2.3501715184903699E-2</v>
      </c>
      <c r="C1230" s="34">
        <f t="shared" si="19"/>
        <v>2.35017151849037E-4</v>
      </c>
    </row>
    <row r="1231" spans="1:3" x14ac:dyDescent="0.2">
      <c r="A1231" s="5">
        <v>36083</v>
      </c>
      <c r="B1231">
        <v>2.3501715184903699E-2</v>
      </c>
      <c r="C1231" s="34">
        <f t="shared" si="19"/>
        <v>2.35017151849037E-4</v>
      </c>
    </row>
    <row r="1232" spans="1:3" x14ac:dyDescent="0.2">
      <c r="A1232" s="5">
        <v>36084</v>
      </c>
      <c r="B1232">
        <v>2.3501715184903699E-2</v>
      </c>
      <c r="C1232" s="34">
        <f t="shared" si="19"/>
        <v>2.35017151849037E-4</v>
      </c>
    </row>
    <row r="1233" spans="1:3" x14ac:dyDescent="0.2">
      <c r="A1233" s="5">
        <v>36087</v>
      </c>
      <c r="B1233">
        <v>7.8658585294477695E-2</v>
      </c>
      <c r="C1233" s="34">
        <f t="shared" si="19"/>
        <v>7.86585852944777E-4</v>
      </c>
    </row>
    <row r="1234" spans="1:3" x14ac:dyDescent="0.2">
      <c r="A1234" s="5">
        <v>36088</v>
      </c>
      <c r="B1234">
        <v>2.62126567973642E-2</v>
      </c>
      <c r="C1234" s="34">
        <f t="shared" si="19"/>
        <v>2.6212656797364197E-4</v>
      </c>
    </row>
    <row r="1235" spans="1:3" x14ac:dyDescent="0.2">
      <c r="A1235" s="5">
        <v>36090</v>
      </c>
      <c r="B1235">
        <v>5.2432184628492501E-2</v>
      </c>
      <c r="C1235" s="34">
        <f t="shared" si="19"/>
        <v>5.2432184628492496E-4</v>
      </c>
    </row>
    <row r="1236" spans="1:3" x14ac:dyDescent="0.2">
      <c r="A1236" s="5">
        <v>36091</v>
      </c>
      <c r="B1236">
        <v>2.62126567973642E-2</v>
      </c>
      <c r="C1236" s="34">
        <f t="shared" si="19"/>
        <v>2.6212656797364197E-4</v>
      </c>
    </row>
    <row r="1237" spans="1:3" x14ac:dyDescent="0.2">
      <c r="A1237" s="5">
        <v>36094</v>
      </c>
      <c r="B1237">
        <v>7.8658585294477695E-2</v>
      </c>
      <c r="C1237" s="34">
        <f t="shared" si="19"/>
        <v>7.86585852944777E-4</v>
      </c>
    </row>
    <row r="1238" spans="1:3" x14ac:dyDescent="0.2">
      <c r="A1238" s="5">
        <v>36095</v>
      </c>
      <c r="B1238">
        <v>2.62126567973642E-2</v>
      </c>
      <c r="C1238" s="34">
        <f t="shared" si="19"/>
        <v>2.6212656797364197E-4</v>
      </c>
    </row>
    <row r="1239" spans="1:3" x14ac:dyDescent="0.2">
      <c r="A1239" s="5">
        <v>36096</v>
      </c>
      <c r="B1239">
        <v>2.62126567973642E-2</v>
      </c>
      <c r="C1239" s="34">
        <f t="shared" si="19"/>
        <v>2.6212656797364197E-4</v>
      </c>
    </row>
    <row r="1240" spans="1:3" x14ac:dyDescent="0.2">
      <c r="A1240" s="5">
        <v>36097</v>
      </c>
      <c r="B1240">
        <v>2.62126567973642E-2</v>
      </c>
      <c r="C1240" s="34">
        <f t="shared" si="19"/>
        <v>2.6212656797364197E-4</v>
      </c>
    </row>
    <row r="1241" spans="1:3" x14ac:dyDescent="0.2">
      <c r="A1241" s="5">
        <v>36098</v>
      </c>
      <c r="B1241">
        <v>2.62126567973642E-2</v>
      </c>
      <c r="C1241" s="34">
        <f t="shared" si="19"/>
        <v>2.6212656797364197E-4</v>
      </c>
    </row>
    <row r="1242" spans="1:3" x14ac:dyDescent="0.2">
      <c r="A1242" s="5">
        <v>36099</v>
      </c>
      <c r="B1242">
        <v>2.6108117182110899E-2</v>
      </c>
      <c r="C1242" s="34">
        <f t="shared" si="19"/>
        <v>2.6108117182110902E-4</v>
      </c>
    </row>
    <row r="1243" spans="1:3" x14ac:dyDescent="0.2">
      <c r="A1243" s="5">
        <v>36101</v>
      </c>
      <c r="B1243">
        <v>5.2223050702071602E-2</v>
      </c>
      <c r="C1243" s="34">
        <f t="shared" si="19"/>
        <v>5.2223050702071604E-4</v>
      </c>
    </row>
    <row r="1244" spans="1:3" x14ac:dyDescent="0.2">
      <c r="A1244" s="5">
        <v>36102</v>
      </c>
      <c r="B1244">
        <v>2.6108117182110899E-2</v>
      </c>
      <c r="C1244" s="34">
        <f t="shared" si="19"/>
        <v>2.6108117182110902E-4</v>
      </c>
    </row>
    <row r="1245" spans="1:3" x14ac:dyDescent="0.2">
      <c r="A1245" s="5">
        <v>36104</v>
      </c>
      <c r="B1245">
        <v>5.2223050702071602E-2</v>
      </c>
      <c r="C1245" s="34">
        <f t="shared" si="19"/>
        <v>5.2223050702071604E-4</v>
      </c>
    </row>
    <row r="1246" spans="1:3" x14ac:dyDescent="0.2">
      <c r="A1246" s="5">
        <v>36105</v>
      </c>
      <c r="B1246">
        <v>2.6108117182110899E-2</v>
      </c>
      <c r="C1246" s="34">
        <f t="shared" si="19"/>
        <v>2.6108117182110902E-4</v>
      </c>
    </row>
    <row r="1247" spans="1:3" x14ac:dyDescent="0.2">
      <c r="A1247" s="5">
        <v>36108</v>
      </c>
      <c r="B1247">
        <v>7.4572363223190899E-2</v>
      </c>
      <c r="C1247" s="34">
        <f t="shared" si="19"/>
        <v>7.4572363223190897E-4</v>
      </c>
    </row>
    <row r="1248" spans="1:3" x14ac:dyDescent="0.2">
      <c r="A1248" s="5">
        <v>36109</v>
      </c>
      <c r="B1248">
        <v>2.4851278035931099E-2</v>
      </c>
      <c r="C1248" s="34">
        <f t="shared" si="19"/>
        <v>2.4851278035931102E-4</v>
      </c>
    </row>
    <row r="1249" spans="1:3" x14ac:dyDescent="0.2">
      <c r="A1249" s="5">
        <v>36110</v>
      </c>
      <c r="B1249">
        <v>2.4851278035931099E-2</v>
      </c>
      <c r="C1249" s="34">
        <f t="shared" si="19"/>
        <v>2.4851278035931102E-4</v>
      </c>
    </row>
    <row r="1250" spans="1:3" x14ac:dyDescent="0.2">
      <c r="A1250" s="5">
        <v>36111</v>
      </c>
      <c r="B1250">
        <v>2.4851278035931099E-2</v>
      </c>
      <c r="C1250" s="34">
        <f t="shared" si="19"/>
        <v>2.4851278035931102E-4</v>
      </c>
    </row>
    <row r="1251" spans="1:3" x14ac:dyDescent="0.2">
      <c r="A1251" s="5">
        <v>36112</v>
      </c>
      <c r="B1251">
        <v>2.4851278035931099E-2</v>
      </c>
      <c r="C1251" s="34">
        <f t="shared" si="19"/>
        <v>2.4851278035931102E-4</v>
      </c>
    </row>
    <row r="1252" spans="1:3" x14ac:dyDescent="0.2">
      <c r="A1252" s="5">
        <v>36115</v>
      </c>
      <c r="B1252">
        <v>7.3313313375344996E-2</v>
      </c>
      <c r="C1252" s="34">
        <f t="shared" si="19"/>
        <v>7.3313313375345001E-4</v>
      </c>
    </row>
    <row r="1253" spans="1:3" x14ac:dyDescent="0.2">
      <c r="A1253" s="5">
        <v>36116</v>
      </c>
      <c r="B1253">
        <v>2.4431801509749999E-2</v>
      </c>
      <c r="C1253" s="34">
        <f t="shared" si="19"/>
        <v>2.4431801509750001E-4</v>
      </c>
    </row>
    <row r="1254" spans="1:3" x14ac:dyDescent="0.2">
      <c r="A1254" s="5">
        <v>36117</v>
      </c>
      <c r="B1254">
        <v>2.4431801509727801E-2</v>
      </c>
      <c r="C1254" s="34">
        <f t="shared" si="19"/>
        <v>2.4431801509727802E-4</v>
      </c>
    </row>
    <row r="1255" spans="1:3" x14ac:dyDescent="0.2">
      <c r="A1255" s="5">
        <v>36118</v>
      </c>
      <c r="B1255">
        <v>2.4431801509749999E-2</v>
      </c>
      <c r="C1255" s="34">
        <f t="shared" si="19"/>
        <v>2.4431801509750001E-4</v>
      </c>
    </row>
    <row r="1256" spans="1:3" x14ac:dyDescent="0.2">
      <c r="A1256" s="5">
        <v>36119</v>
      </c>
      <c r="B1256">
        <v>2.4431801509749999E-2</v>
      </c>
      <c r="C1256" s="34">
        <f t="shared" si="19"/>
        <v>2.4431801509750001E-4</v>
      </c>
    </row>
    <row r="1257" spans="1:3" x14ac:dyDescent="0.2">
      <c r="A1257" s="5">
        <v>36120</v>
      </c>
      <c r="B1257">
        <v>2.4746468962044701E-2</v>
      </c>
      <c r="C1257" s="34">
        <f t="shared" si="19"/>
        <v>2.4746468962044704E-4</v>
      </c>
    </row>
    <row r="1258" spans="1:3" x14ac:dyDescent="0.2">
      <c r="A1258" s="5">
        <v>36122</v>
      </c>
      <c r="B1258">
        <v>4.9499061801361301E-2</v>
      </c>
      <c r="C1258" s="34">
        <f t="shared" si="19"/>
        <v>4.94990618013613E-4</v>
      </c>
    </row>
    <row r="1259" spans="1:3" x14ac:dyDescent="0.2">
      <c r="A1259" s="5">
        <v>36123</v>
      </c>
      <c r="B1259">
        <v>2.4746468962044701E-2</v>
      </c>
      <c r="C1259" s="34">
        <f t="shared" si="19"/>
        <v>2.4746468962044704E-4</v>
      </c>
    </row>
    <row r="1260" spans="1:3" x14ac:dyDescent="0.2">
      <c r="A1260" s="5">
        <v>36124</v>
      </c>
      <c r="B1260">
        <v>2.4746468962044701E-2</v>
      </c>
      <c r="C1260" s="34">
        <f t="shared" si="19"/>
        <v>2.4746468962044704E-4</v>
      </c>
    </row>
    <row r="1261" spans="1:3" x14ac:dyDescent="0.2">
      <c r="A1261" s="5">
        <v>36125</v>
      </c>
      <c r="B1261">
        <v>2.4746468962044701E-2</v>
      </c>
      <c r="C1261" s="34">
        <f t="shared" si="19"/>
        <v>2.4746468962044704E-4</v>
      </c>
    </row>
    <row r="1262" spans="1:3" x14ac:dyDescent="0.2">
      <c r="A1262" s="5">
        <v>36126</v>
      </c>
      <c r="B1262">
        <v>2.4746468962044701E-2</v>
      </c>
      <c r="C1262" s="34">
        <f t="shared" si="19"/>
        <v>2.4746468962044704E-4</v>
      </c>
    </row>
    <row r="1263" spans="1:3" x14ac:dyDescent="0.2">
      <c r="A1263" s="5">
        <v>36127</v>
      </c>
      <c r="B1263">
        <v>2.4956047122381999E-2</v>
      </c>
      <c r="C1263" s="34">
        <f t="shared" si="19"/>
        <v>2.4956047122381996E-4</v>
      </c>
    </row>
    <row r="1264" spans="1:3" x14ac:dyDescent="0.2">
      <c r="A1264" s="5">
        <v>36129</v>
      </c>
      <c r="B1264">
        <v>4.9918322287645402E-2</v>
      </c>
      <c r="C1264" s="34">
        <f t="shared" si="19"/>
        <v>4.9918322287645399E-4</v>
      </c>
    </row>
    <row r="1265" spans="1:3" x14ac:dyDescent="0.2">
      <c r="A1265" s="5">
        <v>36130</v>
      </c>
      <c r="B1265">
        <v>2.4956047122381999E-2</v>
      </c>
      <c r="C1265" s="34">
        <f t="shared" si="19"/>
        <v>2.4956047122381996E-4</v>
      </c>
    </row>
    <row r="1266" spans="1:3" x14ac:dyDescent="0.2">
      <c r="A1266" s="5">
        <v>36131</v>
      </c>
      <c r="B1266">
        <v>2.4956047122381999E-2</v>
      </c>
      <c r="C1266" s="34">
        <f t="shared" si="19"/>
        <v>2.4956047122381996E-4</v>
      </c>
    </row>
    <row r="1267" spans="1:3" x14ac:dyDescent="0.2">
      <c r="A1267" s="5">
        <v>36132</v>
      </c>
      <c r="B1267">
        <v>2.4956047122381999E-2</v>
      </c>
      <c r="C1267" s="34">
        <f t="shared" si="19"/>
        <v>2.4956047122381996E-4</v>
      </c>
    </row>
    <row r="1268" spans="1:3" x14ac:dyDescent="0.2">
      <c r="A1268" s="5">
        <v>36133</v>
      </c>
      <c r="B1268">
        <v>2.4956047122381999E-2</v>
      </c>
      <c r="C1268" s="34">
        <f t="shared" si="19"/>
        <v>2.4956047122381996E-4</v>
      </c>
    </row>
    <row r="1269" spans="1:3" x14ac:dyDescent="0.2">
      <c r="A1269" s="5">
        <v>36136</v>
      </c>
      <c r="B1269">
        <v>7.3628255200630696E-2</v>
      </c>
      <c r="C1269" s="34">
        <f t="shared" si="19"/>
        <v>7.3628255200630698E-4</v>
      </c>
    </row>
    <row r="1270" spans="1:3" x14ac:dyDescent="0.2">
      <c r="A1270" s="5">
        <v>36137</v>
      </c>
      <c r="B1270">
        <v>2.4536730729574099E-2</v>
      </c>
      <c r="C1270" s="34">
        <f t="shared" si="19"/>
        <v>2.4536730729574096E-4</v>
      </c>
    </row>
    <row r="1271" spans="1:3" x14ac:dyDescent="0.2">
      <c r="A1271" s="5">
        <v>36138</v>
      </c>
      <c r="B1271">
        <v>2.4536730729574099E-2</v>
      </c>
      <c r="C1271" s="34">
        <f t="shared" si="19"/>
        <v>2.4536730729574096E-4</v>
      </c>
    </row>
    <row r="1272" spans="1:3" x14ac:dyDescent="0.2">
      <c r="A1272" s="5">
        <v>36139</v>
      </c>
      <c r="B1272">
        <v>2.4536730729574099E-2</v>
      </c>
      <c r="C1272" s="34">
        <f t="shared" si="19"/>
        <v>2.4536730729574096E-4</v>
      </c>
    </row>
    <row r="1273" spans="1:3" x14ac:dyDescent="0.2">
      <c r="A1273" s="5">
        <v>36140</v>
      </c>
      <c r="B1273">
        <v>2.4536730729574099E-2</v>
      </c>
      <c r="C1273" s="34">
        <f t="shared" si="19"/>
        <v>2.4536730729574096E-4</v>
      </c>
    </row>
    <row r="1274" spans="1:3" x14ac:dyDescent="0.2">
      <c r="A1274" s="5">
        <v>36143</v>
      </c>
      <c r="B1274">
        <v>7.4257780033382098E-2</v>
      </c>
      <c r="C1274" s="34">
        <f t="shared" si="19"/>
        <v>7.4257780033382093E-4</v>
      </c>
    </row>
    <row r="1275" spans="1:3" x14ac:dyDescent="0.2">
      <c r="A1275" s="5">
        <v>36144</v>
      </c>
      <c r="B1275">
        <v>2.4746468962044701E-2</v>
      </c>
      <c r="C1275" s="34">
        <f t="shared" si="19"/>
        <v>2.4746468962044704E-4</v>
      </c>
    </row>
    <row r="1276" spans="1:3" x14ac:dyDescent="0.2">
      <c r="A1276" s="5">
        <v>36145</v>
      </c>
      <c r="B1276">
        <v>2.4746468962044701E-2</v>
      </c>
      <c r="C1276" s="34">
        <f t="shared" si="19"/>
        <v>2.4746468962044704E-4</v>
      </c>
    </row>
    <row r="1277" spans="1:3" x14ac:dyDescent="0.2">
      <c r="A1277" s="5">
        <v>36146</v>
      </c>
      <c r="B1277">
        <v>2.4746468962044701E-2</v>
      </c>
      <c r="C1277" s="34">
        <f t="shared" si="19"/>
        <v>2.4746468962044704E-4</v>
      </c>
    </row>
    <row r="1278" spans="1:3" x14ac:dyDescent="0.2">
      <c r="A1278" s="5">
        <v>36147</v>
      </c>
      <c r="B1278">
        <v>2.4746468962044701E-2</v>
      </c>
      <c r="C1278" s="34">
        <f t="shared" si="19"/>
        <v>2.4746468962044704E-4</v>
      </c>
    </row>
    <row r="1279" spans="1:3" x14ac:dyDescent="0.2">
      <c r="A1279" s="5">
        <v>36150</v>
      </c>
      <c r="B1279">
        <v>7.4257780033382098E-2</v>
      </c>
      <c r="C1279" s="34">
        <f t="shared" si="19"/>
        <v>7.4257780033382093E-4</v>
      </c>
    </row>
    <row r="1280" spans="1:3" x14ac:dyDescent="0.2">
      <c r="A1280" s="5">
        <v>36151</v>
      </c>
      <c r="B1280">
        <v>2.4746468962044701E-2</v>
      </c>
      <c r="C1280" s="34">
        <f t="shared" si="19"/>
        <v>2.4746468962044704E-4</v>
      </c>
    </row>
    <row r="1281" spans="1:3" x14ac:dyDescent="0.2">
      <c r="A1281" s="5">
        <v>36152</v>
      </c>
      <c r="B1281">
        <v>2.4746468962044701E-2</v>
      </c>
      <c r="C1281" s="34">
        <f t="shared" si="19"/>
        <v>2.4746468962044704E-4</v>
      </c>
    </row>
    <row r="1282" spans="1:3" x14ac:dyDescent="0.2">
      <c r="A1282" s="5">
        <v>36153</v>
      </c>
      <c r="B1282">
        <v>2.4746468962044701E-2</v>
      </c>
      <c r="C1282" s="34">
        <f t="shared" si="19"/>
        <v>2.4746468962044704E-4</v>
      </c>
    </row>
    <row r="1283" spans="1:3" x14ac:dyDescent="0.2">
      <c r="A1283" s="5">
        <v>36157</v>
      </c>
      <c r="B1283">
        <v>9.99670004701914E-2</v>
      </c>
      <c r="C1283" s="34">
        <f t="shared" si="19"/>
        <v>9.9967000470191402E-4</v>
      </c>
    </row>
    <row r="1284" spans="1:3" x14ac:dyDescent="0.2">
      <c r="A1284" s="5">
        <v>36158</v>
      </c>
      <c r="B1284">
        <v>2.5061026154338299E-2</v>
      </c>
      <c r="C1284" s="34">
        <f t="shared" si="19"/>
        <v>2.5061026154338299E-4</v>
      </c>
    </row>
    <row r="1285" spans="1:3" x14ac:dyDescent="0.2">
      <c r="A1285" s="5">
        <v>36159</v>
      </c>
      <c r="B1285">
        <v>2.5061026154338299E-2</v>
      </c>
      <c r="C1285" s="34">
        <f t="shared" ref="C1285:C1348" si="20">B1285/100</f>
        <v>2.5061026154338299E-4</v>
      </c>
    </row>
    <row r="1286" spans="1:3" x14ac:dyDescent="0.2">
      <c r="A1286" s="5">
        <v>36160</v>
      </c>
      <c r="B1286">
        <v>2.5061026154338299E-2</v>
      </c>
      <c r="C1286" s="34">
        <f t="shared" si="20"/>
        <v>2.5061026154338299E-4</v>
      </c>
    </row>
    <row r="1287" spans="1:3" x14ac:dyDescent="0.2">
      <c r="A1287" s="5">
        <v>36161</v>
      </c>
      <c r="B1287">
        <v>2.5061026154338299E-2</v>
      </c>
      <c r="C1287" s="34">
        <f t="shared" si="20"/>
        <v>2.5061026154338299E-4</v>
      </c>
    </row>
    <row r="1288" spans="1:3" x14ac:dyDescent="0.2">
      <c r="A1288" s="5">
        <v>36164</v>
      </c>
      <c r="B1288">
        <v>7.4886827050058002E-2</v>
      </c>
      <c r="C1288" s="34">
        <f t="shared" si="20"/>
        <v>7.4886827050058002E-4</v>
      </c>
    </row>
    <row r="1289" spans="1:3" x14ac:dyDescent="0.2">
      <c r="A1289" s="5">
        <v>36165</v>
      </c>
      <c r="B1289">
        <v>2.4956047122381999E-2</v>
      </c>
      <c r="C1289" s="34">
        <f t="shared" si="20"/>
        <v>2.4956047122381996E-4</v>
      </c>
    </row>
    <row r="1290" spans="1:3" x14ac:dyDescent="0.2">
      <c r="A1290" s="5">
        <v>36166</v>
      </c>
      <c r="B1290">
        <v>2.4956047122381999E-2</v>
      </c>
      <c r="C1290" s="34">
        <f t="shared" si="20"/>
        <v>2.4956047122381996E-4</v>
      </c>
    </row>
    <row r="1291" spans="1:3" x14ac:dyDescent="0.2">
      <c r="A1291" s="5">
        <v>36167</v>
      </c>
      <c r="B1291">
        <v>2.4956047122381999E-2</v>
      </c>
      <c r="C1291" s="34">
        <f t="shared" si="20"/>
        <v>2.4956047122381996E-4</v>
      </c>
    </row>
    <row r="1292" spans="1:3" x14ac:dyDescent="0.2">
      <c r="A1292" s="5">
        <v>36168</v>
      </c>
      <c r="B1292">
        <v>2.4956047122381999E-2</v>
      </c>
      <c r="C1292" s="34">
        <f t="shared" si="20"/>
        <v>2.4956047122381996E-4</v>
      </c>
    </row>
    <row r="1293" spans="1:3" x14ac:dyDescent="0.2">
      <c r="A1293" s="5">
        <v>36171</v>
      </c>
      <c r="B1293">
        <v>7.4572363223190899E-2</v>
      </c>
      <c r="C1293" s="34">
        <f t="shared" si="20"/>
        <v>7.4572363223190897E-4</v>
      </c>
    </row>
    <row r="1294" spans="1:3" x14ac:dyDescent="0.2">
      <c r="A1294" s="5">
        <v>36172</v>
      </c>
      <c r="B1294">
        <v>2.4851278035931099E-2</v>
      </c>
      <c r="C1294" s="34">
        <f t="shared" si="20"/>
        <v>2.4851278035931102E-4</v>
      </c>
    </row>
    <row r="1295" spans="1:3" x14ac:dyDescent="0.2">
      <c r="A1295" s="5">
        <v>36173</v>
      </c>
      <c r="B1295">
        <v>2.4851278035931099E-2</v>
      </c>
      <c r="C1295" s="34">
        <f t="shared" si="20"/>
        <v>2.4851278035931102E-4</v>
      </c>
    </row>
    <row r="1296" spans="1:3" x14ac:dyDescent="0.2">
      <c r="A1296" s="5">
        <v>36174</v>
      </c>
      <c r="B1296">
        <v>2.4851278035931099E-2</v>
      </c>
      <c r="C1296" s="34">
        <f t="shared" si="20"/>
        <v>2.4851278035931102E-4</v>
      </c>
    </row>
    <row r="1297" spans="1:3" x14ac:dyDescent="0.2">
      <c r="A1297" s="5">
        <v>36175</v>
      </c>
      <c r="B1297">
        <v>2.4851278035931099E-2</v>
      </c>
      <c r="C1297" s="34">
        <f t="shared" si="20"/>
        <v>2.4851278035931102E-4</v>
      </c>
    </row>
    <row r="1298" spans="1:3" x14ac:dyDescent="0.2">
      <c r="A1298" s="5">
        <v>36178</v>
      </c>
      <c r="B1298">
        <v>7.4572363223190899E-2</v>
      </c>
      <c r="C1298" s="34">
        <f t="shared" si="20"/>
        <v>7.4572363223190897E-4</v>
      </c>
    </row>
    <row r="1299" spans="1:3" x14ac:dyDescent="0.2">
      <c r="A1299" s="5">
        <v>36179</v>
      </c>
      <c r="B1299">
        <v>2.4851278035931099E-2</v>
      </c>
      <c r="C1299" s="34">
        <f t="shared" si="20"/>
        <v>2.4851278035931102E-4</v>
      </c>
    </row>
    <row r="1300" spans="1:3" x14ac:dyDescent="0.2">
      <c r="A1300" s="5">
        <v>36181</v>
      </c>
      <c r="B1300">
        <v>4.9708731932085498E-2</v>
      </c>
      <c r="C1300" s="34">
        <f t="shared" si="20"/>
        <v>4.9708731932085503E-4</v>
      </c>
    </row>
    <row r="1301" spans="1:3" x14ac:dyDescent="0.2">
      <c r="A1301" s="5">
        <v>36182</v>
      </c>
      <c r="B1301">
        <v>2.4851278035931099E-2</v>
      </c>
      <c r="C1301" s="34">
        <f t="shared" si="20"/>
        <v>2.4851278035931102E-4</v>
      </c>
    </row>
    <row r="1302" spans="1:3" x14ac:dyDescent="0.2">
      <c r="A1302" s="5">
        <v>36185</v>
      </c>
      <c r="B1302">
        <v>7.4257780033382098E-2</v>
      </c>
      <c r="C1302" s="34">
        <f t="shared" si="20"/>
        <v>7.4257780033382093E-4</v>
      </c>
    </row>
    <row r="1303" spans="1:3" x14ac:dyDescent="0.2">
      <c r="A1303" s="5">
        <v>36187</v>
      </c>
      <c r="B1303">
        <v>4.9499061801361301E-2</v>
      </c>
      <c r="C1303" s="34">
        <f t="shared" si="20"/>
        <v>4.94990618013613E-4</v>
      </c>
    </row>
    <row r="1304" spans="1:3" x14ac:dyDescent="0.2">
      <c r="A1304" s="5">
        <v>36188</v>
      </c>
      <c r="B1304">
        <v>2.4746468962044701E-2</v>
      </c>
      <c r="C1304" s="34">
        <f t="shared" si="20"/>
        <v>2.4746468962044704E-4</v>
      </c>
    </row>
    <row r="1305" spans="1:3" x14ac:dyDescent="0.2">
      <c r="A1305" s="5">
        <v>36189</v>
      </c>
      <c r="B1305">
        <v>2.4746468962044701E-2</v>
      </c>
      <c r="C1305" s="34">
        <f t="shared" si="20"/>
        <v>2.4746468962044704E-4</v>
      </c>
    </row>
    <row r="1306" spans="1:3" x14ac:dyDescent="0.2">
      <c r="A1306" s="5">
        <v>36192</v>
      </c>
      <c r="B1306">
        <v>7.4886827050058002E-2</v>
      </c>
      <c r="C1306" s="34">
        <f t="shared" si="20"/>
        <v>7.4886827050058002E-4</v>
      </c>
    </row>
    <row r="1307" spans="1:3" x14ac:dyDescent="0.2">
      <c r="A1307" s="5">
        <v>36193</v>
      </c>
      <c r="B1307">
        <v>2.4956047122381999E-2</v>
      </c>
      <c r="C1307" s="34">
        <f t="shared" si="20"/>
        <v>2.4956047122381996E-4</v>
      </c>
    </row>
    <row r="1308" spans="1:3" x14ac:dyDescent="0.2">
      <c r="A1308" s="5">
        <v>36194</v>
      </c>
      <c r="B1308">
        <v>2.4956047122381999E-2</v>
      </c>
      <c r="C1308" s="34">
        <f t="shared" si="20"/>
        <v>2.4956047122381996E-4</v>
      </c>
    </row>
    <row r="1309" spans="1:3" x14ac:dyDescent="0.2">
      <c r="A1309" s="5">
        <v>36195</v>
      </c>
      <c r="B1309">
        <v>2.4956047122381999E-2</v>
      </c>
      <c r="C1309" s="34">
        <f t="shared" si="20"/>
        <v>2.4956047122381996E-4</v>
      </c>
    </row>
    <row r="1310" spans="1:3" x14ac:dyDescent="0.2">
      <c r="A1310" s="5">
        <v>36196</v>
      </c>
      <c r="B1310">
        <v>2.4956047122381999E-2</v>
      </c>
      <c r="C1310" s="34">
        <f t="shared" si="20"/>
        <v>2.4956047122381996E-4</v>
      </c>
    </row>
    <row r="1311" spans="1:3" x14ac:dyDescent="0.2">
      <c r="A1311" s="5">
        <v>36199</v>
      </c>
      <c r="B1311">
        <v>7.3628255200630696E-2</v>
      </c>
      <c r="C1311" s="34">
        <f t="shared" si="20"/>
        <v>7.3628255200630698E-4</v>
      </c>
    </row>
    <row r="1312" spans="1:3" x14ac:dyDescent="0.2">
      <c r="A1312" s="5">
        <v>36200</v>
      </c>
      <c r="B1312">
        <v>2.4536730729574099E-2</v>
      </c>
      <c r="C1312" s="34">
        <f t="shared" si="20"/>
        <v>2.4536730729574096E-4</v>
      </c>
    </row>
    <row r="1313" spans="1:3" x14ac:dyDescent="0.2">
      <c r="A1313" s="5">
        <v>36201</v>
      </c>
      <c r="B1313">
        <v>2.4536730729574099E-2</v>
      </c>
      <c r="C1313" s="34">
        <f t="shared" si="20"/>
        <v>2.4536730729574096E-4</v>
      </c>
    </row>
    <row r="1314" spans="1:3" x14ac:dyDescent="0.2">
      <c r="A1314" s="5">
        <v>36202</v>
      </c>
      <c r="B1314">
        <v>2.4536730729574099E-2</v>
      </c>
      <c r="C1314" s="34">
        <f t="shared" si="20"/>
        <v>2.4536730729574096E-4</v>
      </c>
    </row>
    <row r="1315" spans="1:3" x14ac:dyDescent="0.2">
      <c r="A1315" s="5">
        <v>36203</v>
      </c>
      <c r="B1315">
        <v>2.4536730729574099E-2</v>
      </c>
      <c r="C1315" s="34">
        <f t="shared" si="20"/>
        <v>2.4536730729574096E-4</v>
      </c>
    </row>
    <row r="1316" spans="1:3" x14ac:dyDescent="0.2">
      <c r="A1316" s="5">
        <v>36206</v>
      </c>
      <c r="B1316">
        <v>7.4886827050058002E-2</v>
      </c>
      <c r="C1316" s="34">
        <f t="shared" si="20"/>
        <v>7.4886827050058002E-4</v>
      </c>
    </row>
    <row r="1317" spans="1:3" x14ac:dyDescent="0.2">
      <c r="A1317" s="5">
        <v>36207</v>
      </c>
      <c r="B1317">
        <v>2.4956047122381999E-2</v>
      </c>
      <c r="C1317" s="34">
        <f t="shared" si="20"/>
        <v>2.4956047122381996E-4</v>
      </c>
    </row>
    <row r="1318" spans="1:3" x14ac:dyDescent="0.2">
      <c r="A1318" s="5">
        <v>36208</v>
      </c>
      <c r="B1318">
        <v>2.4956047122381999E-2</v>
      </c>
      <c r="C1318" s="34">
        <f t="shared" si="20"/>
        <v>2.4956047122381996E-4</v>
      </c>
    </row>
    <row r="1319" spans="1:3" x14ac:dyDescent="0.2">
      <c r="A1319" s="5">
        <v>36209</v>
      </c>
      <c r="B1319">
        <v>2.4956047122381999E-2</v>
      </c>
      <c r="C1319" s="34">
        <f t="shared" si="20"/>
        <v>2.4956047122381996E-4</v>
      </c>
    </row>
    <row r="1320" spans="1:3" x14ac:dyDescent="0.2">
      <c r="A1320" s="5">
        <v>36210</v>
      </c>
      <c r="B1320">
        <v>2.4956047122381999E-2</v>
      </c>
      <c r="C1320" s="34">
        <f t="shared" si="20"/>
        <v>2.4956047122381996E-4</v>
      </c>
    </row>
    <row r="1321" spans="1:3" x14ac:dyDescent="0.2">
      <c r="A1321" s="5">
        <v>36213</v>
      </c>
      <c r="B1321">
        <v>7.4886827050058002E-2</v>
      </c>
      <c r="C1321" s="34">
        <f t="shared" si="20"/>
        <v>7.4886827050058002E-4</v>
      </c>
    </row>
    <row r="1322" spans="1:3" x14ac:dyDescent="0.2">
      <c r="A1322" s="5">
        <v>36214</v>
      </c>
      <c r="B1322">
        <v>2.4956047122381999E-2</v>
      </c>
      <c r="C1322" s="34">
        <f t="shared" si="20"/>
        <v>2.4956047122381996E-4</v>
      </c>
    </row>
    <row r="1323" spans="1:3" x14ac:dyDescent="0.2">
      <c r="A1323" s="5">
        <v>36215</v>
      </c>
      <c r="B1323">
        <v>2.4956047122381999E-2</v>
      </c>
      <c r="C1323" s="34">
        <f t="shared" si="20"/>
        <v>2.4956047122381996E-4</v>
      </c>
    </row>
    <row r="1324" spans="1:3" x14ac:dyDescent="0.2">
      <c r="A1324" s="5">
        <v>36216</v>
      </c>
      <c r="B1324">
        <v>2.4956047122381999E-2</v>
      </c>
      <c r="C1324" s="34">
        <f t="shared" si="20"/>
        <v>2.4956047122381996E-4</v>
      </c>
    </row>
    <row r="1325" spans="1:3" x14ac:dyDescent="0.2">
      <c r="A1325" s="5">
        <v>36217</v>
      </c>
      <c r="B1325">
        <v>2.4956047122381999E-2</v>
      </c>
      <c r="C1325" s="34">
        <f t="shared" si="20"/>
        <v>2.4956047122381996E-4</v>
      </c>
    </row>
    <row r="1326" spans="1:3" x14ac:dyDescent="0.2">
      <c r="A1326" s="5">
        <v>36218</v>
      </c>
      <c r="B1326">
        <v>2.4956047122381999E-2</v>
      </c>
      <c r="C1326" s="34">
        <f t="shared" si="20"/>
        <v>2.4956047122381996E-4</v>
      </c>
    </row>
    <row r="1327" spans="1:3" x14ac:dyDescent="0.2">
      <c r="A1327" s="5">
        <v>36220</v>
      </c>
      <c r="B1327">
        <v>4.9918322287645402E-2</v>
      </c>
      <c r="C1327" s="34">
        <f t="shared" si="20"/>
        <v>4.9918322287645399E-4</v>
      </c>
    </row>
    <row r="1328" spans="1:3" x14ac:dyDescent="0.2">
      <c r="A1328" s="5">
        <v>36222</v>
      </c>
      <c r="B1328">
        <v>4.9918322287645402E-2</v>
      </c>
      <c r="C1328" s="34">
        <f t="shared" si="20"/>
        <v>4.9918322287645399E-4</v>
      </c>
    </row>
    <row r="1329" spans="1:3" x14ac:dyDescent="0.2">
      <c r="A1329" s="5">
        <v>36223</v>
      </c>
      <c r="B1329">
        <v>2.4956047122381999E-2</v>
      </c>
      <c r="C1329" s="34">
        <f t="shared" si="20"/>
        <v>2.4956047122381996E-4</v>
      </c>
    </row>
    <row r="1330" spans="1:3" x14ac:dyDescent="0.2">
      <c r="A1330" s="5">
        <v>36224</v>
      </c>
      <c r="B1330">
        <v>2.4956047122381999E-2</v>
      </c>
      <c r="C1330" s="34">
        <f t="shared" si="20"/>
        <v>2.4956047122381996E-4</v>
      </c>
    </row>
    <row r="1331" spans="1:3" x14ac:dyDescent="0.2">
      <c r="A1331" s="5">
        <v>36227</v>
      </c>
      <c r="B1331">
        <v>6.9214940752715406E-2</v>
      </c>
      <c r="C1331" s="34">
        <f t="shared" si="20"/>
        <v>6.9214940752715403E-4</v>
      </c>
    </row>
    <row r="1332" spans="1:3" x14ac:dyDescent="0.2">
      <c r="A1332" s="5">
        <v>36228</v>
      </c>
      <c r="B1332">
        <v>2.3066325954568302E-2</v>
      </c>
      <c r="C1332" s="34">
        <f t="shared" si="20"/>
        <v>2.3066325954568302E-4</v>
      </c>
    </row>
    <row r="1333" spans="1:3" x14ac:dyDescent="0.2">
      <c r="A1333" s="5">
        <v>36229</v>
      </c>
      <c r="B1333">
        <v>2.3066325954546101E-2</v>
      </c>
      <c r="C1333" s="34">
        <f t="shared" si="20"/>
        <v>2.3066325954546101E-4</v>
      </c>
    </row>
    <row r="1334" spans="1:3" x14ac:dyDescent="0.2">
      <c r="A1334" s="5">
        <v>36230</v>
      </c>
      <c r="B1334">
        <v>2.3066325954546101E-2</v>
      </c>
      <c r="C1334" s="34">
        <f t="shared" si="20"/>
        <v>2.3066325954546101E-4</v>
      </c>
    </row>
    <row r="1335" spans="1:3" x14ac:dyDescent="0.2">
      <c r="A1335" s="5">
        <v>36231</v>
      </c>
      <c r="B1335">
        <v>2.3066325954568302E-2</v>
      </c>
      <c r="C1335" s="34">
        <f t="shared" si="20"/>
        <v>2.3066325954568302E-4</v>
      </c>
    </row>
    <row r="1336" spans="1:3" x14ac:dyDescent="0.2">
      <c r="A1336" s="5">
        <v>36234</v>
      </c>
      <c r="B1336">
        <v>6.8899072787820301E-2</v>
      </c>
      <c r="C1336" s="34">
        <f t="shared" si="20"/>
        <v>6.8899072787820302E-4</v>
      </c>
    </row>
    <row r="1337" spans="1:3" x14ac:dyDescent="0.2">
      <c r="A1337" s="5">
        <v>36235</v>
      </c>
      <c r="B1337">
        <v>2.2961085078154801E-2</v>
      </c>
      <c r="C1337" s="34">
        <f t="shared" si="20"/>
        <v>2.2961085078154801E-4</v>
      </c>
    </row>
    <row r="1338" spans="1:3" x14ac:dyDescent="0.2">
      <c r="A1338" s="5">
        <v>36236</v>
      </c>
      <c r="B1338">
        <v>2.2961085078154801E-2</v>
      </c>
      <c r="C1338" s="34">
        <f t="shared" si="20"/>
        <v>2.2961085078154801E-4</v>
      </c>
    </row>
    <row r="1339" spans="1:3" x14ac:dyDescent="0.2">
      <c r="A1339" s="5">
        <v>36237</v>
      </c>
      <c r="B1339">
        <v>2.2961085078154801E-2</v>
      </c>
      <c r="C1339" s="34">
        <f t="shared" si="20"/>
        <v>2.2961085078154801E-4</v>
      </c>
    </row>
    <row r="1340" spans="1:3" x14ac:dyDescent="0.2">
      <c r="A1340" s="5">
        <v>36238</v>
      </c>
      <c r="B1340">
        <v>2.2961085078154801E-2</v>
      </c>
      <c r="C1340" s="34">
        <f t="shared" si="20"/>
        <v>2.2961085078154801E-4</v>
      </c>
    </row>
    <row r="1341" spans="1:3" x14ac:dyDescent="0.2">
      <c r="A1341" s="5">
        <v>36239</v>
      </c>
      <c r="B1341">
        <v>2.2961085078154801E-2</v>
      </c>
      <c r="C1341" s="34">
        <f t="shared" si="20"/>
        <v>2.2961085078154801E-4</v>
      </c>
    </row>
    <row r="1342" spans="1:3" x14ac:dyDescent="0.2">
      <c r="A1342" s="5">
        <v>36241</v>
      </c>
      <c r="B1342">
        <v>4.5927442270565798E-2</v>
      </c>
      <c r="C1342" s="34">
        <f t="shared" si="20"/>
        <v>4.5927442270565799E-4</v>
      </c>
    </row>
    <row r="1343" spans="1:3" x14ac:dyDescent="0.2">
      <c r="A1343" s="5">
        <v>36242</v>
      </c>
      <c r="B1343">
        <v>2.2961085078154801E-2</v>
      </c>
      <c r="C1343" s="34">
        <f t="shared" si="20"/>
        <v>2.2961085078154801E-4</v>
      </c>
    </row>
    <row r="1344" spans="1:3" x14ac:dyDescent="0.2">
      <c r="A1344" s="5">
        <v>36243</v>
      </c>
      <c r="B1344">
        <v>2.2961085078154801E-2</v>
      </c>
      <c r="C1344" s="34">
        <f t="shared" si="20"/>
        <v>2.2961085078154801E-4</v>
      </c>
    </row>
    <row r="1345" spans="1:3" x14ac:dyDescent="0.2">
      <c r="A1345" s="5">
        <v>36244</v>
      </c>
      <c r="B1345">
        <v>2.2961085078154801E-2</v>
      </c>
      <c r="C1345" s="34">
        <f t="shared" si="20"/>
        <v>2.2961085078154801E-4</v>
      </c>
    </row>
    <row r="1346" spans="1:3" x14ac:dyDescent="0.2">
      <c r="A1346" s="5">
        <v>36245</v>
      </c>
      <c r="B1346">
        <v>2.2961085078154801E-2</v>
      </c>
      <c r="C1346" s="34">
        <f t="shared" si="20"/>
        <v>2.2961085078154801E-4</v>
      </c>
    </row>
    <row r="1347" spans="1:3" x14ac:dyDescent="0.2">
      <c r="A1347" s="5">
        <v>36249</v>
      </c>
      <c r="B1347">
        <v>9.1875977840683007E-2</v>
      </c>
      <c r="C1347" s="34">
        <f t="shared" si="20"/>
        <v>9.187597784068301E-4</v>
      </c>
    </row>
    <row r="1348" spans="1:3" x14ac:dyDescent="0.2">
      <c r="A1348" s="5">
        <v>36250</v>
      </c>
      <c r="B1348">
        <v>2.2961085078154801E-2</v>
      </c>
      <c r="C1348" s="34">
        <f t="shared" si="20"/>
        <v>2.2961085078154801E-4</v>
      </c>
    </row>
    <row r="1349" spans="1:3" x14ac:dyDescent="0.2">
      <c r="A1349" s="5">
        <v>36251</v>
      </c>
      <c r="B1349">
        <v>2.2961085078154801E-2</v>
      </c>
      <c r="C1349" s="34">
        <f t="shared" ref="C1349:C1412" si="21">B1349/100</f>
        <v>2.2961085078154801E-4</v>
      </c>
    </row>
    <row r="1350" spans="1:3" x14ac:dyDescent="0.2">
      <c r="A1350" s="5">
        <v>36255</v>
      </c>
      <c r="B1350">
        <v>9.1875977840683007E-2</v>
      </c>
      <c r="C1350" s="34">
        <f t="shared" si="21"/>
        <v>9.187597784068301E-4</v>
      </c>
    </row>
    <row r="1351" spans="1:3" x14ac:dyDescent="0.2">
      <c r="A1351" s="5">
        <v>36256</v>
      </c>
      <c r="B1351">
        <v>2.2961085078154801E-2</v>
      </c>
      <c r="C1351" s="34">
        <f t="shared" si="21"/>
        <v>2.2961085078154801E-4</v>
      </c>
    </row>
    <row r="1352" spans="1:3" x14ac:dyDescent="0.2">
      <c r="A1352" s="5">
        <v>36257</v>
      </c>
      <c r="B1352">
        <v>2.2961085078154801E-2</v>
      </c>
      <c r="C1352" s="34">
        <f t="shared" si="21"/>
        <v>2.2961085078154801E-4</v>
      </c>
    </row>
    <row r="1353" spans="1:3" x14ac:dyDescent="0.2">
      <c r="A1353" s="5">
        <v>36258</v>
      </c>
      <c r="B1353">
        <v>2.2961085078154801E-2</v>
      </c>
      <c r="C1353" s="34">
        <f t="shared" si="21"/>
        <v>2.2961085078154801E-4</v>
      </c>
    </row>
    <row r="1354" spans="1:3" x14ac:dyDescent="0.2">
      <c r="A1354" s="5">
        <v>36259</v>
      </c>
      <c r="B1354">
        <v>2.2961085078154801E-2</v>
      </c>
      <c r="C1354" s="34">
        <f t="shared" si="21"/>
        <v>2.2961085078154801E-4</v>
      </c>
    </row>
    <row r="1355" spans="1:3" x14ac:dyDescent="0.2">
      <c r="A1355" s="5">
        <v>36262</v>
      </c>
      <c r="B1355">
        <v>6.7320196295628201E-2</v>
      </c>
      <c r="C1355" s="34">
        <f t="shared" si="21"/>
        <v>6.73201962956282E-4</v>
      </c>
    </row>
    <row r="1356" spans="1:3" x14ac:dyDescent="0.2">
      <c r="A1356" s="5">
        <v>36263</v>
      </c>
      <c r="B1356">
        <v>2.2435031748968499E-2</v>
      </c>
      <c r="C1356" s="34">
        <f t="shared" si="21"/>
        <v>2.2435031748968499E-4</v>
      </c>
    </row>
    <row r="1357" spans="1:3" x14ac:dyDescent="0.2">
      <c r="A1357" s="5">
        <v>36265</v>
      </c>
      <c r="B1357">
        <v>4.4875096804442002E-2</v>
      </c>
      <c r="C1357" s="34">
        <f t="shared" si="21"/>
        <v>4.4875096804442E-4</v>
      </c>
    </row>
    <row r="1358" spans="1:3" x14ac:dyDescent="0.2">
      <c r="A1358" s="5">
        <v>36266</v>
      </c>
      <c r="B1358">
        <v>2.2435031748968499E-2</v>
      </c>
      <c r="C1358" s="34">
        <f t="shared" si="21"/>
        <v>2.2435031748968499E-4</v>
      </c>
    </row>
    <row r="1359" spans="1:3" x14ac:dyDescent="0.2">
      <c r="A1359" s="5">
        <v>36267</v>
      </c>
      <c r="B1359">
        <v>2.2435031748968499E-2</v>
      </c>
      <c r="C1359" s="34">
        <f t="shared" si="21"/>
        <v>2.2435031748968499E-4</v>
      </c>
    </row>
    <row r="1360" spans="1:3" x14ac:dyDescent="0.2">
      <c r="A1360" s="5">
        <v>36269</v>
      </c>
      <c r="B1360">
        <v>4.4558960006169102E-2</v>
      </c>
      <c r="C1360" s="34">
        <f t="shared" si="21"/>
        <v>4.4558960006169102E-4</v>
      </c>
    </row>
    <row r="1361" spans="1:3" x14ac:dyDescent="0.2">
      <c r="A1361" s="5">
        <v>36270</v>
      </c>
      <c r="B1361">
        <v>2.2118965860173902E-2</v>
      </c>
      <c r="C1361" s="34">
        <f t="shared" si="21"/>
        <v>2.2118965860173901E-4</v>
      </c>
    </row>
    <row r="1362" spans="1:3" x14ac:dyDescent="0.2">
      <c r="A1362" s="5">
        <v>36271</v>
      </c>
      <c r="B1362">
        <v>2.2118965860173902E-2</v>
      </c>
      <c r="C1362" s="34">
        <f t="shared" si="21"/>
        <v>2.2118965860173901E-4</v>
      </c>
    </row>
    <row r="1363" spans="1:3" x14ac:dyDescent="0.2">
      <c r="A1363" s="5">
        <v>36272</v>
      </c>
      <c r="B1363">
        <v>2.2118965860173902E-2</v>
      </c>
      <c r="C1363" s="34">
        <f t="shared" si="21"/>
        <v>2.2118965860173901E-4</v>
      </c>
    </row>
    <row r="1364" spans="1:3" x14ac:dyDescent="0.2">
      <c r="A1364" s="5">
        <v>36273</v>
      </c>
      <c r="B1364">
        <v>2.2118965860173902E-2</v>
      </c>
      <c r="C1364" s="34">
        <f t="shared" si="21"/>
        <v>2.2118965860173901E-4</v>
      </c>
    </row>
    <row r="1365" spans="1:3" x14ac:dyDescent="0.2">
      <c r="A1365" s="5">
        <v>36276</v>
      </c>
      <c r="B1365">
        <v>6.6371576122215004E-2</v>
      </c>
      <c r="C1365" s="34">
        <f t="shared" si="21"/>
        <v>6.6371576122215004E-4</v>
      </c>
    </row>
    <row r="1366" spans="1:3" x14ac:dyDescent="0.2">
      <c r="A1366" s="5">
        <v>36278</v>
      </c>
      <c r="B1366">
        <v>4.4242824206852702E-2</v>
      </c>
      <c r="C1366" s="34">
        <f t="shared" si="21"/>
        <v>4.4242824206852703E-4</v>
      </c>
    </row>
    <row r="1367" spans="1:3" x14ac:dyDescent="0.2">
      <c r="A1367" s="5">
        <v>36279</v>
      </c>
      <c r="B1367">
        <v>2.2118965860173902E-2</v>
      </c>
      <c r="C1367" s="34">
        <f t="shared" si="21"/>
        <v>2.2118965860173901E-4</v>
      </c>
    </row>
    <row r="1368" spans="1:3" x14ac:dyDescent="0.2">
      <c r="A1368" s="5">
        <v>36280</v>
      </c>
      <c r="B1368">
        <v>2.2118965860173902E-2</v>
      </c>
      <c r="C1368" s="34">
        <f t="shared" si="21"/>
        <v>2.2118965860173901E-4</v>
      </c>
    </row>
    <row r="1369" spans="1:3" x14ac:dyDescent="0.2">
      <c r="A1369" s="5">
        <v>36283</v>
      </c>
      <c r="B1369">
        <v>6.6371576122215004E-2</v>
      </c>
      <c r="C1369" s="34">
        <f t="shared" si="21"/>
        <v>6.6371576122215004E-4</v>
      </c>
    </row>
    <row r="1370" spans="1:3" x14ac:dyDescent="0.2">
      <c r="A1370" s="5">
        <v>36284</v>
      </c>
      <c r="B1370">
        <v>2.2118965860173902E-2</v>
      </c>
      <c r="C1370" s="34">
        <f t="shared" si="21"/>
        <v>2.2118965860173901E-4</v>
      </c>
    </row>
    <row r="1371" spans="1:3" x14ac:dyDescent="0.2">
      <c r="A1371" s="5">
        <v>36285</v>
      </c>
      <c r="B1371">
        <v>2.2118965860173902E-2</v>
      </c>
      <c r="C1371" s="34">
        <f t="shared" si="21"/>
        <v>2.2118965860173901E-4</v>
      </c>
    </row>
    <row r="1372" spans="1:3" x14ac:dyDescent="0.2">
      <c r="A1372" s="5">
        <v>36286</v>
      </c>
      <c r="B1372">
        <v>2.2118965860173902E-2</v>
      </c>
      <c r="C1372" s="34">
        <f t="shared" si="21"/>
        <v>2.2118965860173901E-4</v>
      </c>
    </row>
    <row r="1373" spans="1:3" x14ac:dyDescent="0.2">
      <c r="A1373" s="5">
        <v>36287</v>
      </c>
      <c r="B1373">
        <v>2.2118965860173902E-2</v>
      </c>
      <c r="C1373" s="34">
        <f t="shared" si="21"/>
        <v>2.2118965860173901E-4</v>
      </c>
    </row>
    <row r="1374" spans="1:3" x14ac:dyDescent="0.2">
      <c r="A1374" s="5">
        <v>36290</v>
      </c>
      <c r="B1374">
        <v>6.60553807393605E-2</v>
      </c>
      <c r="C1374" s="34">
        <f t="shared" si="21"/>
        <v>6.6055380739360502E-4</v>
      </c>
    </row>
    <row r="1375" spans="1:3" x14ac:dyDescent="0.2">
      <c r="A1375" s="5">
        <v>36291</v>
      </c>
      <c r="B1375">
        <v>2.2013613898908001E-2</v>
      </c>
      <c r="C1375" s="34">
        <f t="shared" si="21"/>
        <v>2.2013613898908002E-4</v>
      </c>
    </row>
    <row r="1376" spans="1:3" x14ac:dyDescent="0.2">
      <c r="A1376" s="5">
        <v>36292</v>
      </c>
      <c r="B1376">
        <v>2.20136138988858E-2</v>
      </c>
      <c r="C1376" s="34">
        <f t="shared" si="21"/>
        <v>2.20136138988858E-4</v>
      </c>
    </row>
    <row r="1377" spans="1:3" x14ac:dyDescent="0.2">
      <c r="A1377" s="5">
        <v>36293</v>
      </c>
      <c r="B1377">
        <v>2.20136138988858E-2</v>
      </c>
      <c r="C1377" s="34">
        <f t="shared" si="21"/>
        <v>2.20136138988858E-4</v>
      </c>
    </row>
    <row r="1378" spans="1:3" x14ac:dyDescent="0.2">
      <c r="A1378" s="5">
        <v>36294</v>
      </c>
      <c r="B1378">
        <v>2.2013613898908001E-2</v>
      </c>
      <c r="C1378" s="34">
        <f t="shared" si="21"/>
        <v>2.2013613898908002E-4</v>
      </c>
    </row>
    <row r="1379" spans="1:3" x14ac:dyDescent="0.2">
      <c r="A1379" s="5">
        <v>36297</v>
      </c>
      <c r="B1379">
        <v>6.60553807393605E-2</v>
      </c>
      <c r="C1379" s="34">
        <f t="shared" si="21"/>
        <v>6.6055380739360502E-4</v>
      </c>
    </row>
    <row r="1380" spans="1:3" x14ac:dyDescent="0.2">
      <c r="A1380" s="5">
        <v>36298</v>
      </c>
      <c r="B1380">
        <v>2.20136138988858E-2</v>
      </c>
      <c r="C1380" s="34">
        <f t="shared" si="21"/>
        <v>2.20136138988858E-4</v>
      </c>
    </row>
    <row r="1381" spans="1:3" x14ac:dyDescent="0.2">
      <c r="A1381" s="5">
        <v>36299</v>
      </c>
      <c r="B1381">
        <v>2.20136138988858E-2</v>
      </c>
      <c r="C1381" s="34">
        <f t="shared" si="21"/>
        <v>2.20136138988858E-4</v>
      </c>
    </row>
    <row r="1382" spans="1:3" x14ac:dyDescent="0.2">
      <c r="A1382" s="5">
        <v>36300</v>
      </c>
      <c r="B1382">
        <v>2.2013613898908001E-2</v>
      </c>
      <c r="C1382" s="34">
        <f t="shared" si="21"/>
        <v>2.2013613898908002E-4</v>
      </c>
    </row>
    <row r="1383" spans="1:3" x14ac:dyDescent="0.2">
      <c r="A1383" s="5">
        <v>36301</v>
      </c>
      <c r="B1383">
        <v>2.20136138988858E-2</v>
      </c>
      <c r="C1383" s="34">
        <f t="shared" si="21"/>
        <v>2.20136138988858E-4</v>
      </c>
    </row>
    <row r="1384" spans="1:3" x14ac:dyDescent="0.2">
      <c r="A1384" s="5">
        <v>36304</v>
      </c>
      <c r="B1384">
        <v>6.60553807393605E-2</v>
      </c>
      <c r="C1384" s="34">
        <f t="shared" si="21"/>
        <v>6.6055380739360502E-4</v>
      </c>
    </row>
    <row r="1385" spans="1:3" x14ac:dyDescent="0.2">
      <c r="A1385" s="5">
        <v>36305</v>
      </c>
      <c r="B1385">
        <v>2.20136138988858E-2</v>
      </c>
      <c r="C1385" s="34">
        <f t="shared" si="21"/>
        <v>2.20136138988858E-4</v>
      </c>
    </row>
    <row r="1386" spans="1:3" x14ac:dyDescent="0.2">
      <c r="A1386" s="5">
        <v>36306</v>
      </c>
      <c r="B1386">
        <v>2.2013613898908001E-2</v>
      </c>
      <c r="C1386" s="34">
        <f t="shared" si="21"/>
        <v>2.2013613898908002E-4</v>
      </c>
    </row>
    <row r="1387" spans="1:3" x14ac:dyDescent="0.2">
      <c r="A1387" s="5">
        <v>36307</v>
      </c>
      <c r="B1387">
        <v>2.20136138988858E-2</v>
      </c>
      <c r="C1387" s="34">
        <f t="shared" si="21"/>
        <v>2.20136138988858E-4</v>
      </c>
    </row>
    <row r="1388" spans="1:3" x14ac:dyDescent="0.2">
      <c r="A1388" s="5">
        <v>36308</v>
      </c>
      <c r="B1388">
        <v>2.20136138988858E-2</v>
      </c>
      <c r="C1388" s="34">
        <f t="shared" si="21"/>
        <v>2.20136138988858E-4</v>
      </c>
    </row>
    <row r="1389" spans="1:3" x14ac:dyDescent="0.2">
      <c r="A1389" s="5">
        <v>36311</v>
      </c>
      <c r="B1389">
        <v>6.8899072787820301E-2</v>
      </c>
      <c r="C1389" s="34">
        <f t="shared" si="21"/>
        <v>6.8899072787820302E-4</v>
      </c>
    </row>
    <row r="1390" spans="1:3" x14ac:dyDescent="0.2">
      <c r="A1390" s="5">
        <v>36312</v>
      </c>
      <c r="B1390">
        <v>2.2961085078154801E-2</v>
      </c>
      <c r="C1390" s="34">
        <f t="shared" si="21"/>
        <v>2.2961085078154801E-4</v>
      </c>
    </row>
    <row r="1391" spans="1:3" x14ac:dyDescent="0.2">
      <c r="A1391" s="5">
        <v>36313</v>
      </c>
      <c r="B1391">
        <v>2.2961085078154801E-2</v>
      </c>
      <c r="C1391" s="34">
        <f t="shared" si="21"/>
        <v>2.2961085078154801E-4</v>
      </c>
    </row>
    <row r="1392" spans="1:3" x14ac:dyDescent="0.2">
      <c r="A1392" s="5">
        <v>36314</v>
      </c>
      <c r="B1392">
        <v>2.2961085078154801E-2</v>
      </c>
      <c r="C1392" s="34">
        <f t="shared" si="21"/>
        <v>2.2961085078154801E-4</v>
      </c>
    </row>
    <row r="1393" spans="1:3" x14ac:dyDescent="0.2">
      <c r="A1393" s="5">
        <v>36315</v>
      </c>
      <c r="B1393">
        <v>2.2961085078154801E-2</v>
      </c>
      <c r="C1393" s="34">
        <f t="shared" si="21"/>
        <v>2.2961085078154801E-4</v>
      </c>
    </row>
    <row r="1394" spans="1:3" x14ac:dyDescent="0.2">
      <c r="A1394" s="5">
        <v>36318</v>
      </c>
      <c r="B1394">
        <v>6.9214940752715406E-2</v>
      </c>
      <c r="C1394" s="34">
        <f t="shared" si="21"/>
        <v>6.9214940752715403E-4</v>
      </c>
    </row>
    <row r="1395" spans="1:3" x14ac:dyDescent="0.2">
      <c r="A1395" s="5">
        <v>36319</v>
      </c>
      <c r="B1395">
        <v>2.3066325954568302E-2</v>
      </c>
      <c r="C1395" s="34">
        <f t="shared" si="21"/>
        <v>2.3066325954568302E-4</v>
      </c>
    </row>
    <row r="1396" spans="1:3" x14ac:dyDescent="0.2">
      <c r="A1396" s="5">
        <v>36320</v>
      </c>
      <c r="B1396">
        <v>2.3066325954546101E-2</v>
      </c>
      <c r="C1396" s="34">
        <f t="shared" si="21"/>
        <v>2.3066325954546101E-4</v>
      </c>
    </row>
    <row r="1397" spans="1:3" x14ac:dyDescent="0.2">
      <c r="A1397" s="5">
        <v>36321</v>
      </c>
      <c r="B1397">
        <v>2.3066325954568302E-2</v>
      </c>
      <c r="C1397" s="34">
        <f t="shared" si="21"/>
        <v>2.3066325954568302E-4</v>
      </c>
    </row>
    <row r="1398" spans="1:3" x14ac:dyDescent="0.2">
      <c r="A1398" s="5">
        <v>36322</v>
      </c>
      <c r="B1398">
        <v>2.3066325954568302E-2</v>
      </c>
      <c r="C1398" s="34">
        <f t="shared" si="21"/>
        <v>2.3066325954568302E-4</v>
      </c>
    </row>
    <row r="1399" spans="1:3" x14ac:dyDescent="0.2">
      <c r="A1399" s="5">
        <v>36325</v>
      </c>
      <c r="B1399">
        <v>7.0476455698975607E-2</v>
      </c>
      <c r="C1399" s="34">
        <f t="shared" si="21"/>
        <v>7.0476455698975605E-4</v>
      </c>
    </row>
    <row r="1400" spans="1:3" x14ac:dyDescent="0.2">
      <c r="A1400" s="5">
        <v>36326</v>
      </c>
      <c r="B1400">
        <v>2.34866352474494E-2</v>
      </c>
      <c r="C1400" s="34">
        <f t="shared" si="21"/>
        <v>2.3486635247449401E-4</v>
      </c>
    </row>
    <row r="1401" spans="1:3" x14ac:dyDescent="0.2">
      <c r="A1401" s="5">
        <v>36327</v>
      </c>
      <c r="B1401">
        <v>2.34866352474494E-2</v>
      </c>
      <c r="C1401" s="34">
        <f t="shared" si="21"/>
        <v>2.3486635247449401E-4</v>
      </c>
    </row>
    <row r="1402" spans="1:3" x14ac:dyDescent="0.2">
      <c r="A1402" s="5">
        <v>36328</v>
      </c>
      <c r="B1402">
        <v>2.34866352474494E-2</v>
      </c>
      <c r="C1402" s="34">
        <f t="shared" si="21"/>
        <v>2.3486635247449401E-4</v>
      </c>
    </row>
    <row r="1403" spans="1:3" x14ac:dyDescent="0.2">
      <c r="A1403" s="5">
        <v>36329</v>
      </c>
      <c r="B1403">
        <v>2.34866352474494E-2</v>
      </c>
      <c r="C1403" s="34">
        <f t="shared" si="21"/>
        <v>2.3486635247449401E-4</v>
      </c>
    </row>
    <row r="1404" spans="1:3" x14ac:dyDescent="0.2">
      <c r="A1404" s="5">
        <v>36332</v>
      </c>
      <c r="B1404">
        <v>7.0792477223857703E-2</v>
      </c>
      <c r="C1404" s="34">
        <f t="shared" si="21"/>
        <v>7.0792477223857698E-4</v>
      </c>
    </row>
    <row r="1405" spans="1:3" x14ac:dyDescent="0.2">
      <c r="A1405" s="5">
        <v>36333</v>
      </c>
      <c r="B1405">
        <v>2.3591926180443999E-2</v>
      </c>
      <c r="C1405" s="34">
        <f t="shared" si="21"/>
        <v>2.3591926180443999E-4</v>
      </c>
    </row>
    <row r="1406" spans="1:3" x14ac:dyDescent="0.2">
      <c r="A1406" s="5">
        <v>36334</v>
      </c>
      <c r="B1406">
        <v>2.35919261804662E-2</v>
      </c>
      <c r="C1406" s="34">
        <f t="shared" si="21"/>
        <v>2.35919261804662E-4</v>
      </c>
    </row>
    <row r="1407" spans="1:3" x14ac:dyDescent="0.2">
      <c r="A1407" s="5">
        <v>36335</v>
      </c>
      <c r="B1407">
        <v>2.35919261804662E-2</v>
      </c>
      <c r="C1407" s="34">
        <f t="shared" si="21"/>
        <v>2.35919261804662E-4</v>
      </c>
    </row>
    <row r="1408" spans="1:3" x14ac:dyDescent="0.2">
      <c r="A1408" s="5">
        <v>36336</v>
      </c>
      <c r="B1408">
        <v>2.35919261804662E-2</v>
      </c>
      <c r="C1408" s="34">
        <f t="shared" si="21"/>
        <v>2.35919261804662E-4</v>
      </c>
    </row>
    <row r="1409" spans="1:3" x14ac:dyDescent="0.2">
      <c r="A1409" s="5">
        <v>36339</v>
      </c>
      <c r="B1409">
        <v>7.2683070450230106E-2</v>
      </c>
      <c r="C1409" s="34">
        <f t="shared" si="21"/>
        <v>7.2683070450230104E-4</v>
      </c>
    </row>
    <row r="1410" spans="1:3" x14ac:dyDescent="0.2">
      <c r="A1410" s="5">
        <v>36340</v>
      </c>
      <c r="B1410">
        <v>2.4221822709424901E-2</v>
      </c>
      <c r="C1410" s="34">
        <f t="shared" si="21"/>
        <v>2.4221822709424902E-4</v>
      </c>
    </row>
    <row r="1411" spans="1:3" x14ac:dyDescent="0.2">
      <c r="A1411" s="5">
        <v>36341</v>
      </c>
      <c r="B1411">
        <v>2.4221822709424901E-2</v>
      </c>
      <c r="C1411" s="34">
        <f t="shared" si="21"/>
        <v>2.4221822709424902E-4</v>
      </c>
    </row>
    <row r="1412" spans="1:3" x14ac:dyDescent="0.2">
      <c r="A1412" s="5">
        <v>36342</v>
      </c>
      <c r="B1412">
        <v>2.4221822709424901E-2</v>
      </c>
      <c r="C1412" s="34">
        <f t="shared" si="21"/>
        <v>2.4221822709424902E-4</v>
      </c>
    </row>
    <row r="1413" spans="1:3" x14ac:dyDescent="0.2">
      <c r="A1413" s="5">
        <v>36343</v>
      </c>
      <c r="B1413">
        <v>2.4221822709424901E-2</v>
      </c>
      <c r="C1413" s="34">
        <f t="shared" ref="C1413:C1476" si="22">B1413/100</f>
        <v>2.4221822709424902E-4</v>
      </c>
    </row>
    <row r="1414" spans="1:3" x14ac:dyDescent="0.2">
      <c r="A1414" s="5">
        <v>36346</v>
      </c>
      <c r="B1414">
        <v>7.2998251822342694E-2</v>
      </c>
      <c r="C1414" s="34">
        <f t="shared" si="22"/>
        <v>7.2998251822342696E-4</v>
      </c>
    </row>
    <row r="1415" spans="1:3" x14ac:dyDescent="0.2">
      <c r="A1415" s="5">
        <v>36347</v>
      </c>
      <c r="B1415">
        <v>2.4326832179921699E-2</v>
      </c>
      <c r="C1415" s="34">
        <f t="shared" si="22"/>
        <v>2.4326832179921698E-4</v>
      </c>
    </row>
    <row r="1416" spans="1:3" x14ac:dyDescent="0.2">
      <c r="A1416" s="5">
        <v>36348</v>
      </c>
      <c r="B1416">
        <v>2.4326832179921699E-2</v>
      </c>
      <c r="C1416" s="34">
        <f t="shared" si="22"/>
        <v>2.4326832179921698E-4</v>
      </c>
    </row>
    <row r="1417" spans="1:3" x14ac:dyDescent="0.2">
      <c r="A1417" s="5">
        <v>36349</v>
      </c>
      <c r="B1417">
        <v>2.4326832179921699E-2</v>
      </c>
      <c r="C1417" s="34">
        <f t="shared" si="22"/>
        <v>2.4326832179921698E-4</v>
      </c>
    </row>
    <row r="1418" spans="1:3" x14ac:dyDescent="0.2">
      <c r="A1418" s="5">
        <v>36350</v>
      </c>
      <c r="B1418">
        <v>2.4326832179921699E-2</v>
      </c>
      <c r="C1418" s="34">
        <f t="shared" si="22"/>
        <v>2.4326832179921698E-4</v>
      </c>
    </row>
    <row r="1419" spans="1:3" x14ac:dyDescent="0.2">
      <c r="A1419" s="5">
        <v>36353</v>
      </c>
      <c r="B1419">
        <v>7.2998251822342694E-2</v>
      </c>
      <c r="C1419" s="34">
        <f t="shared" si="22"/>
        <v>7.2998251822342696E-4</v>
      </c>
    </row>
    <row r="1420" spans="1:3" x14ac:dyDescent="0.2">
      <c r="A1420" s="5">
        <v>36354</v>
      </c>
      <c r="B1420">
        <v>2.4326832179921699E-2</v>
      </c>
      <c r="C1420" s="34">
        <f t="shared" si="22"/>
        <v>2.4326832179921698E-4</v>
      </c>
    </row>
    <row r="1421" spans="1:3" x14ac:dyDescent="0.2">
      <c r="A1421" s="5">
        <v>36355</v>
      </c>
      <c r="B1421">
        <v>2.4326832179921699E-2</v>
      </c>
      <c r="C1421" s="34">
        <f t="shared" si="22"/>
        <v>2.4326832179921698E-4</v>
      </c>
    </row>
    <row r="1422" spans="1:3" x14ac:dyDescent="0.2">
      <c r="A1422" s="5">
        <v>36356</v>
      </c>
      <c r="B1422">
        <v>2.4326832179921699E-2</v>
      </c>
      <c r="C1422" s="34">
        <f t="shared" si="22"/>
        <v>2.4326832179921698E-4</v>
      </c>
    </row>
    <row r="1423" spans="1:3" x14ac:dyDescent="0.2">
      <c r="A1423" s="5">
        <v>36357</v>
      </c>
      <c r="B1423">
        <v>2.4326832179921699E-2</v>
      </c>
      <c r="C1423" s="34">
        <f t="shared" si="22"/>
        <v>2.4326832179921698E-4</v>
      </c>
    </row>
    <row r="1424" spans="1:3" x14ac:dyDescent="0.2">
      <c r="A1424" s="5">
        <v>36360</v>
      </c>
      <c r="B1424">
        <v>7.2998251822364899E-2</v>
      </c>
      <c r="C1424" s="34">
        <f t="shared" si="22"/>
        <v>7.29982518223649E-4</v>
      </c>
    </row>
    <row r="1425" spans="1:3" x14ac:dyDescent="0.2">
      <c r="A1425" s="5">
        <v>36361</v>
      </c>
      <c r="B1425">
        <v>2.4326832179921699E-2</v>
      </c>
      <c r="C1425" s="34">
        <f t="shared" si="22"/>
        <v>2.4326832179921698E-4</v>
      </c>
    </row>
    <row r="1426" spans="1:3" x14ac:dyDescent="0.2">
      <c r="A1426" s="5">
        <v>36362</v>
      </c>
      <c r="B1426">
        <v>2.4326832179921699E-2</v>
      </c>
      <c r="C1426" s="34">
        <f t="shared" si="22"/>
        <v>2.4326832179921698E-4</v>
      </c>
    </row>
    <row r="1427" spans="1:3" x14ac:dyDescent="0.2">
      <c r="A1427" s="5">
        <v>36363</v>
      </c>
      <c r="B1427">
        <v>2.4326832179921699E-2</v>
      </c>
      <c r="C1427" s="34">
        <f t="shared" si="22"/>
        <v>2.4326832179921698E-4</v>
      </c>
    </row>
    <row r="1428" spans="1:3" x14ac:dyDescent="0.2">
      <c r="A1428" s="5">
        <v>36364</v>
      </c>
      <c r="B1428">
        <v>2.4326832179921699E-2</v>
      </c>
      <c r="C1428" s="34">
        <f t="shared" si="22"/>
        <v>2.4326832179921698E-4</v>
      </c>
    </row>
    <row r="1429" spans="1:3" x14ac:dyDescent="0.2">
      <c r="A1429" s="5">
        <v>36367</v>
      </c>
      <c r="B1429">
        <v>7.2683070450230106E-2</v>
      </c>
      <c r="C1429" s="34">
        <f t="shared" si="22"/>
        <v>7.2683070450230104E-4</v>
      </c>
    </row>
    <row r="1430" spans="1:3" x14ac:dyDescent="0.2">
      <c r="A1430" s="5">
        <v>36368</v>
      </c>
      <c r="B1430">
        <v>2.4221822709424901E-2</v>
      </c>
      <c r="C1430" s="34">
        <f t="shared" si="22"/>
        <v>2.4221822709424902E-4</v>
      </c>
    </row>
    <row r="1431" spans="1:3" x14ac:dyDescent="0.2">
      <c r="A1431" s="5">
        <v>36369</v>
      </c>
      <c r="B1431">
        <v>2.4221822709424901E-2</v>
      </c>
      <c r="C1431" s="34">
        <f t="shared" si="22"/>
        <v>2.4221822709424902E-4</v>
      </c>
    </row>
    <row r="1432" spans="1:3" x14ac:dyDescent="0.2">
      <c r="A1432" s="5">
        <v>36370</v>
      </c>
      <c r="B1432">
        <v>2.4221822709424901E-2</v>
      </c>
      <c r="C1432" s="34">
        <f t="shared" si="22"/>
        <v>2.4221822709424902E-4</v>
      </c>
    </row>
    <row r="1433" spans="1:3" x14ac:dyDescent="0.2">
      <c r="A1433" s="5">
        <v>36371</v>
      </c>
      <c r="B1433">
        <v>2.4221822709424901E-2</v>
      </c>
      <c r="C1433" s="34">
        <f t="shared" si="22"/>
        <v>2.4221822709424902E-4</v>
      </c>
    </row>
    <row r="1434" spans="1:3" x14ac:dyDescent="0.2">
      <c r="A1434" s="5">
        <v>36374</v>
      </c>
      <c r="B1434">
        <v>7.0476455698997895E-2</v>
      </c>
      <c r="C1434" s="34">
        <f t="shared" si="22"/>
        <v>7.0476455698997896E-4</v>
      </c>
    </row>
    <row r="1435" spans="1:3" x14ac:dyDescent="0.2">
      <c r="A1435" s="5">
        <v>36375</v>
      </c>
      <c r="B1435">
        <v>2.34866352474494E-2</v>
      </c>
      <c r="C1435" s="34">
        <f t="shared" si="22"/>
        <v>2.3486635247449401E-4</v>
      </c>
    </row>
    <row r="1436" spans="1:3" x14ac:dyDescent="0.2">
      <c r="A1436" s="5">
        <v>36376</v>
      </c>
      <c r="B1436">
        <v>2.34866352474494E-2</v>
      </c>
      <c r="C1436" s="34">
        <f t="shared" si="22"/>
        <v>2.3486635247449401E-4</v>
      </c>
    </row>
    <row r="1437" spans="1:3" x14ac:dyDescent="0.2">
      <c r="A1437" s="5">
        <v>36377</v>
      </c>
      <c r="B1437">
        <v>2.34866352474494E-2</v>
      </c>
      <c r="C1437" s="34">
        <f t="shared" si="22"/>
        <v>2.3486635247449401E-4</v>
      </c>
    </row>
    <row r="1438" spans="1:3" x14ac:dyDescent="0.2">
      <c r="A1438" s="5">
        <v>36378</v>
      </c>
      <c r="B1438">
        <v>2.34866352474494E-2</v>
      </c>
      <c r="C1438" s="34">
        <f t="shared" si="22"/>
        <v>2.3486635247449401E-4</v>
      </c>
    </row>
    <row r="1439" spans="1:3" x14ac:dyDescent="0.2">
      <c r="A1439" s="5">
        <v>36381</v>
      </c>
      <c r="B1439">
        <v>7.1422651961228198E-2</v>
      </c>
      <c r="C1439" s="34">
        <f t="shared" si="22"/>
        <v>7.1422651961228201E-4</v>
      </c>
    </row>
    <row r="1440" spans="1:3" x14ac:dyDescent="0.2">
      <c r="A1440" s="5">
        <v>36382</v>
      </c>
      <c r="B1440">
        <v>2.3801884907026501E-2</v>
      </c>
      <c r="C1440" s="34">
        <f t="shared" si="22"/>
        <v>2.3801884907026502E-4</v>
      </c>
    </row>
    <row r="1441" spans="1:3" x14ac:dyDescent="0.2">
      <c r="A1441" s="5">
        <v>36383</v>
      </c>
      <c r="B1441">
        <v>2.38018849070043E-2</v>
      </c>
      <c r="C1441" s="34">
        <f t="shared" si="22"/>
        <v>2.38018849070043E-4</v>
      </c>
    </row>
    <row r="1442" spans="1:3" x14ac:dyDescent="0.2">
      <c r="A1442" s="5">
        <v>36384</v>
      </c>
      <c r="B1442">
        <v>2.38018849070043E-2</v>
      </c>
      <c r="C1442" s="34">
        <f t="shared" si="22"/>
        <v>2.38018849070043E-4</v>
      </c>
    </row>
    <row r="1443" spans="1:3" x14ac:dyDescent="0.2">
      <c r="A1443" s="5">
        <v>36385</v>
      </c>
      <c r="B1443">
        <v>2.3801884907026501E-2</v>
      </c>
      <c r="C1443" s="34">
        <f t="shared" si="22"/>
        <v>2.3801884907026502E-4</v>
      </c>
    </row>
    <row r="1444" spans="1:3" x14ac:dyDescent="0.2">
      <c r="A1444" s="5">
        <v>36388</v>
      </c>
      <c r="B1444">
        <v>7.0792477223857703E-2</v>
      </c>
      <c r="C1444" s="34">
        <f t="shared" si="22"/>
        <v>7.0792477223857698E-4</v>
      </c>
    </row>
    <row r="1445" spans="1:3" x14ac:dyDescent="0.2">
      <c r="A1445" s="5">
        <v>36389</v>
      </c>
      <c r="B1445">
        <v>2.35919261804662E-2</v>
      </c>
      <c r="C1445" s="34">
        <f t="shared" si="22"/>
        <v>2.35919261804662E-4</v>
      </c>
    </row>
    <row r="1446" spans="1:3" x14ac:dyDescent="0.2">
      <c r="A1446" s="5">
        <v>36390</v>
      </c>
      <c r="B1446">
        <v>2.3591926180443999E-2</v>
      </c>
      <c r="C1446" s="34">
        <f t="shared" si="22"/>
        <v>2.3591926180443999E-4</v>
      </c>
    </row>
    <row r="1447" spans="1:3" x14ac:dyDescent="0.2">
      <c r="A1447" s="5">
        <v>36391</v>
      </c>
      <c r="B1447">
        <v>2.35919261804662E-2</v>
      </c>
      <c r="C1447" s="34">
        <f t="shared" si="22"/>
        <v>2.35919261804662E-4</v>
      </c>
    </row>
    <row r="1448" spans="1:3" x14ac:dyDescent="0.2">
      <c r="A1448" s="5">
        <v>36392</v>
      </c>
      <c r="B1448">
        <v>2.35919261804662E-2</v>
      </c>
      <c r="C1448" s="34">
        <f t="shared" si="22"/>
        <v>2.35919261804662E-4</v>
      </c>
    </row>
    <row r="1449" spans="1:3" x14ac:dyDescent="0.2">
      <c r="A1449" s="5">
        <v>36395</v>
      </c>
      <c r="B1449">
        <v>7.4257780033382098E-2</v>
      </c>
      <c r="C1449" s="34">
        <f t="shared" si="22"/>
        <v>7.4257780033382093E-4</v>
      </c>
    </row>
    <row r="1450" spans="1:3" x14ac:dyDescent="0.2">
      <c r="A1450" s="5">
        <v>36396</v>
      </c>
      <c r="B1450">
        <v>2.4746468962044701E-2</v>
      </c>
      <c r="C1450" s="34">
        <f t="shared" si="22"/>
        <v>2.4746468962044704E-4</v>
      </c>
    </row>
    <row r="1451" spans="1:3" x14ac:dyDescent="0.2">
      <c r="A1451" s="5">
        <v>36397</v>
      </c>
      <c r="B1451">
        <v>2.4746468962044701E-2</v>
      </c>
      <c r="C1451" s="34">
        <f t="shared" si="22"/>
        <v>2.4746468962044704E-4</v>
      </c>
    </row>
    <row r="1452" spans="1:3" x14ac:dyDescent="0.2">
      <c r="A1452" s="5">
        <v>36398</v>
      </c>
      <c r="B1452">
        <v>2.4746468962066899E-2</v>
      </c>
      <c r="C1452" s="34">
        <f t="shared" si="22"/>
        <v>2.4746468962066897E-4</v>
      </c>
    </row>
    <row r="1453" spans="1:3" x14ac:dyDescent="0.2">
      <c r="A1453" s="5">
        <v>36399</v>
      </c>
      <c r="B1453">
        <v>2.4746468962044701E-2</v>
      </c>
      <c r="C1453" s="34">
        <f t="shared" si="22"/>
        <v>2.4746468962044704E-4</v>
      </c>
    </row>
    <row r="1454" spans="1:3" x14ac:dyDescent="0.2">
      <c r="A1454" s="5">
        <v>36402</v>
      </c>
      <c r="B1454">
        <v>7.4257780033382098E-2</v>
      </c>
      <c r="C1454" s="34">
        <f t="shared" si="22"/>
        <v>7.4257780033382093E-4</v>
      </c>
    </row>
    <row r="1455" spans="1:3" x14ac:dyDescent="0.2">
      <c r="A1455" s="5">
        <v>36403</v>
      </c>
      <c r="B1455">
        <v>2.4746468962044701E-2</v>
      </c>
      <c r="C1455" s="34">
        <f t="shared" si="22"/>
        <v>2.4746468962044704E-4</v>
      </c>
    </row>
    <row r="1456" spans="1:3" x14ac:dyDescent="0.2">
      <c r="A1456" s="5">
        <v>36404</v>
      </c>
      <c r="B1456">
        <v>2.4746468962044701E-2</v>
      </c>
      <c r="C1456" s="34">
        <f t="shared" si="22"/>
        <v>2.4746468962044704E-4</v>
      </c>
    </row>
    <row r="1457" spans="1:3" x14ac:dyDescent="0.2">
      <c r="A1457" s="5">
        <v>36405</v>
      </c>
      <c r="B1457">
        <v>2.4746468962066899E-2</v>
      </c>
      <c r="C1457" s="34">
        <f t="shared" si="22"/>
        <v>2.4746468962066897E-4</v>
      </c>
    </row>
    <row r="1458" spans="1:3" x14ac:dyDescent="0.2">
      <c r="A1458" s="5">
        <v>36406</v>
      </c>
      <c r="B1458">
        <v>2.4746468962044701E-2</v>
      </c>
      <c r="C1458" s="34">
        <f t="shared" si="22"/>
        <v>2.4746468962044704E-4</v>
      </c>
    </row>
    <row r="1459" spans="1:3" x14ac:dyDescent="0.2">
      <c r="A1459" s="5">
        <v>36409</v>
      </c>
      <c r="B1459">
        <v>7.4257780033382098E-2</v>
      </c>
      <c r="C1459" s="34">
        <f t="shared" si="22"/>
        <v>7.4257780033382093E-4</v>
      </c>
    </row>
    <row r="1460" spans="1:3" x14ac:dyDescent="0.2">
      <c r="A1460" s="5">
        <v>36410</v>
      </c>
      <c r="B1460">
        <v>2.4746468962044701E-2</v>
      </c>
      <c r="C1460" s="34">
        <f t="shared" si="22"/>
        <v>2.4746468962044704E-4</v>
      </c>
    </row>
    <row r="1461" spans="1:3" x14ac:dyDescent="0.2">
      <c r="A1461" s="5">
        <v>36411</v>
      </c>
      <c r="B1461">
        <v>2.4746468962044701E-2</v>
      </c>
      <c r="C1461" s="34">
        <f t="shared" si="22"/>
        <v>2.4746468962044704E-4</v>
      </c>
    </row>
    <row r="1462" spans="1:3" x14ac:dyDescent="0.2">
      <c r="A1462" s="5">
        <v>36412</v>
      </c>
      <c r="B1462">
        <v>2.4746468962066899E-2</v>
      </c>
      <c r="C1462" s="34">
        <f t="shared" si="22"/>
        <v>2.4746468962066897E-4</v>
      </c>
    </row>
    <row r="1463" spans="1:3" x14ac:dyDescent="0.2">
      <c r="A1463" s="5">
        <v>36413</v>
      </c>
      <c r="B1463">
        <v>2.4746468962044701E-2</v>
      </c>
      <c r="C1463" s="34">
        <f t="shared" si="22"/>
        <v>2.4746468962044704E-4</v>
      </c>
    </row>
    <row r="1464" spans="1:3" x14ac:dyDescent="0.2">
      <c r="A1464" s="5">
        <v>36417</v>
      </c>
      <c r="B1464">
        <v>9.9022625173916801E-2</v>
      </c>
      <c r="C1464" s="34">
        <f t="shared" si="22"/>
        <v>9.9022625173916801E-4</v>
      </c>
    </row>
    <row r="1465" spans="1:3" x14ac:dyDescent="0.2">
      <c r="A1465" s="5">
        <v>36418</v>
      </c>
      <c r="B1465">
        <v>2.4746468962066899E-2</v>
      </c>
      <c r="C1465" s="34">
        <f t="shared" si="22"/>
        <v>2.4746468962066897E-4</v>
      </c>
    </row>
    <row r="1466" spans="1:3" x14ac:dyDescent="0.2">
      <c r="A1466" s="5">
        <v>36419</v>
      </c>
      <c r="B1466">
        <v>2.4746468962044701E-2</v>
      </c>
      <c r="C1466" s="34">
        <f t="shared" si="22"/>
        <v>2.4746468962044704E-4</v>
      </c>
    </row>
    <row r="1467" spans="1:3" x14ac:dyDescent="0.2">
      <c r="A1467" s="5">
        <v>36420</v>
      </c>
      <c r="B1467">
        <v>2.4746468962044701E-2</v>
      </c>
      <c r="C1467" s="34">
        <f t="shared" si="22"/>
        <v>2.4746468962044704E-4</v>
      </c>
    </row>
    <row r="1468" spans="1:3" x14ac:dyDescent="0.2">
      <c r="A1468" s="5">
        <v>36423</v>
      </c>
      <c r="B1468">
        <v>7.4257780033382098E-2</v>
      </c>
      <c r="C1468" s="34">
        <f t="shared" si="22"/>
        <v>7.4257780033382093E-4</v>
      </c>
    </row>
    <row r="1469" spans="1:3" x14ac:dyDescent="0.2">
      <c r="A1469" s="5">
        <v>36424</v>
      </c>
      <c r="B1469">
        <v>2.4746468962044701E-2</v>
      </c>
      <c r="C1469" s="34">
        <f t="shared" si="22"/>
        <v>2.4746468962044704E-4</v>
      </c>
    </row>
    <row r="1470" spans="1:3" x14ac:dyDescent="0.2">
      <c r="A1470" s="5">
        <v>36425</v>
      </c>
      <c r="B1470">
        <v>2.4746468962066899E-2</v>
      </c>
      <c r="C1470" s="34">
        <f t="shared" si="22"/>
        <v>2.4746468962066897E-4</v>
      </c>
    </row>
    <row r="1471" spans="1:3" x14ac:dyDescent="0.2">
      <c r="A1471" s="5">
        <v>36426</v>
      </c>
      <c r="B1471">
        <v>2.4746468962044701E-2</v>
      </c>
      <c r="C1471" s="34">
        <f t="shared" si="22"/>
        <v>2.4746468962044704E-4</v>
      </c>
    </row>
    <row r="1472" spans="1:3" x14ac:dyDescent="0.2">
      <c r="A1472" s="5">
        <v>36427</v>
      </c>
      <c r="B1472">
        <v>2.4746468962044701E-2</v>
      </c>
      <c r="C1472" s="34">
        <f t="shared" si="22"/>
        <v>2.4746468962044704E-4</v>
      </c>
    </row>
    <row r="1473" spans="1:3" x14ac:dyDescent="0.2">
      <c r="A1473" s="5">
        <v>36430</v>
      </c>
      <c r="B1473">
        <v>7.4257780033382098E-2</v>
      </c>
      <c r="C1473" s="34">
        <f t="shared" si="22"/>
        <v>7.4257780033382093E-4</v>
      </c>
    </row>
    <row r="1474" spans="1:3" x14ac:dyDescent="0.2">
      <c r="A1474" s="5">
        <v>36431</v>
      </c>
      <c r="B1474">
        <v>2.4746468962044701E-2</v>
      </c>
      <c r="C1474" s="34">
        <f t="shared" si="22"/>
        <v>2.4746468962044704E-4</v>
      </c>
    </row>
    <row r="1475" spans="1:3" x14ac:dyDescent="0.2">
      <c r="A1475" s="5">
        <v>36432</v>
      </c>
      <c r="B1475">
        <v>2.4746468962066899E-2</v>
      </c>
      <c r="C1475" s="34">
        <f t="shared" si="22"/>
        <v>2.4746468962066897E-4</v>
      </c>
    </row>
    <row r="1476" spans="1:3" x14ac:dyDescent="0.2">
      <c r="A1476" s="5">
        <v>36433</v>
      </c>
      <c r="B1476">
        <v>2.4746468962044701E-2</v>
      </c>
      <c r="C1476" s="34">
        <f t="shared" si="22"/>
        <v>2.4746468962044704E-4</v>
      </c>
    </row>
    <row r="1477" spans="1:3" x14ac:dyDescent="0.2">
      <c r="A1477" s="5">
        <v>36434</v>
      </c>
      <c r="B1477">
        <v>2.4746468962044701E-2</v>
      </c>
      <c r="C1477" s="34">
        <f t="shared" ref="C1477:C1540" si="23">B1477/100</f>
        <v>2.4746468962044704E-4</v>
      </c>
    </row>
    <row r="1478" spans="1:3" x14ac:dyDescent="0.2">
      <c r="A1478" s="5">
        <v>36437</v>
      </c>
      <c r="B1478">
        <v>7.4257780033382098E-2</v>
      </c>
      <c r="C1478" s="34">
        <f t="shared" si="23"/>
        <v>7.4257780033382093E-4</v>
      </c>
    </row>
    <row r="1479" spans="1:3" x14ac:dyDescent="0.2">
      <c r="A1479" s="5">
        <v>36438</v>
      </c>
      <c r="B1479">
        <v>2.4746468962044701E-2</v>
      </c>
      <c r="C1479" s="34">
        <f t="shared" si="23"/>
        <v>2.4746468962044704E-4</v>
      </c>
    </row>
    <row r="1480" spans="1:3" x14ac:dyDescent="0.2">
      <c r="A1480" s="5">
        <v>36439</v>
      </c>
      <c r="B1480">
        <v>2.4746468962066899E-2</v>
      </c>
      <c r="C1480" s="34">
        <f t="shared" si="23"/>
        <v>2.4746468962066897E-4</v>
      </c>
    </row>
    <row r="1481" spans="1:3" x14ac:dyDescent="0.2">
      <c r="A1481" s="5">
        <v>36440</v>
      </c>
      <c r="B1481">
        <v>2.4746468962044701E-2</v>
      </c>
      <c r="C1481" s="34">
        <f t="shared" si="23"/>
        <v>2.4746468962044704E-4</v>
      </c>
    </row>
    <row r="1482" spans="1:3" x14ac:dyDescent="0.2">
      <c r="A1482" s="5">
        <v>36441</v>
      </c>
      <c r="B1482">
        <v>2.4746468962044701E-2</v>
      </c>
      <c r="C1482" s="34">
        <f t="shared" si="23"/>
        <v>2.4746468962044704E-4</v>
      </c>
    </row>
    <row r="1483" spans="1:3" x14ac:dyDescent="0.2">
      <c r="A1483" s="5">
        <v>36444</v>
      </c>
      <c r="B1483">
        <v>7.4257780033382098E-2</v>
      </c>
      <c r="C1483" s="34">
        <f t="shared" si="23"/>
        <v>7.4257780033382093E-4</v>
      </c>
    </row>
    <row r="1484" spans="1:3" x14ac:dyDescent="0.2">
      <c r="A1484" s="5">
        <v>36445</v>
      </c>
      <c r="B1484">
        <v>2.4746468962044701E-2</v>
      </c>
      <c r="C1484" s="34">
        <f t="shared" si="23"/>
        <v>2.4746468962044704E-4</v>
      </c>
    </row>
    <row r="1485" spans="1:3" x14ac:dyDescent="0.2">
      <c r="A1485" s="5">
        <v>36446</v>
      </c>
      <c r="B1485">
        <v>2.4746468962066899E-2</v>
      </c>
      <c r="C1485" s="34">
        <f t="shared" si="23"/>
        <v>2.4746468962066897E-4</v>
      </c>
    </row>
    <row r="1486" spans="1:3" x14ac:dyDescent="0.2">
      <c r="A1486" s="5">
        <v>36447</v>
      </c>
      <c r="B1486">
        <v>2.4746468962044701E-2</v>
      </c>
      <c r="C1486" s="34">
        <f t="shared" si="23"/>
        <v>2.4746468962044704E-4</v>
      </c>
    </row>
    <row r="1487" spans="1:3" x14ac:dyDescent="0.2">
      <c r="A1487" s="5">
        <v>36448</v>
      </c>
      <c r="B1487">
        <v>2.4746468962044701E-2</v>
      </c>
      <c r="C1487" s="34">
        <f t="shared" si="23"/>
        <v>2.4746468962044704E-4</v>
      </c>
    </row>
    <row r="1488" spans="1:3" x14ac:dyDescent="0.2">
      <c r="A1488" s="5">
        <v>36451</v>
      </c>
      <c r="B1488">
        <v>7.4257780033382098E-2</v>
      </c>
      <c r="C1488" s="34">
        <f t="shared" si="23"/>
        <v>7.4257780033382093E-4</v>
      </c>
    </row>
    <row r="1489" spans="1:3" x14ac:dyDescent="0.2">
      <c r="A1489" s="5">
        <v>36453</v>
      </c>
      <c r="B1489">
        <v>4.9499061801361301E-2</v>
      </c>
      <c r="C1489" s="34">
        <f t="shared" si="23"/>
        <v>4.94990618013613E-4</v>
      </c>
    </row>
    <row r="1490" spans="1:3" x14ac:dyDescent="0.2">
      <c r="A1490" s="5">
        <v>36454</v>
      </c>
      <c r="B1490">
        <v>2.4746468962044701E-2</v>
      </c>
      <c r="C1490" s="34">
        <f t="shared" si="23"/>
        <v>2.4746468962044704E-4</v>
      </c>
    </row>
    <row r="1491" spans="1:3" x14ac:dyDescent="0.2">
      <c r="A1491" s="5">
        <v>36455</v>
      </c>
      <c r="B1491">
        <v>2.4746468962044701E-2</v>
      </c>
      <c r="C1491" s="34">
        <f t="shared" si="23"/>
        <v>2.4746468962044704E-4</v>
      </c>
    </row>
    <row r="1492" spans="1:3" x14ac:dyDescent="0.2">
      <c r="A1492" s="5">
        <v>36456</v>
      </c>
      <c r="B1492">
        <v>2.4746468962066899E-2</v>
      </c>
      <c r="C1492" s="34">
        <f t="shared" si="23"/>
        <v>2.4746468962066897E-4</v>
      </c>
    </row>
    <row r="1493" spans="1:3" x14ac:dyDescent="0.2">
      <c r="A1493" s="5">
        <v>36458</v>
      </c>
      <c r="B1493">
        <v>4.9499061801361301E-2</v>
      </c>
      <c r="C1493" s="34">
        <f t="shared" si="23"/>
        <v>4.94990618013613E-4</v>
      </c>
    </row>
    <row r="1494" spans="1:3" x14ac:dyDescent="0.2">
      <c r="A1494" s="5">
        <v>36459</v>
      </c>
      <c r="B1494">
        <v>2.4746468962044701E-2</v>
      </c>
      <c r="C1494" s="34">
        <f t="shared" si="23"/>
        <v>2.4746468962044704E-4</v>
      </c>
    </row>
    <row r="1495" spans="1:3" x14ac:dyDescent="0.2">
      <c r="A1495" s="5">
        <v>36460</v>
      </c>
      <c r="B1495">
        <v>2.4746468962066899E-2</v>
      </c>
      <c r="C1495" s="34">
        <f t="shared" si="23"/>
        <v>2.4746468962066897E-4</v>
      </c>
    </row>
    <row r="1496" spans="1:3" x14ac:dyDescent="0.2">
      <c r="A1496" s="5">
        <v>36461</v>
      </c>
      <c r="B1496">
        <v>2.4746468962044701E-2</v>
      </c>
      <c r="C1496" s="34">
        <f t="shared" si="23"/>
        <v>2.4746468962044704E-4</v>
      </c>
    </row>
    <row r="1497" spans="1:3" x14ac:dyDescent="0.2">
      <c r="A1497" s="5">
        <v>36462</v>
      </c>
      <c r="B1497">
        <v>2.4746468962044701E-2</v>
      </c>
      <c r="C1497" s="34">
        <f t="shared" si="23"/>
        <v>2.4746468962044704E-4</v>
      </c>
    </row>
    <row r="1498" spans="1:3" x14ac:dyDescent="0.2">
      <c r="A1498" s="5">
        <v>36465</v>
      </c>
      <c r="B1498">
        <v>7.4257780033382098E-2</v>
      </c>
      <c r="C1498" s="34">
        <f t="shared" si="23"/>
        <v>7.4257780033382093E-4</v>
      </c>
    </row>
    <row r="1499" spans="1:3" x14ac:dyDescent="0.2">
      <c r="A1499" s="5">
        <v>36466</v>
      </c>
      <c r="B1499">
        <v>2.4746468962066899E-2</v>
      </c>
      <c r="C1499" s="34">
        <f t="shared" si="23"/>
        <v>2.4746468962066897E-4</v>
      </c>
    </row>
    <row r="1500" spans="1:3" x14ac:dyDescent="0.2">
      <c r="A1500" s="5">
        <v>36467</v>
      </c>
      <c r="B1500">
        <v>2.4746468962044701E-2</v>
      </c>
      <c r="C1500" s="34">
        <f t="shared" si="23"/>
        <v>2.4746468962044704E-4</v>
      </c>
    </row>
    <row r="1501" spans="1:3" x14ac:dyDescent="0.2">
      <c r="A1501" s="5">
        <v>36468</v>
      </c>
      <c r="B1501">
        <v>2.4746468962044701E-2</v>
      </c>
      <c r="C1501" s="34">
        <f t="shared" si="23"/>
        <v>2.4746468962044704E-4</v>
      </c>
    </row>
    <row r="1502" spans="1:3" x14ac:dyDescent="0.2">
      <c r="A1502" s="5">
        <v>36469</v>
      </c>
      <c r="B1502">
        <v>2.4746468962044701E-2</v>
      </c>
      <c r="C1502" s="34">
        <f t="shared" si="23"/>
        <v>2.4746468962044704E-4</v>
      </c>
    </row>
    <row r="1503" spans="1:3" x14ac:dyDescent="0.2">
      <c r="A1503" s="5">
        <v>36471</v>
      </c>
      <c r="B1503">
        <v>4.8869572148735302E-2</v>
      </c>
      <c r="C1503" s="34">
        <f t="shared" si="23"/>
        <v>4.8869572148735297E-4</v>
      </c>
    </row>
    <row r="1504" spans="1:3" x14ac:dyDescent="0.2">
      <c r="A1504" s="5">
        <v>36473</v>
      </c>
      <c r="B1504">
        <v>4.8869572148735302E-2</v>
      </c>
      <c r="C1504" s="34">
        <f t="shared" si="23"/>
        <v>4.8869572148735297E-4</v>
      </c>
    </row>
    <row r="1505" spans="1:3" x14ac:dyDescent="0.2">
      <c r="A1505" s="5">
        <v>36474</v>
      </c>
      <c r="B1505">
        <v>2.4431801509727801E-2</v>
      </c>
      <c r="C1505" s="34">
        <f t="shared" si="23"/>
        <v>2.4431801509727802E-4</v>
      </c>
    </row>
    <row r="1506" spans="1:3" x14ac:dyDescent="0.2">
      <c r="A1506" s="5">
        <v>36475</v>
      </c>
      <c r="B1506">
        <v>2.4431801509727801E-2</v>
      </c>
      <c r="C1506" s="34">
        <f t="shared" si="23"/>
        <v>2.4431801509727802E-4</v>
      </c>
    </row>
    <row r="1507" spans="1:3" x14ac:dyDescent="0.2">
      <c r="A1507" s="5">
        <v>36476</v>
      </c>
      <c r="B1507">
        <v>2.4431801509749999E-2</v>
      </c>
      <c r="C1507" s="34">
        <f t="shared" si="23"/>
        <v>2.4431801509750001E-4</v>
      </c>
    </row>
    <row r="1508" spans="1:3" x14ac:dyDescent="0.2">
      <c r="A1508" s="5">
        <v>36479</v>
      </c>
      <c r="B1508">
        <v>7.3313313375344996E-2</v>
      </c>
      <c r="C1508" s="34">
        <f t="shared" si="23"/>
        <v>7.3313313375345001E-4</v>
      </c>
    </row>
    <row r="1509" spans="1:3" x14ac:dyDescent="0.2">
      <c r="A1509" s="5">
        <v>36480</v>
      </c>
      <c r="B1509">
        <v>2.4431801509727801E-2</v>
      </c>
      <c r="C1509" s="34">
        <f t="shared" si="23"/>
        <v>2.4431801509727802E-4</v>
      </c>
    </row>
    <row r="1510" spans="1:3" x14ac:dyDescent="0.2">
      <c r="A1510" s="5">
        <v>36481</v>
      </c>
      <c r="B1510">
        <v>2.4431801509727801E-2</v>
      </c>
      <c r="C1510" s="34">
        <f t="shared" si="23"/>
        <v>2.4431801509727802E-4</v>
      </c>
    </row>
    <row r="1511" spans="1:3" x14ac:dyDescent="0.2">
      <c r="A1511" s="5">
        <v>36482</v>
      </c>
      <c r="B1511">
        <v>2.4431801509727801E-2</v>
      </c>
      <c r="C1511" s="34">
        <f t="shared" si="23"/>
        <v>2.4431801509727802E-4</v>
      </c>
    </row>
    <row r="1512" spans="1:3" x14ac:dyDescent="0.2">
      <c r="A1512" s="5">
        <v>36483</v>
      </c>
      <c r="B1512">
        <v>2.4431801509749999E-2</v>
      </c>
      <c r="C1512" s="34">
        <f t="shared" si="23"/>
        <v>2.4431801509750001E-4</v>
      </c>
    </row>
    <row r="1513" spans="1:3" x14ac:dyDescent="0.2">
      <c r="A1513" s="5">
        <v>36486</v>
      </c>
      <c r="B1513">
        <v>7.3313313375344996E-2</v>
      </c>
      <c r="C1513" s="34">
        <f t="shared" si="23"/>
        <v>7.3313313375345001E-4</v>
      </c>
    </row>
    <row r="1514" spans="1:3" x14ac:dyDescent="0.2">
      <c r="A1514" s="5">
        <v>36488</v>
      </c>
      <c r="B1514">
        <v>4.8869572148713097E-2</v>
      </c>
      <c r="C1514" s="34">
        <f t="shared" si="23"/>
        <v>4.8869572148713093E-4</v>
      </c>
    </row>
    <row r="1515" spans="1:3" x14ac:dyDescent="0.2">
      <c r="A1515" s="5">
        <v>36489</v>
      </c>
      <c r="B1515">
        <v>2.4431801509749999E-2</v>
      </c>
      <c r="C1515" s="34">
        <f t="shared" si="23"/>
        <v>2.4431801509750001E-4</v>
      </c>
    </row>
    <row r="1516" spans="1:3" x14ac:dyDescent="0.2">
      <c r="A1516" s="5">
        <v>36490</v>
      </c>
      <c r="B1516">
        <v>2.4431801509727801E-2</v>
      </c>
      <c r="C1516" s="34">
        <f t="shared" si="23"/>
        <v>2.4431801509727802E-4</v>
      </c>
    </row>
    <row r="1517" spans="1:3" x14ac:dyDescent="0.2">
      <c r="A1517" s="5">
        <v>36493</v>
      </c>
      <c r="B1517">
        <v>7.3943077389571094E-2</v>
      </c>
      <c r="C1517" s="34">
        <f t="shared" si="23"/>
        <v>7.3943077389571098E-4</v>
      </c>
    </row>
    <row r="1518" spans="1:3" x14ac:dyDescent="0.2">
      <c r="A1518" s="5">
        <v>36494</v>
      </c>
      <c r="B1518">
        <v>2.4641619870124899E-2</v>
      </c>
      <c r="C1518" s="34">
        <f t="shared" si="23"/>
        <v>2.4641619870124898E-4</v>
      </c>
    </row>
    <row r="1519" spans="1:3" x14ac:dyDescent="0.2">
      <c r="A1519" s="5">
        <v>36495</v>
      </c>
      <c r="B1519">
        <v>2.4641619870124899E-2</v>
      </c>
      <c r="C1519" s="34">
        <f t="shared" si="23"/>
        <v>2.4641619870124898E-4</v>
      </c>
    </row>
    <row r="1520" spans="1:3" x14ac:dyDescent="0.2">
      <c r="A1520" s="5">
        <v>36496</v>
      </c>
      <c r="B1520">
        <v>2.4641619870124899E-2</v>
      </c>
      <c r="C1520" s="34">
        <f t="shared" si="23"/>
        <v>2.4641619870124898E-4</v>
      </c>
    </row>
    <row r="1521" spans="1:3" x14ac:dyDescent="0.2">
      <c r="A1521" s="5">
        <v>36497</v>
      </c>
      <c r="B1521">
        <v>2.46416198701471E-2</v>
      </c>
      <c r="C1521" s="34">
        <f t="shared" si="23"/>
        <v>2.4641619870147103E-4</v>
      </c>
    </row>
    <row r="1522" spans="1:3" x14ac:dyDescent="0.2">
      <c r="A1522" s="5">
        <v>36500</v>
      </c>
      <c r="B1522">
        <v>7.0161068279794805E-2</v>
      </c>
      <c r="C1522" s="34">
        <f t="shared" si="23"/>
        <v>7.0161068279794804E-4</v>
      </c>
    </row>
    <row r="1523" spans="1:3" x14ac:dyDescent="0.2">
      <c r="A1523" s="5">
        <v>36501</v>
      </c>
      <c r="B1523">
        <v>2.3381555362544899E-2</v>
      </c>
      <c r="C1523" s="34">
        <f t="shared" si="23"/>
        <v>2.3381555362544899E-4</v>
      </c>
    </row>
    <row r="1524" spans="1:3" x14ac:dyDescent="0.2">
      <c r="A1524" s="5">
        <v>36502</v>
      </c>
      <c r="B1524">
        <v>2.3381555362522701E-2</v>
      </c>
      <c r="C1524" s="34">
        <f t="shared" si="23"/>
        <v>2.33815553625227E-4</v>
      </c>
    </row>
    <row r="1525" spans="1:3" x14ac:dyDescent="0.2">
      <c r="A1525" s="5">
        <v>36503</v>
      </c>
      <c r="B1525">
        <v>2.3381555362544899E-2</v>
      </c>
      <c r="C1525" s="34">
        <f t="shared" si="23"/>
        <v>2.3381555362544899E-4</v>
      </c>
    </row>
    <row r="1526" spans="1:3" x14ac:dyDescent="0.2">
      <c r="A1526" s="5">
        <v>36504</v>
      </c>
      <c r="B1526">
        <v>2.3381555362522701E-2</v>
      </c>
      <c r="C1526" s="34">
        <f t="shared" si="23"/>
        <v>2.33815553625227E-4</v>
      </c>
    </row>
    <row r="1527" spans="1:3" x14ac:dyDescent="0.2">
      <c r="A1527" s="5">
        <v>36507</v>
      </c>
      <c r="B1527">
        <v>6.7003605182724996E-2</v>
      </c>
      <c r="C1527" s="34">
        <f t="shared" si="23"/>
        <v>6.7003605182725E-4</v>
      </c>
    </row>
    <row r="1528" spans="1:3" x14ac:dyDescent="0.2">
      <c r="A1528" s="5">
        <v>36508</v>
      </c>
      <c r="B1528">
        <v>2.2329548602373399E-2</v>
      </c>
      <c r="C1528" s="34">
        <f t="shared" si="23"/>
        <v>2.2329548602373399E-4</v>
      </c>
    </row>
    <row r="1529" spans="1:3" x14ac:dyDescent="0.2">
      <c r="A1529" s="5">
        <v>36509</v>
      </c>
      <c r="B1529">
        <v>2.2329548602373399E-2</v>
      </c>
      <c r="C1529" s="34">
        <f t="shared" si="23"/>
        <v>2.2329548602373399E-4</v>
      </c>
    </row>
    <row r="1530" spans="1:3" x14ac:dyDescent="0.2">
      <c r="A1530" s="5">
        <v>36510</v>
      </c>
      <c r="B1530">
        <v>2.2329548602373399E-2</v>
      </c>
      <c r="C1530" s="34">
        <f t="shared" si="23"/>
        <v>2.2329548602373399E-4</v>
      </c>
    </row>
    <row r="1531" spans="1:3" x14ac:dyDescent="0.2">
      <c r="A1531" s="5">
        <v>36511</v>
      </c>
      <c r="B1531">
        <v>2.2329548602373399E-2</v>
      </c>
      <c r="C1531" s="34">
        <f t="shared" si="23"/>
        <v>2.2329548602373399E-4</v>
      </c>
    </row>
    <row r="1532" spans="1:3" x14ac:dyDescent="0.2">
      <c r="A1532" s="5">
        <v>36514</v>
      </c>
      <c r="B1532">
        <v>7.0476455698975607E-2</v>
      </c>
      <c r="C1532" s="34">
        <f t="shared" si="23"/>
        <v>7.0476455698975605E-4</v>
      </c>
    </row>
    <row r="1533" spans="1:3" x14ac:dyDescent="0.2">
      <c r="A1533" s="5">
        <v>36515</v>
      </c>
      <c r="B1533">
        <v>2.34866352474494E-2</v>
      </c>
      <c r="C1533" s="34">
        <f t="shared" si="23"/>
        <v>2.3486635247449401E-4</v>
      </c>
    </row>
    <row r="1534" spans="1:3" x14ac:dyDescent="0.2">
      <c r="A1534" s="5">
        <v>36516</v>
      </c>
      <c r="B1534">
        <v>2.34866352474494E-2</v>
      </c>
      <c r="C1534" s="34">
        <f t="shared" si="23"/>
        <v>2.3486635247449401E-4</v>
      </c>
    </row>
    <row r="1535" spans="1:3" x14ac:dyDescent="0.2">
      <c r="A1535" s="5">
        <v>36517</v>
      </c>
      <c r="B1535">
        <v>2.34866352474494E-2</v>
      </c>
      <c r="C1535" s="34">
        <f t="shared" si="23"/>
        <v>2.3486635247449401E-4</v>
      </c>
    </row>
    <row r="1536" spans="1:3" x14ac:dyDescent="0.2">
      <c r="A1536" s="5">
        <v>36518</v>
      </c>
      <c r="B1536">
        <v>2.34866352474494E-2</v>
      </c>
      <c r="C1536" s="34">
        <f t="shared" si="23"/>
        <v>2.3486635247449401E-4</v>
      </c>
    </row>
    <row r="1537" spans="1:3" x14ac:dyDescent="0.2">
      <c r="A1537" s="5">
        <v>36521</v>
      </c>
      <c r="B1537">
        <v>7.0371326448825905E-2</v>
      </c>
      <c r="C1537" s="34">
        <f t="shared" si="23"/>
        <v>7.03713264488259E-4</v>
      </c>
    </row>
    <row r="1538" spans="1:3" x14ac:dyDescent="0.2">
      <c r="A1538" s="5">
        <v>36522</v>
      </c>
      <c r="B1538">
        <v>2.3381555362522701E-2</v>
      </c>
      <c r="C1538" s="34">
        <f t="shared" si="23"/>
        <v>2.33815553625227E-4</v>
      </c>
    </row>
    <row r="1539" spans="1:3" x14ac:dyDescent="0.2">
      <c r="A1539" s="5">
        <v>36523</v>
      </c>
      <c r="B1539">
        <v>2.3381555362544899E-2</v>
      </c>
      <c r="C1539" s="34">
        <f t="shared" si="23"/>
        <v>2.3381555362544899E-4</v>
      </c>
    </row>
    <row r="1540" spans="1:3" x14ac:dyDescent="0.2">
      <c r="A1540" s="5">
        <v>36524</v>
      </c>
      <c r="B1540">
        <v>2.3381555362522701E-2</v>
      </c>
      <c r="C1540" s="34">
        <f t="shared" si="23"/>
        <v>2.33815553625227E-4</v>
      </c>
    </row>
    <row r="1541" spans="1:3" x14ac:dyDescent="0.2">
      <c r="A1541" s="5">
        <v>36528</v>
      </c>
      <c r="B1541">
        <v>9.3559028391365706E-2</v>
      </c>
      <c r="C1541" s="34">
        <f t="shared" ref="C1541:C1604" si="24">B1541/100</f>
        <v>9.3559028391365705E-4</v>
      </c>
    </row>
    <row r="1542" spans="1:3" x14ac:dyDescent="0.2">
      <c r="A1542" s="5">
        <v>36529</v>
      </c>
      <c r="B1542">
        <v>2.3801884907026501E-2</v>
      </c>
      <c r="C1542" s="34">
        <f t="shared" si="24"/>
        <v>2.3801884907026502E-4</v>
      </c>
    </row>
    <row r="1543" spans="1:3" x14ac:dyDescent="0.2">
      <c r="A1543" s="5">
        <v>36530</v>
      </c>
      <c r="B1543">
        <v>2.38018849070043E-2</v>
      </c>
      <c r="C1543" s="34">
        <f t="shared" si="24"/>
        <v>2.38018849070043E-4</v>
      </c>
    </row>
    <row r="1544" spans="1:3" x14ac:dyDescent="0.2">
      <c r="A1544" s="5">
        <v>36531</v>
      </c>
      <c r="B1544">
        <v>2.3801884907026501E-2</v>
      </c>
      <c r="C1544" s="34">
        <f t="shared" si="24"/>
        <v>2.3801884907026502E-4</v>
      </c>
    </row>
    <row r="1545" spans="1:3" x14ac:dyDescent="0.2">
      <c r="A1545" s="5">
        <v>36532</v>
      </c>
      <c r="B1545">
        <v>2.38018849070043E-2</v>
      </c>
      <c r="C1545" s="34">
        <f t="shared" si="24"/>
        <v>2.38018849070043E-4</v>
      </c>
    </row>
    <row r="1546" spans="1:3" x14ac:dyDescent="0.2">
      <c r="A1546" s="5">
        <v>36535</v>
      </c>
      <c r="B1546">
        <v>7.2683070450230106E-2</v>
      </c>
      <c r="C1546" s="34">
        <f t="shared" si="24"/>
        <v>7.2683070450230104E-4</v>
      </c>
    </row>
    <row r="1547" spans="1:3" x14ac:dyDescent="0.2">
      <c r="A1547" s="5">
        <v>36536</v>
      </c>
      <c r="B1547">
        <v>2.4221822709424901E-2</v>
      </c>
      <c r="C1547" s="34">
        <f t="shared" si="24"/>
        <v>2.4221822709424902E-4</v>
      </c>
    </row>
    <row r="1548" spans="1:3" x14ac:dyDescent="0.2">
      <c r="A1548" s="5">
        <v>36537</v>
      </c>
      <c r="B1548">
        <v>2.4221822709424901E-2</v>
      </c>
      <c r="C1548" s="34">
        <f t="shared" si="24"/>
        <v>2.4221822709424902E-4</v>
      </c>
    </row>
    <row r="1549" spans="1:3" x14ac:dyDescent="0.2">
      <c r="A1549" s="5">
        <v>36538</v>
      </c>
      <c r="B1549">
        <v>2.4221822709424901E-2</v>
      </c>
      <c r="C1549" s="34">
        <f t="shared" si="24"/>
        <v>2.4221822709424902E-4</v>
      </c>
    </row>
    <row r="1550" spans="1:3" x14ac:dyDescent="0.2">
      <c r="A1550" s="5">
        <v>36539</v>
      </c>
      <c r="B1550">
        <v>2.4221822709424901E-2</v>
      </c>
      <c r="C1550" s="34">
        <f t="shared" si="24"/>
        <v>2.4221822709424902E-4</v>
      </c>
    </row>
    <row r="1551" spans="1:3" x14ac:dyDescent="0.2">
      <c r="A1551" s="5">
        <v>36542</v>
      </c>
      <c r="B1551">
        <v>7.0476455698975607E-2</v>
      </c>
      <c r="C1551" s="34">
        <f t="shared" si="24"/>
        <v>7.0476455698975605E-4</v>
      </c>
    </row>
    <row r="1552" spans="1:3" x14ac:dyDescent="0.2">
      <c r="A1552" s="5">
        <v>36543</v>
      </c>
      <c r="B1552">
        <v>2.34866352474494E-2</v>
      </c>
      <c r="C1552" s="34">
        <f t="shared" si="24"/>
        <v>2.3486635247449401E-4</v>
      </c>
    </row>
    <row r="1553" spans="1:3" x14ac:dyDescent="0.2">
      <c r="A1553" s="5">
        <v>36544</v>
      </c>
      <c r="B1553">
        <v>2.34866352474494E-2</v>
      </c>
      <c r="C1553" s="34">
        <f t="shared" si="24"/>
        <v>2.3486635247449401E-4</v>
      </c>
    </row>
    <row r="1554" spans="1:3" x14ac:dyDescent="0.2">
      <c r="A1554" s="5">
        <v>36545</v>
      </c>
      <c r="B1554">
        <v>2.34866352474494E-2</v>
      </c>
      <c r="C1554" s="34">
        <f t="shared" si="24"/>
        <v>2.3486635247449401E-4</v>
      </c>
    </row>
    <row r="1555" spans="1:3" x14ac:dyDescent="0.2">
      <c r="A1555" s="5">
        <v>36546</v>
      </c>
      <c r="B1555">
        <v>2.34866352474494E-2</v>
      </c>
      <c r="C1555" s="34">
        <f t="shared" si="24"/>
        <v>2.3486635247449401E-4</v>
      </c>
    </row>
    <row r="1556" spans="1:3" x14ac:dyDescent="0.2">
      <c r="A1556" s="5">
        <v>36549</v>
      </c>
      <c r="B1556">
        <v>7.0476455698997895E-2</v>
      </c>
      <c r="C1556" s="34">
        <f t="shared" si="24"/>
        <v>7.0476455698997896E-4</v>
      </c>
    </row>
    <row r="1557" spans="1:3" x14ac:dyDescent="0.2">
      <c r="A1557" s="5">
        <v>36550</v>
      </c>
      <c r="B1557">
        <v>2.34866352474494E-2</v>
      </c>
      <c r="C1557" s="34">
        <f t="shared" si="24"/>
        <v>2.3486635247449401E-4</v>
      </c>
    </row>
    <row r="1558" spans="1:3" x14ac:dyDescent="0.2">
      <c r="A1558" s="5">
        <v>36552</v>
      </c>
      <c r="B1558">
        <v>4.69787867152682E-2</v>
      </c>
      <c r="C1558" s="34">
        <f t="shared" si="24"/>
        <v>4.6978786715268201E-4</v>
      </c>
    </row>
    <row r="1559" spans="1:3" x14ac:dyDescent="0.2">
      <c r="A1559" s="5">
        <v>36553</v>
      </c>
      <c r="B1559">
        <v>2.34866352474494E-2</v>
      </c>
      <c r="C1559" s="34">
        <f t="shared" si="24"/>
        <v>2.3486635247449401E-4</v>
      </c>
    </row>
    <row r="1560" spans="1:3" x14ac:dyDescent="0.2">
      <c r="A1560" s="5">
        <v>36556</v>
      </c>
      <c r="B1560">
        <v>6.9845560790060504E-2</v>
      </c>
      <c r="C1560" s="34">
        <f t="shared" si="24"/>
        <v>6.9845560790060502E-4</v>
      </c>
    </row>
    <row r="1561" spans="1:3" x14ac:dyDescent="0.2">
      <c r="A1561" s="5">
        <v>36557</v>
      </c>
      <c r="B1561">
        <v>2.3276435251928799E-2</v>
      </c>
      <c r="C1561" s="34">
        <f t="shared" si="24"/>
        <v>2.3276435251928798E-4</v>
      </c>
    </row>
    <row r="1562" spans="1:3" x14ac:dyDescent="0.2">
      <c r="A1562" s="5">
        <v>36558</v>
      </c>
      <c r="B1562">
        <v>2.3276435251951E-2</v>
      </c>
      <c r="C1562" s="34">
        <f t="shared" si="24"/>
        <v>2.3276435251951E-4</v>
      </c>
    </row>
    <row r="1563" spans="1:3" x14ac:dyDescent="0.2">
      <c r="A1563" s="5">
        <v>36559</v>
      </c>
      <c r="B1563">
        <v>2.3276435251928799E-2</v>
      </c>
      <c r="C1563" s="34">
        <f t="shared" si="24"/>
        <v>2.3276435251928798E-4</v>
      </c>
    </row>
    <row r="1564" spans="1:3" x14ac:dyDescent="0.2">
      <c r="A1564" s="5">
        <v>36560</v>
      </c>
      <c r="B1564">
        <v>2.3276435251928799E-2</v>
      </c>
      <c r="C1564" s="34">
        <f t="shared" si="24"/>
        <v>2.3276435251928798E-4</v>
      </c>
    </row>
    <row r="1565" spans="1:3" x14ac:dyDescent="0.2">
      <c r="A1565" s="5">
        <v>36563</v>
      </c>
      <c r="B1565">
        <v>6.51068293466395E-2</v>
      </c>
      <c r="C1565" s="34">
        <f t="shared" si="24"/>
        <v>6.5106829346639505E-4</v>
      </c>
    </row>
    <row r="1566" spans="1:3" x14ac:dyDescent="0.2">
      <c r="A1566" s="5">
        <v>36564</v>
      </c>
      <c r="B1566">
        <v>2.1697568263690001E-2</v>
      </c>
      <c r="C1566" s="34">
        <f t="shared" si="24"/>
        <v>2.169756826369E-4</v>
      </c>
    </row>
    <row r="1567" spans="1:3" x14ac:dyDescent="0.2">
      <c r="A1567" s="5">
        <v>36565</v>
      </c>
      <c r="B1567">
        <v>2.1697568263690001E-2</v>
      </c>
      <c r="C1567" s="34">
        <f t="shared" si="24"/>
        <v>2.169756826369E-4</v>
      </c>
    </row>
    <row r="1568" spans="1:3" x14ac:dyDescent="0.2">
      <c r="A1568" s="5">
        <v>36566</v>
      </c>
      <c r="B1568">
        <v>2.1697568263690001E-2</v>
      </c>
      <c r="C1568" s="34">
        <f t="shared" si="24"/>
        <v>2.169756826369E-4</v>
      </c>
    </row>
    <row r="1569" spans="1:3" x14ac:dyDescent="0.2">
      <c r="A1569" s="5">
        <v>36567</v>
      </c>
      <c r="B1569">
        <v>2.1697568263712198E-2</v>
      </c>
      <c r="C1569" s="34">
        <f t="shared" si="24"/>
        <v>2.1697568263712199E-4</v>
      </c>
    </row>
    <row r="1570" spans="1:3" x14ac:dyDescent="0.2">
      <c r="A1570" s="5">
        <v>36570</v>
      </c>
      <c r="B1570">
        <v>6.8583084384576901E-2</v>
      </c>
      <c r="C1570" s="34">
        <f t="shared" si="24"/>
        <v>6.8583084384576899E-4</v>
      </c>
    </row>
    <row r="1571" spans="1:3" x14ac:dyDescent="0.2">
      <c r="A1571" s="5">
        <v>36571</v>
      </c>
      <c r="B1571">
        <v>2.2855803852506199E-2</v>
      </c>
      <c r="C1571" s="34">
        <f t="shared" si="24"/>
        <v>2.2855803852506198E-4</v>
      </c>
    </row>
    <row r="1572" spans="1:3" x14ac:dyDescent="0.2">
      <c r="A1572" s="5">
        <v>36572</v>
      </c>
      <c r="B1572">
        <v>2.2855803852506199E-2</v>
      </c>
      <c r="C1572" s="34">
        <f t="shared" si="24"/>
        <v>2.2855803852506198E-4</v>
      </c>
    </row>
    <row r="1573" spans="1:3" x14ac:dyDescent="0.2">
      <c r="A1573" s="5">
        <v>36573</v>
      </c>
      <c r="B1573">
        <v>2.2855803852506199E-2</v>
      </c>
      <c r="C1573" s="34">
        <f t="shared" si="24"/>
        <v>2.2855803852506198E-4</v>
      </c>
    </row>
    <row r="1574" spans="1:3" x14ac:dyDescent="0.2">
      <c r="A1574" s="5">
        <v>36574</v>
      </c>
      <c r="B1574">
        <v>2.2855803852506199E-2</v>
      </c>
      <c r="C1574" s="34">
        <f t="shared" si="24"/>
        <v>2.2855803852506198E-4</v>
      </c>
    </row>
    <row r="1575" spans="1:3" x14ac:dyDescent="0.2">
      <c r="A1575" s="5">
        <v>36577</v>
      </c>
      <c r="B1575">
        <v>6.8583084384576901E-2</v>
      </c>
      <c r="C1575" s="34">
        <f t="shared" si="24"/>
        <v>6.8583084384576899E-4</v>
      </c>
    </row>
    <row r="1576" spans="1:3" x14ac:dyDescent="0.2">
      <c r="A1576" s="5">
        <v>36578</v>
      </c>
      <c r="B1576">
        <v>2.2855803852506199E-2</v>
      </c>
      <c r="C1576" s="34">
        <f t="shared" si="24"/>
        <v>2.2855803852506198E-4</v>
      </c>
    </row>
    <row r="1577" spans="1:3" x14ac:dyDescent="0.2">
      <c r="A1577" s="5">
        <v>36579</v>
      </c>
      <c r="B1577">
        <v>2.2855803852506199E-2</v>
      </c>
      <c r="C1577" s="34">
        <f t="shared" si="24"/>
        <v>2.2855803852506198E-4</v>
      </c>
    </row>
    <row r="1578" spans="1:3" x14ac:dyDescent="0.2">
      <c r="A1578" s="5">
        <v>36580</v>
      </c>
      <c r="B1578">
        <v>2.2855803852506199E-2</v>
      </c>
      <c r="C1578" s="34">
        <f t="shared" si="24"/>
        <v>2.2855803852506198E-4</v>
      </c>
    </row>
    <row r="1579" spans="1:3" x14ac:dyDescent="0.2">
      <c r="A1579" s="5">
        <v>36581</v>
      </c>
      <c r="B1579">
        <v>2.2855803852506199E-2</v>
      </c>
      <c r="C1579" s="34">
        <f t="shared" si="24"/>
        <v>2.2855803852506198E-4</v>
      </c>
    </row>
    <row r="1580" spans="1:3" x14ac:dyDescent="0.2">
      <c r="A1580" s="5">
        <v>36584</v>
      </c>
      <c r="B1580">
        <v>7.0476455698975607E-2</v>
      </c>
      <c r="C1580" s="34">
        <f t="shared" si="24"/>
        <v>7.0476455698975605E-4</v>
      </c>
    </row>
    <row r="1581" spans="1:3" x14ac:dyDescent="0.2">
      <c r="A1581" s="5">
        <v>36585</v>
      </c>
      <c r="B1581">
        <v>2.34866352474494E-2</v>
      </c>
      <c r="C1581" s="34">
        <f t="shared" si="24"/>
        <v>2.3486635247449401E-4</v>
      </c>
    </row>
    <row r="1582" spans="1:3" x14ac:dyDescent="0.2">
      <c r="A1582" s="5">
        <v>36586</v>
      </c>
      <c r="B1582">
        <v>2.34866352474494E-2</v>
      </c>
      <c r="C1582" s="34">
        <f t="shared" si="24"/>
        <v>2.3486635247449401E-4</v>
      </c>
    </row>
    <row r="1583" spans="1:3" x14ac:dyDescent="0.2">
      <c r="A1583" s="5">
        <v>36587</v>
      </c>
      <c r="B1583">
        <v>2.34866352474494E-2</v>
      </c>
      <c r="C1583" s="34">
        <f t="shared" si="24"/>
        <v>2.3486635247449401E-4</v>
      </c>
    </row>
    <row r="1584" spans="1:3" x14ac:dyDescent="0.2">
      <c r="A1584" s="5">
        <v>36588</v>
      </c>
      <c r="B1584">
        <v>2.34866352474494E-2</v>
      </c>
      <c r="C1584" s="34">
        <f t="shared" si="24"/>
        <v>2.3486635247449401E-4</v>
      </c>
    </row>
    <row r="1585" spans="1:3" x14ac:dyDescent="0.2">
      <c r="A1585" s="5">
        <v>36591</v>
      </c>
      <c r="B1585">
        <v>7.0897073015574505E-2</v>
      </c>
      <c r="C1585" s="34">
        <f t="shared" si="24"/>
        <v>7.0897073015574507E-4</v>
      </c>
    </row>
    <row r="1586" spans="1:3" x14ac:dyDescent="0.2">
      <c r="A1586" s="5">
        <v>36592</v>
      </c>
      <c r="B1586">
        <v>2.3907055055882899E-2</v>
      </c>
      <c r="C1586" s="34">
        <f t="shared" si="24"/>
        <v>2.39070550558829E-4</v>
      </c>
    </row>
    <row r="1587" spans="1:3" x14ac:dyDescent="0.2">
      <c r="A1587" s="5">
        <v>36593</v>
      </c>
      <c r="B1587">
        <v>2.39070550559051E-2</v>
      </c>
      <c r="C1587" s="34">
        <f t="shared" si="24"/>
        <v>2.3907055055905101E-4</v>
      </c>
    </row>
    <row r="1588" spans="1:3" x14ac:dyDescent="0.2">
      <c r="A1588" s="5">
        <v>36594</v>
      </c>
      <c r="B1588">
        <v>2.3907055055882899E-2</v>
      </c>
      <c r="C1588" s="34">
        <f t="shared" si="24"/>
        <v>2.39070550558829E-4</v>
      </c>
    </row>
    <row r="1589" spans="1:3" x14ac:dyDescent="0.2">
      <c r="A1589" s="5">
        <v>36595</v>
      </c>
      <c r="B1589">
        <v>2.39070550559051E-2</v>
      </c>
      <c r="C1589" s="34">
        <f t="shared" si="24"/>
        <v>2.3907055055905101E-4</v>
      </c>
    </row>
    <row r="1590" spans="1:3" x14ac:dyDescent="0.2">
      <c r="A1590" s="5">
        <v>36598</v>
      </c>
      <c r="B1590">
        <v>7.1738312952529498E-2</v>
      </c>
      <c r="C1590" s="34">
        <f t="shared" si="24"/>
        <v>7.1738312952529493E-4</v>
      </c>
    </row>
    <row r="1591" spans="1:3" x14ac:dyDescent="0.2">
      <c r="A1591" s="5">
        <v>36599</v>
      </c>
      <c r="B1591">
        <v>2.3907055055882899E-2</v>
      </c>
      <c r="C1591" s="34">
        <f t="shared" si="24"/>
        <v>2.39070550558829E-4</v>
      </c>
    </row>
    <row r="1592" spans="1:3" x14ac:dyDescent="0.2">
      <c r="A1592" s="5">
        <v>36600</v>
      </c>
      <c r="B1592">
        <v>2.39070550559051E-2</v>
      </c>
      <c r="C1592" s="34">
        <f t="shared" si="24"/>
        <v>2.3907055055905101E-4</v>
      </c>
    </row>
    <row r="1593" spans="1:3" x14ac:dyDescent="0.2">
      <c r="A1593" s="5">
        <v>36601</v>
      </c>
      <c r="B1593">
        <v>2.3907055055882899E-2</v>
      </c>
      <c r="C1593" s="34">
        <f t="shared" si="24"/>
        <v>2.39070550558829E-4</v>
      </c>
    </row>
    <row r="1594" spans="1:3" x14ac:dyDescent="0.2">
      <c r="A1594" s="5">
        <v>36606</v>
      </c>
      <c r="B1594">
        <v>0.120012361758914</v>
      </c>
      <c r="C1594" s="34">
        <f t="shared" si="24"/>
        <v>1.20012361758914E-3</v>
      </c>
    </row>
    <row r="1595" spans="1:3" x14ac:dyDescent="0.2">
      <c r="A1595" s="5">
        <v>36607</v>
      </c>
      <c r="B1595">
        <v>2.40119340822798E-2</v>
      </c>
      <c r="C1595" s="34">
        <f t="shared" si="24"/>
        <v>2.40119340822798E-4</v>
      </c>
    </row>
    <row r="1596" spans="1:3" x14ac:dyDescent="0.2">
      <c r="A1596" s="5">
        <v>36608</v>
      </c>
      <c r="B1596">
        <v>2.40119340822798E-2</v>
      </c>
      <c r="C1596" s="34">
        <f t="shared" si="24"/>
        <v>2.40119340822798E-4</v>
      </c>
    </row>
    <row r="1597" spans="1:3" x14ac:dyDescent="0.2">
      <c r="A1597" s="5">
        <v>36609</v>
      </c>
      <c r="B1597">
        <v>2.40119340822798E-2</v>
      </c>
      <c r="C1597" s="34">
        <f t="shared" si="24"/>
        <v>2.40119340822798E-4</v>
      </c>
    </row>
    <row r="1598" spans="1:3" x14ac:dyDescent="0.2">
      <c r="A1598" s="5">
        <v>36612</v>
      </c>
      <c r="B1598">
        <v>7.2053100820634902E-2</v>
      </c>
      <c r="C1598" s="34">
        <f t="shared" si="24"/>
        <v>7.2053100820634907E-4</v>
      </c>
    </row>
    <row r="1599" spans="1:3" x14ac:dyDescent="0.2">
      <c r="A1599" s="5">
        <v>36613</v>
      </c>
      <c r="B1599">
        <v>2.40119340822798E-2</v>
      </c>
      <c r="C1599" s="34">
        <f t="shared" si="24"/>
        <v>2.40119340822798E-4</v>
      </c>
    </row>
    <row r="1600" spans="1:3" x14ac:dyDescent="0.2">
      <c r="A1600" s="5">
        <v>36614</v>
      </c>
      <c r="B1600">
        <v>2.40119340822798E-2</v>
      </c>
      <c r="C1600" s="34">
        <f t="shared" si="24"/>
        <v>2.40119340822798E-4</v>
      </c>
    </row>
    <row r="1601" spans="1:3" x14ac:dyDescent="0.2">
      <c r="A1601" s="5">
        <v>36615</v>
      </c>
      <c r="B1601">
        <v>2.40119340822798E-2</v>
      </c>
      <c r="C1601" s="34">
        <f t="shared" si="24"/>
        <v>2.40119340822798E-4</v>
      </c>
    </row>
    <row r="1602" spans="1:3" x14ac:dyDescent="0.2">
      <c r="A1602" s="5">
        <v>36616</v>
      </c>
      <c r="B1602">
        <v>2.40119340822798E-2</v>
      </c>
      <c r="C1602" s="34">
        <f t="shared" si="24"/>
        <v>2.40119340822798E-4</v>
      </c>
    </row>
    <row r="1603" spans="1:3" x14ac:dyDescent="0.2">
      <c r="A1603" s="5">
        <v>36619</v>
      </c>
      <c r="B1603">
        <v>7.2053100820634902E-2</v>
      </c>
      <c r="C1603" s="34">
        <f t="shared" si="24"/>
        <v>7.2053100820634907E-4</v>
      </c>
    </row>
    <row r="1604" spans="1:3" x14ac:dyDescent="0.2">
      <c r="A1604" s="5">
        <v>36620</v>
      </c>
      <c r="B1604">
        <v>2.40119340822798E-2</v>
      </c>
      <c r="C1604" s="34">
        <f t="shared" si="24"/>
        <v>2.40119340822798E-4</v>
      </c>
    </row>
    <row r="1605" spans="1:3" x14ac:dyDescent="0.2">
      <c r="A1605" s="5">
        <v>36621</v>
      </c>
      <c r="B1605">
        <v>2.40119340822798E-2</v>
      </c>
      <c r="C1605" s="34">
        <f t="shared" ref="C1605:C1668" si="25">B1605/100</f>
        <v>2.40119340822798E-4</v>
      </c>
    </row>
    <row r="1606" spans="1:3" x14ac:dyDescent="0.2">
      <c r="A1606" s="5">
        <v>36622</v>
      </c>
      <c r="B1606">
        <v>2.40119340822798E-2</v>
      </c>
      <c r="C1606" s="34">
        <f t="shared" si="25"/>
        <v>2.40119340822798E-4</v>
      </c>
    </row>
    <row r="1607" spans="1:3" x14ac:dyDescent="0.2">
      <c r="A1607" s="5">
        <v>36623</v>
      </c>
      <c r="B1607">
        <v>2.40119340822798E-2</v>
      </c>
      <c r="C1607" s="34">
        <f t="shared" si="25"/>
        <v>2.40119340822798E-4</v>
      </c>
    </row>
    <row r="1608" spans="1:3" x14ac:dyDescent="0.2">
      <c r="A1608" s="5">
        <v>36626</v>
      </c>
      <c r="B1608">
        <v>6.9104388367957598E-2</v>
      </c>
      <c r="C1608" s="34">
        <f t="shared" si="25"/>
        <v>6.9104388367957593E-4</v>
      </c>
    </row>
    <row r="1609" spans="1:3" x14ac:dyDescent="0.2">
      <c r="A1609" s="5">
        <v>36627</v>
      </c>
      <c r="B1609">
        <v>2.10646372055034E-2</v>
      </c>
      <c r="C1609" s="34">
        <f t="shared" si="25"/>
        <v>2.1064637205503399E-4</v>
      </c>
    </row>
    <row r="1610" spans="1:3" x14ac:dyDescent="0.2">
      <c r="A1610" s="5">
        <v>36628</v>
      </c>
      <c r="B1610">
        <v>2.10646372055034E-2</v>
      </c>
      <c r="C1610" s="34">
        <f t="shared" si="25"/>
        <v>2.1064637205503399E-4</v>
      </c>
    </row>
    <row r="1611" spans="1:3" x14ac:dyDescent="0.2">
      <c r="A1611" s="5">
        <v>36629</v>
      </c>
      <c r="B1611">
        <v>2.10646372055034E-2</v>
      </c>
      <c r="C1611" s="34">
        <f t="shared" si="25"/>
        <v>2.1064637205503399E-4</v>
      </c>
    </row>
    <row r="1612" spans="1:3" x14ac:dyDescent="0.2">
      <c r="A1612" s="5">
        <v>36633</v>
      </c>
      <c r="B1612">
        <v>8.4601897013847294E-2</v>
      </c>
      <c r="C1612" s="34">
        <f t="shared" si="25"/>
        <v>8.4601897013847295E-4</v>
      </c>
    </row>
    <row r="1613" spans="1:3" x14ac:dyDescent="0.2">
      <c r="A1613" s="5">
        <v>36634</v>
      </c>
      <c r="B1613">
        <v>2.1381158457711699E-2</v>
      </c>
      <c r="C1613" s="34">
        <f t="shared" si="25"/>
        <v>2.13811584577117E-4</v>
      </c>
    </row>
    <row r="1614" spans="1:3" x14ac:dyDescent="0.2">
      <c r="A1614" s="5">
        <v>36635</v>
      </c>
      <c r="B1614">
        <v>2.1381158457689502E-2</v>
      </c>
      <c r="C1614" s="34">
        <f t="shared" si="25"/>
        <v>2.13811584576895E-4</v>
      </c>
    </row>
    <row r="1615" spans="1:3" x14ac:dyDescent="0.2">
      <c r="A1615" s="5">
        <v>36636</v>
      </c>
      <c r="B1615">
        <v>2.1381158457711699E-2</v>
      </c>
      <c r="C1615" s="34">
        <f t="shared" si="25"/>
        <v>2.13811584577117E-4</v>
      </c>
    </row>
    <row r="1616" spans="1:3" x14ac:dyDescent="0.2">
      <c r="A1616" s="5">
        <v>36640</v>
      </c>
      <c r="B1616">
        <v>8.5657729566479504E-2</v>
      </c>
      <c r="C1616" s="34">
        <f t="shared" si="25"/>
        <v>8.5657729566479502E-4</v>
      </c>
    </row>
    <row r="1617" spans="1:3" x14ac:dyDescent="0.2">
      <c r="A1617" s="5">
        <v>36641</v>
      </c>
      <c r="B1617">
        <v>2.1486753300470299E-2</v>
      </c>
      <c r="C1617" s="34">
        <f t="shared" si="25"/>
        <v>2.14867533004703E-4</v>
      </c>
    </row>
    <row r="1618" spans="1:3" x14ac:dyDescent="0.2">
      <c r="A1618" s="5">
        <v>36642</v>
      </c>
      <c r="B1618">
        <v>2.1486753300470299E-2</v>
      </c>
      <c r="C1618" s="34">
        <f t="shared" si="25"/>
        <v>2.14867533004703E-4</v>
      </c>
    </row>
    <row r="1619" spans="1:3" x14ac:dyDescent="0.2">
      <c r="A1619" s="5">
        <v>36643</v>
      </c>
      <c r="B1619">
        <v>2.1486753300470299E-2</v>
      </c>
      <c r="C1619" s="34">
        <f t="shared" si="25"/>
        <v>2.14867533004703E-4</v>
      </c>
    </row>
    <row r="1620" spans="1:3" x14ac:dyDescent="0.2">
      <c r="A1620" s="5">
        <v>36644</v>
      </c>
      <c r="B1620">
        <v>2.1486753300470299E-2</v>
      </c>
      <c r="C1620" s="34">
        <f t="shared" si="25"/>
        <v>2.14867533004703E-4</v>
      </c>
    </row>
    <row r="1621" spans="1:3" x14ac:dyDescent="0.2">
      <c r="A1621" s="5">
        <v>36648</v>
      </c>
      <c r="B1621">
        <v>8.5341145812090097E-2</v>
      </c>
      <c r="C1621" s="34">
        <f t="shared" si="25"/>
        <v>8.5341145812090102E-4</v>
      </c>
    </row>
    <row r="1622" spans="1:3" x14ac:dyDescent="0.2">
      <c r="A1622" s="5">
        <v>36649</v>
      </c>
      <c r="B1622">
        <v>2.0853589335279001E-2</v>
      </c>
      <c r="C1622" s="34">
        <f t="shared" si="25"/>
        <v>2.0853589335279E-4</v>
      </c>
    </row>
    <row r="1623" spans="1:3" x14ac:dyDescent="0.2">
      <c r="A1623" s="5">
        <v>36650</v>
      </c>
      <c r="B1623">
        <v>2.0853589335279001E-2</v>
      </c>
      <c r="C1623" s="34">
        <f t="shared" si="25"/>
        <v>2.0853589335279E-4</v>
      </c>
    </row>
    <row r="1624" spans="1:3" x14ac:dyDescent="0.2">
      <c r="A1624" s="5">
        <v>36651</v>
      </c>
      <c r="B1624">
        <v>2.0853589335279001E-2</v>
      </c>
      <c r="C1624" s="34">
        <f t="shared" si="25"/>
        <v>2.0853589335279E-4</v>
      </c>
    </row>
    <row r="1625" spans="1:3" x14ac:dyDescent="0.2">
      <c r="A1625" s="5">
        <v>36654</v>
      </c>
      <c r="B1625">
        <v>6.2784950979843906E-2</v>
      </c>
      <c r="C1625" s="34">
        <f t="shared" si="25"/>
        <v>6.2784950979843902E-4</v>
      </c>
    </row>
    <row r="1626" spans="1:3" x14ac:dyDescent="0.2">
      <c r="A1626" s="5">
        <v>36655</v>
      </c>
      <c r="B1626">
        <v>2.10646372055034E-2</v>
      </c>
      <c r="C1626" s="34">
        <f t="shared" si="25"/>
        <v>2.1064637205503399E-4</v>
      </c>
    </row>
    <row r="1627" spans="1:3" x14ac:dyDescent="0.2">
      <c r="A1627" s="5">
        <v>36656</v>
      </c>
      <c r="B1627">
        <v>2.10646372055034E-2</v>
      </c>
      <c r="C1627" s="34">
        <f t="shared" si="25"/>
        <v>2.1064637205503399E-4</v>
      </c>
    </row>
    <row r="1628" spans="1:3" x14ac:dyDescent="0.2">
      <c r="A1628" s="5">
        <v>36657</v>
      </c>
      <c r="B1628">
        <v>2.10646372055034E-2</v>
      </c>
      <c r="C1628" s="34">
        <f t="shared" si="25"/>
        <v>2.1064637205503399E-4</v>
      </c>
    </row>
    <row r="1629" spans="1:3" x14ac:dyDescent="0.2">
      <c r="A1629" s="5">
        <v>36658</v>
      </c>
      <c r="B1629">
        <v>2.10646372055034E-2</v>
      </c>
      <c r="C1629" s="34">
        <f t="shared" si="25"/>
        <v>2.1064637205503399E-4</v>
      </c>
    </row>
    <row r="1630" spans="1:3" x14ac:dyDescent="0.2">
      <c r="A1630" s="5">
        <v>36661</v>
      </c>
      <c r="B1630">
        <v>6.3207224119410405E-2</v>
      </c>
      <c r="C1630" s="34">
        <f t="shared" si="25"/>
        <v>6.3207224119410409E-4</v>
      </c>
    </row>
    <row r="1631" spans="1:3" x14ac:dyDescent="0.2">
      <c r="A1631" s="5">
        <v>36662</v>
      </c>
      <c r="B1631">
        <v>2.10646372055034E-2</v>
      </c>
      <c r="C1631" s="34">
        <f t="shared" si="25"/>
        <v>2.1064637205503399E-4</v>
      </c>
    </row>
    <row r="1632" spans="1:3" x14ac:dyDescent="0.2">
      <c r="A1632" s="5">
        <v>36663</v>
      </c>
      <c r="B1632">
        <v>2.10646372055034E-2</v>
      </c>
      <c r="C1632" s="34">
        <f t="shared" si="25"/>
        <v>2.1064637205503399E-4</v>
      </c>
    </row>
    <row r="1633" spans="1:3" x14ac:dyDescent="0.2">
      <c r="A1633" s="5">
        <v>36664</v>
      </c>
      <c r="B1633">
        <v>2.10646372055034E-2</v>
      </c>
      <c r="C1633" s="34">
        <f t="shared" si="25"/>
        <v>2.1064637205503399E-4</v>
      </c>
    </row>
    <row r="1634" spans="1:3" x14ac:dyDescent="0.2">
      <c r="A1634" s="5">
        <v>36665</v>
      </c>
      <c r="B1634">
        <v>2.10646372055034E-2</v>
      </c>
      <c r="C1634" s="34">
        <f t="shared" si="25"/>
        <v>2.1064637205503399E-4</v>
      </c>
    </row>
    <row r="1635" spans="1:3" x14ac:dyDescent="0.2">
      <c r="A1635" s="5">
        <v>36668</v>
      </c>
      <c r="B1635">
        <v>6.3734863607889394E-2</v>
      </c>
      <c r="C1635" s="34">
        <f t="shared" si="25"/>
        <v>6.3734863607889391E-4</v>
      </c>
    </row>
    <row r="1636" spans="1:3" x14ac:dyDescent="0.2">
      <c r="A1636" s="5">
        <v>36669</v>
      </c>
      <c r="B1636">
        <v>2.1592054473540401E-2</v>
      </c>
      <c r="C1636" s="34">
        <f t="shared" si="25"/>
        <v>2.1592054473540401E-4</v>
      </c>
    </row>
    <row r="1637" spans="1:3" x14ac:dyDescent="0.2">
      <c r="A1637" s="5">
        <v>36670</v>
      </c>
      <c r="B1637">
        <v>2.1592054473540401E-2</v>
      </c>
      <c r="C1637" s="34">
        <f t="shared" si="25"/>
        <v>2.1592054473540401E-4</v>
      </c>
    </row>
    <row r="1638" spans="1:3" x14ac:dyDescent="0.2">
      <c r="A1638" s="5">
        <v>36671</v>
      </c>
      <c r="B1638">
        <v>2.15920544735182E-2</v>
      </c>
      <c r="C1638" s="34">
        <f t="shared" si="25"/>
        <v>2.1592054473518199E-4</v>
      </c>
    </row>
    <row r="1639" spans="1:3" x14ac:dyDescent="0.2">
      <c r="A1639" s="5">
        <v>36672</v>
      </c>
      <c r="B1639">
        <v>2.1592054473540401E-2</v>
      </c>
      <c r="C1639" s="34">
        <f t="shared" si="25"/>
        <v>2.1592054473540401E-4</v>
      </c>
    </row>
    <row r="1640" spans="1:3" x14ac:dyDescent="0.2">
      <c r="A1640" s="5">
        <v>36675</v>
      </c>
      <c r="B1640">
        <v>6.6054446108543302E-2</v>
      </c>
      <c r="C1640" s="34">
        <f t="shared" si="25"/>
        <v>6.6054446108543307E-4</v>
      </c>
    </row>
    <row r="1641" spans="1:3" x14ac:dyDescent="0.2">
      <c r="A1641" s="5">
        <v>36676</v>
      </c>
      <c r="B1641">
        <v>2.2855803852506199E-2</v>
      </c>
      <c r="C1641" s="34">
        <f t="shared" si="25"/>
        <v>2.2855803852506198E-4</v>
      </c>
    </row>
    <row r="1642" spans="1:3" x14ac:dyDescent="0.2">
      <c r="A1642" s="5">
        <v>36677</v>
      </c>
      <c r="B1642">
        <v>2.2855803852506199E-2</v>
      </c>
      <c r="C1642" s="34">
        <f t="shared" si="25"/>
        <v>2.2855803852506198E-4</v>
      </c>
    </row>
    <row r="1643" spans="1:3" x14ac:dyDescent="0.2">
      <c r="A1643" s="5">
        <v>36678</v>
      </c>
      <c r="B1643">
        <v>2.2855803852506199E-2</v>
      </c>
      <c r="C1643" s="34">
        <f t="shared" si="25"/>
        <v>2.2855803852506198E-4</v>
      </c>
    </row>
    <row r="1644" spans="1:3" x14ac:dyDescent="0.2">
      <c r="A1644" s="5">
        <v>36679</v>
      </c>
      <c r="B1644">
        <v>2.2855803852506199E-2</v>
      </c>
      <c r="C1644" s="34">
        <f t="shared" si="25"/>
        <v>2.2855803852506198E-4</v>
      </c>
    </row>
    <row r="1645" spans="1:3" x14ac:dyDescent="0.2">
      <c r="A1645" s="5">
        <v>36682</v>
      </c>
      <c r="B1645">
        <v>6.9109076251527804E-2</v>
      </c>
      <c r="C1645" s="34">
        <f t="shared" si="25"/>
        <v>6.9109076251527802E-4</v>
      </c>
    </row>
    <row r="1646" spans="1:3" x14ac:dyDescent="0.2">
      <c r="A1646" s="5">
        <v>36683</v>
      </c>
      <c r="B1646">
        <v>2.3381555362544899E-2</v>
      </c>
      <c r="C1646" s="34">
        <f t="shared" si="25"/>
        <v>2.3381555362544899E-4</v>
      </c>
    </row>
    <row r="1647" spans="1:3" x14ac:dyDescent="0.2">
      <c r="A1647" s="5">
        <v>36684</v>
      </c>
      <c r="B1647">
        <v>2.3381555362522701E-2</v>
      </c>
      <c r="C1647" s="34">
        <f t="shared" si="25"/>
        <v>2.33815553625227E-4</v>
      </c>
    </row>
    <row r="1648" spans="1:3" x14ac:dyDescent="0.2">
      <c r="A1648" s="5">
        <v>36685</v>
      </c>
      <c r="B1648">
        <v>2.3381555362544899E-2</v>
      </c>
      <c r="C1648" s="34">
        <f t="shared" si="25"/>
        <v>2.3381555362544899E-4</v>
      </c>
    </row>
    <row r="1649" spans="1:3" x14ac:dyDescent="0.2">
      <c r="A1649" s="5">
        <v>36686</v>
      </c>
      <c r="B1649">
        <v>2.3381555362544899E-2</v>
      </c>
      <c r="C1649" s="34">
        <f t="shared" si="25"/>
        <v>2.3381555362544899E-4</v>
      </c>
    </row>
    <row r="1650" spans="1:3" x14ac:dyDescent="0.2">
      <c r="A1650" s="5">
        <v>36689</v>
      </c>
      <c r="B1650">
        <v>7.0161068279794805E-2</v>
      </c>
      <c r="C1650" s="34">
        <f t="shared" si="25"/>
        <v>7.0161068279794804E-4</v>
      </c>
    </row>
    <row r="1651" spans="1:3" x14ac:dyDescent="0.2">
      <c r="A1651" s="5">
        <v>36690</v>
      </c>
      <c r="B1651">
        <v>2.3381555362544899E-2</v>
      </c>
      <c r="C1651" s="34">
        <f t="shared" si="25"/>
        <v>2.3381555362544899E-4</v>
      </c>
    </row>
    <row r="1652" spans="1:3" x14ac:dyDescent="0.2">
      <c r="A1652" s="5">
        <v>36691</v>
      </c>
      <c r="B1652">
        <v>2.3381555362522701E-2</v>
      </c>
      <c r="C1652" s="34">
        <f t="shared" si="25"/>
        <v>2.33815553625227E-4</v>
      </c>
    </row>
    <row r="1653" spans="1:3" x14ac:dyDescent="0.2">
      <c r="A1653" s="5">
        <v>36692</v>
      </c>
      <c r="B1653">
        <v>2.3381555362544899E-2</v>
      </c>
      <c r="C1653" s="34">
        <f t="shared" si="25"/>
        <v>2.3381555362544899E-4</v>
      </c>
    </row>
    <row r="1654" spans="1:3" x14ac:dyDescent="0.2">
      <c r="A1654" s="5">
        <v>36693</v>
      </c>
      <c r="B1654">
        <v>2.3381555362522701E-2</v>
      </c>
      <c r="C1654" s="34">
        <f t="shared" si="25"/>
        <v>2.33815553625227E-4</v>
      </c>
    </row>
    <row r="1655" spans="1:3" x14ac:dyDescent="0.2">
      <c r="A1655" s="5">
        <v>36696</v>
      </c>
      <c r="B1655">
        <v>7.0161068279817093E-2</v>
      </c>
      <c r="C1655" s="34">
        <f t="shared" si="25"/>
        <v>7.0161068279817095E-4</v>
      </c>
    </row>
    <row r="1656" spans="1:3" x14ac:dyDescent="0.2">
      <c r="A1656" s="5">
        <v>36697</v>
      </c>
      <c r="B1656">
        <v>2.3381555362522701E-2</v>
      </c>
      <c r="C1656" s="34">
        <f t="shared" si="25"/>
        <v>2.33815553625227E-4</v>
      </c>
    </row>
    <row r="1657" spans="1:3" x14ac:dyDescent="0.2">
      <c r="A1657" s="5">
        <v>36698</v>
      </c>
      <c r="B1657">
        <v>2.3381555362544899E-2</v>
      </c>
      <c r="C1657" s="34">
        <f t="shared" si="25"/>
        <v>2.3381555362544899E-4</v>
      </c>
    </row>
    <row r="1658" spans="1:3" x14ac:dyDescent="0.2">
      <c r="A1658" s="5">
        <v>36699</v>
      </c>
      <c r="B1658">
        <v>2.3381555362522701E-2</v>
      </c>
      <c r="C1658" s="34">
        <f t="shared" si="25"/>
        <v>2.33815553625227E-4</v>
      </c>
    </row>
    <row r="1659" spans="1:3" x14ac:dyDescent="0.2">
      <c r="A1659" s="5">
        <v>36700</v>
      </c>
      <c r="B1659">
        <v>2.3381555362544899E-2</v>
      </c>
      <c r="C1659" s="34">
        <f t="shared" si="25"/>
        <v>2.3381555362544899E-4</v>
      </c>
    </row>
    <row r="1660" spans="1:3" x14ac:dyDescent="0.2">
      <c r="A1660" s="5">
        <v>36703</v>
      </c>
      <c r="B1660">
        <v>7.0161068279817093E-2</v>
      </c>
      <c r="C1660" s="34">
        <f t="shared" si="25"/>
        <v>7.0161068279817095E-4</v>
      </c>
    </row>
    <row r="1661" spans="1:3" x14ac:dyDescent="0.2">
      <c r="A1661" s="5">
        <v>36704</v>
      </c>
      <c r="B1661">
        <v>2.3381555362522701E-2</v>
      </c>
      <c r="C1661" s="34">
        <f t="shared" si="25"/>
        <v>2.33815553625227E-4</v>
      </c>
    </row>
    <row r="1662" spans="1:3" x14ac:dyDescent="0.2">
      <c r="A1662" s="5">
        <v>36705</v>
      </c>
      <c r="B1662">
        <v>2.3381555362544899E-2</v>
      </c>
      <c r="C1662" s="34">
        <f t="shared" si="25"/>
        <v>2.3381555362544899E-4</v>
      </c>
    </row>
    <row r="1663" spans="1:3" x14ac:dyDescent="0.2">
      <c r="A1663" s="5">
        <v>36706</v>
      </c>
      <c r="B1663">
        <v>2.3381555362522701E-2</v>
      </c>
      <c r="C1663" s="34">
        <f t="shared" si="25"/>
        <v>2.33815553625227E-4</v>
      </c>
    </row>
    <row r="1664" spans="1:3" x14ac:dyDescent="0.2">
      <c r="A1664" s="5">
        <v>36707</v>
      </c>
      <c r="B1664">
        <v>2.3381555362544899E-2</v>
      </c>
      <c r="C1664" s="34">
        <f t="shared" si="25"/>
        <v>2.3381555362544899E-4</v>
      </c>
    </row>
    <row r="1665" spans="1:3" x14ac:dyDescent="0.2">
      <c r="A1665" s="5">
        <v>36710</v>
      </c>
      <c r="B1665">
        <v>7.0161068279794805E-2</v>
      </c>
      <c r="C1665" s="34">
        <f t="shared" si="25"/>
        <v>7.0161068279794804E-4</v>
      </c>
    </row>
    <row r="1666" spans="1:3" x14ac:dyDescent="0.2">
      <c r="A1666" s="5">
        <v>36711</v>
      </c>
      <c r="B1666">
        <v>2.3381555362544899E-2</v>
      </c>
      <c r="C1666" s="34">
        <f t="shared" si="25"/>
        <v>2.3381555362544899E-4</v>
      </c>
    </row>
    <row r="1667" spans="1:3" x14ac:dyDescent="0.2">
      <c r="A1667" s="5">
        <v>36712</v>
      </c>
      <c r="B1667">
        <v>2.3381555362522701E-2</v>
      </c>
      <c r="C1667" s="34">
        <f t="shared" si="25"/>
        <v>2.33815553625227E-4</v>
      </c>
    </row>
    <row r="1668" spans="1:3" x14ac:dyDescent="0.2">
      <c r="A1668" s="5">
        <v>36713</v>
      </c>
      <c r="B1668">
        <v>2.3381555362544899E-2</v>
      </c>
      <c r="C1668" s="34">
        <f t="shared" si="25"/>
        <v>2.3381555362544899E-4</v>
      </c>
    </row>
    <row r="1669" spans="1:3" x14ac:dyDescent="0.2">
      <c r="A1669" s="5">
        <v>36714</v>
      </c>
      <c r="B1669">
        <v>2.3381555362522701E-2</v>
      </c>
      <c r="C1669" s="34">
        <f t="shared" ref="C1669:C1732" si="26">B1669/100</f>
        <v>2.33815553625227E-4</v>
      </c>
    </row>
    <row r="1670" spans="1:3" x14ac:dyDescent="0.2">
      <c r="A1670" s="5">
        <v>36717</v>
      </c>
      <c r="B1670">
        <v>6.9950689456899098E-2</v>
      </c>
      <c r="C1670" s="34">
        <f t="shared" si="26"/>
        <v>6.9950689456899095E-4</v>
      </c>
    </row>
    <row r="1671" spans="1:3" x14ac:dyDescent="0.2">
      <c r="A1671" s="5">
        <v>36718</v>
      </c>
      <c r="B1671">
        <v>2.3171274884803399E-2</v>
      </c>
      <c r="C1671" s="34">
        <f t="shared" si="26"/>
        <v>2.31712748848034E-4</v>
      </c>
    </row>
    <row r="1672" spans="1:3" x14ac:dyDescent="0.2">
      <c r="A1672" s="5">
        <v>36719</v>
      </c>
      <c r="B1672">
        <v>2.3171274884803399E-2</v>
      </c>
      <c r="C1672" s="34">
        <f t="shared" si="26"/>
        <v>2.31712748848034E-4</v>
      </c>
    </row>
    <row r="1673" spans="1:3" x14ac:dyDescent="0.2">
      <c r="A1673" s="5">
        <v>36720</v>
      </c>
      <c r="B1673">
        <v>2.3171274884803399E-2</v>
      </c>
      <c r="C1673" s="34">
        <f t="shared" si="26"/>
        <v>2.31712748848034E-4</v>
      </c>
    </row>
    <row r="1674" spans="1:3" x14ac:dyDescent="0.2">
      <c r="A1674" s="5">
        <v>36721</v>
      </c>
      <c r="B1674">
        <v>2.3171274884803399E-2</v>
      </c>
      <c r="C1674" s="34">
        <f t="shared" si="26"/>
        <v>2.31712748848034E-4</v>
      </c>
    </row>
    <row r="1675" spans="1:3" x14ac:dyDescent="0.2">
      <c r="A1675" s="5">
        <v>36724</v>
      </c>
      <c r="B1675">
        <v>6.8687816732837498E-2</v>
      </c>
      <c r="C1675" s="34">
        <f t="shared" si="26"/>
        <v>6.8687816732837493E-4</v>
      </c>
    </row>
    <row r="1676" spans="1:3" x14ac:dyDescent="0.2">
      <c r="A1676" s="5">
        <v>36725</v>
      </c>
      <c r="B1676">
        <v>2.2329548602373399E-2</v>
      </c>
      <c r="C1676" s="34">
        <f t="shared" si="26"/>
        <v>2.2329548602373399E-4</v>
      </c>
    </row>
    <row r="1677" spans="1:3" x14ac:dyDescent="0.2">
      <c r="A1677" s="5">
        <v>36726</v>
      </c>
      <c r="B1677">
        <v>2.2329548602373399E-2</v>
      </c>
      <c r="C1677" s="34">
        <f t="shared" si="26"/>
        <v>2.2329548602373399E-4</v>
      </c>
    </row>
    <row r="1678" spans="1:3" x14ac:dyDescent="0.2">
      <c r="A1678" s="5">
        <v>36727</v>
      </c>
      <c r="B1678">
        <v>2.2329548602373399E-2</v>
      </c>
      <c r="C1678" s="34">
        <f t="shared" si="26"/>
        <v>2.2329548602373399E-4</v>
      </c>
    </row>
    <row r="1679" spans="1:3" x14ac:dyDescent="0.2">
      <c r="A1679" s="5">
        <v>36728</v>
      </c>
      <c r="B1679">
        <v>2.2329548602373399E-2</v>
      </c>
      <c r="C1679" s="34">
        <f t="shared" si="26"/>
        <v>2.2329548602373399E-4</v>
      </c>
    </row>
    <row r="1680" spans="1:3" x14ac:dyDescent="0.2">
      <c r="A1680" s="5">
        <v>36731</v>
      </c>
      <c r="B1680">
        <v>6.7950914750514194E-2</v>
      </c>
      <c r="C1680" s="34">
        <f t="shared" si="26"/>
        <v>6.7950914750514191E-4</v>
      </c>
    </row>
    <row r="1681" spans="1:3" x14ac:dyDescent="0.2">
      <c r="A1681" s="5">
        <v>36732</v>
      </c>
      <c r="B1681">
        <v>2.3276435251928799E-2</v>
      </c>
      <c r="C1681" s="34">
        <f t="shared" si="26"/>
        <v>2.3276435251928798E-4</v>
      </c>
    </row>
    <row r="1682" spans="1:3" x14ac:dyDescent="0.2">
      <c r="A1682" s="5">
        <v>36733</v>
      </c>
      <c r="B1682">
        <v>2.3276435251951E-2</v>
      </c>
      <c r="C1682" s="34">
        <f t="shared" si="26"/>
        <v>2.3276435251951E-4</v>
      </c>
    </row>
    <row r="1683" spans="1:3" x14ac:dyDescent="0.2">
      <c r="A1683" s="5">
        <v>36734</v>
      </c>
      <c r="B1683">
        <v>2.3276435251928799E-2</v>
      </c>
      <c r="C1683" s="34">
        <f t="shared" si="26"/>
        <v>2.3276435251928798E-4</v>
      </c>
    </row>
    <row r="1684" spans="1:3" x14ac:dyDescent="0.2">
      <c r="A1684" s="5">
        <v>36735</v>
      </c>
      <c r="B1684">
        <v>2.3276435251928799E-2</v>
      </c>
      <c r="C1684" s="34">
        <f t="shared" si="26"/>
        <v>2.3276435251928798E-4</v>
      </c>
    </row>
    <row r="1685" spans="1:3" x14ac:dyDescent="0.2">
      <c r="A1685" s="5">
        <v>36738</v>
      </c>
      <c r="B1685">
        <v>7.0791388403756997E-2</v>
      </c>
      <c r="C1685" s="34">
        <f t="shared" si="26"/>
        <v>7.0791388403756994E-4</v>
      </c>
    </row>
    <row r="1686" spans="1:3" x14ac:dyDescent="0.2">
      <c r="A1686" s="5">
        <v>36739</v>
      </c>
      <c r="B1686">
        <v>2.4221822709424901E-2</v>
      </c>
      <c r="C1686" s="34">
        <f t="shared" si="26"/>
        <v>2.4221822709424902E-4</v>
      </c>
    </row>
    <row r="1687" spans="1:3" x14ac:dyDescent="0.2">
      <c r="A1687" s="5">
        <v>36740</v>
      </c>
      <c r="B1687">
        <v>2.4221822709424901E-2</v>
      </c>
      <c r="C1687" s="34">
        <f t="shared" si="26"/>
        <v>2.4221822709424902E-4</v>
      </c>
    </row>
    <row r="1688" spans="1:3" x14ac:dyDescent="0.2">
      <c r="A1688" s="5">
        <v>36741</v>
      </c>
      <c r="B1688">
        <v>2.4221822709424901E-2</v>
      </c>
      <c r="C1688" s="34">
        <f t="shared" si="26"/>
        <v>2.4221822709424902E-4</v>
      </c>
    </row>
    <row r="1689" spans="1:3" x14ac:dyDescent="0.2">
      <c r="A1689" s="5">
        <v>36742</v>
      </c>
      <c r="B1689">
        <v>2.4221822709424901E-2</v>
      </c>
      <c r="C1689" s="34">
        <f t="shared" si="26"/>
        <v>2.4221822709424902E-4</v>
      </c>
    </row>
    <row r="1690" spans="1:3" x14ac:dyDescent="0.2">
      <c r="A1690" s="5">
        <v>36745</v>
      </c>
      <c r="B1690">
        <v>7.1000655197961393E-2</v>
      </c>
      <c r="C1690" s="34">
        <f t="shared" si="26"/>
        <v>7.1000655197961393E-4</v>
      </c>
    </row>
    <row r="1691" spans="1:3" x14ac:dyDescent="0.2">
      <c r="A1691" s="5">
        <v>36746</v>
      </c>
      <c r="B1691">
        <v>2.2540222184419499E-2</v>
      </c>
      <c r="C1691" s="34">
        <f t="shared" si="26"/>
        <v>2.2540222184419499E-4</v>
      </c>
    </row>
    <row r="1692" spans="1:3" x14ac:dyDescent="0.2">
      <c r="A1692" s="5">
        <v>36747</v>
      </c>
      <c r="B1692">
        <v>2.2540222184419499E-2</v>
      </c>
      <c r="C1692" s="34">
        <f t="shared" si="26"/>
        <v>2.2540222184419499E-4</v>
      </c>
    </row>
    <row r="1693" spans="1:3" x14ac:dyDescent="0.2">
      <c r="A1693" s="5">
        <v>36748</v>
      </c>
      <c r="B1693">
        <v>2.2540222184419499E-2</v>
      </c>
      <c r="C1693" s="34">
        <f t="shared" si="26"/>
        <v>2.2540222184419499E-4</v>
      </c>
    </row>
    <row r="1694" spans="1:3" x14ac:dyDescent="0.2">
      <c r="A1694" s="5">
        <v>36749</v>
      </c>
      <c r="B1694">
        <v>2.2540222184419499E-2</v>
      </c>
      <c r="C1694" s="34">
        <f t="shared" si="26"/>
        <v>2.2540222184419499E-4</v>
      </c>
    </row>
    <row r="1695" spans="1:3" x14ac:dyDescent="0.2">
      <c r="A1695" s="5">
        <v>36752</v>
      </c>
      <c r="B1695">
        <v>7.1624018831761796E-2</v>
      </c>
      <c r="C1695" s="34">
        <f t="shared" si="26"/>
        <v>7.1624018831761794E-4</v>
      </c>
    </row>
    <row r="1696" spans="1:3" x14ac:dyDescent="0.2">
      <c r="A1696" s="5">
        <v>36754</v>
      </c>
      <c r="B1696">
        <v>5.3060105009272697E-2</v>
      </c>
      <c r="C1696" s="34">
        <f t="shared" si="26"/>
        <v>5.3060105009272696E-4</v>
      </c>
    </row>
    <row r="1697" spans="1:3" x14ac:dyDescent="0.2">
      <c r="A1697" s="5">
        <v>36755</v>
      </c>
      <c r="B1697">
        <v>2.6526534219528702E-2</v>
      </c>
      <c r="C1697" s="34">
        <f t="shared" si="26"/>
        <v>2.6526534219528701E-4</v>
      </c>
    </row>
    <row r="1698" spans="1:3" x14ac:dyDescent="0.2">
      <c r="A1698" s="5">
        <v>36756</v>
      </c>
      <c r="B1698">
        <v>2.6526534219550899E-2</v>
      </c>
      <c r="C1698" s="34">
        <f t="shared" si="26"/>
        <v>2.6526534219550901E-4</v>
      </c>
    </row>
    <row r="1699" spans="1:3" x14ac:dyDescent="0.2">
      <c r="A1699" s="5">
        <v>36759</v>
      </c>
      <c r="B1699">
        <v>7.9600714235716893E-2</v>
      </c>
      <c r="C1699" s="34">
        <f t="shared" si="26"/>
        <v>7.9600714235716896E-4</v>
      </c>
    </row>
    <row r="1700" spans="1:3" x14ac:dyDescent="0.2">
      <c r="A1700" s="5">
        <v>36760</v>
      </c>
      <c r="B1700">
        <v>2.6526534219528702E-2</v>
      </c>
      <c r="C1700" s="34">
        <f t="shared" si="26"/>
        <v>2.6526534219528701E-4</v>
      </c>
    </row>
    <row r="1701" spans="1:3" x14ac:dyDescent="0.2">
      <c r="A1701" s="5">
        <v>36761</v>
      </c>
      <c r="B1701">
        <v>2.6526534219550899E-2</v>
      </c>
      <c r="C1701" s="34">
        <f t="shared" si="26"/>
        <v>2.6526534219550901E-4</v>
      </c>
    </row>
    <row r="1702" spans="1:3" x14ac:dyDescent="0.2">
      <c r="A1702" s="5">
        <v>36762</v>
      </c>
      <c r="B1702">
        <v>2.6526534219550899E-2</v>
      </c>
      <c r="C1702" s="34">
        <f t="shared" si="26"/>
        <v>2.6526534219550901E-4</v>
      </c>
    </row>
    <row r="1703" spans="1:3" x14ac:dyDescent="0.2">
      <c r="A1703" s="5">
        <v>36763</v>
      </c>
      <c r="B1703">
        <v>2.6526534219528702E-2</v>
      </c>
      <c r="C1703" s="34">
        <f t="shared" si="26"/>
        <v>2.6526534219528701E-4</v>
      </c>
    </row>
    <row r="1704" spans="1:3" x14ac:dyDescent="0.2">
      <c r="A1704" s="5">
        <v>36766</v>
      </c>
      <c r="B1704">
        <v>8.0332421301920795E-2</v>
      </c>
      <c r="C1704" s="34">
        <f t="shared" si="26"/>
        <v>8.0332421301920797E-4</v>
      </c>
    </row>
    <row r="1705" spans="1:3" x14ac:dyDescent="0.2">
      <c r="A1705" s="5">
        <v>36767</v>
      </c>
      <c r="B1705">
        <v>2.7257853247109099E-2</v>
      </c>
      <c r="C1705" s="34">
        <f t="shared" si="26"/>
        <v>2.7257853247109097E-4</v>
      </c>
    </row>
    <row r="1706" spans="1:3" x14ac:dyDescent="0.2">
      <c r="A1706" s="5">
        <v>36768</v>
      </c>
      <c r="B1706">
        <v>2.7257853247109099E-2</v>
      </c>
      <c r="C1706" s="34">
        <f t="shared" si="26"/>
        <v>2.7257853247109097E-4</v>
      </c>
    </row>
    <row r="1707" spans="1:3" x14ac:dyDescent="0.2">
      <c r="A1707" s="5">
        <v>36769</v>
      </c>
      <c r="B1707">
        <v>2.7257853247109099E-2</v>
      </c>
      <c r="C1707" s="34">
        <f t="shared" si="26"/>
        <v>2.7257853247109097E-4</v>
      </c>
    </row>
    <row r="1708" spans="1:3" x14ac:dyDescent="0.2">
      <c r="A1708" s="5">
        <v>36773</v>
      </c>
      <c r="B1708">
        <v>0.10907600052370001</v>
      </c>
      <c r="C1708" s="34">
        <f t="shared" si="26"/>
        <v>1.0907600052370001E-3</v>
      </c>
    </row>
    <row r="1709" spans="1:3" x14ac:dyDescent="0.2">
      <c r="A1709" s="5">
        <v>36774</v>
      </c>
      <c r="B1709">
        <v>2.7257853247109099E-2</v>
      </c>
      <c r="C1709" s="34">
        <f t="shared" si="26"/>
        <v>2.7257853247109097E-4</v>
      </c>
    </row>
    <row r="1710" spans="1:3" x14ac:dyDescent="0.2">
      <c r="A1710" s="5">
        <v>36775</v>
      </c>
      <c r="B1710">
        <v>2.7257853247109099E-2</v>
      </c>
      <c r="C1710" s="34">
        <f t="shared" si="26"/>
        <v>2.7257853247109097E-4</v>
      </c>
    </row>
    <row r="1711" spans="1:3" x14ac:dyDescent="0.2">
      <c r="A1711" s="5">
        <v>36776</v>
      </c>
      <c r="B1711">
        <v>2.7257853247109099E-2</v>
      </c>
      <c r="C1711" s="34">
        <f t="shared" si="26"/>
        <v>2.7257853247109097E-4</v>
      </c>
    </row>
    <row r="1712" spans="1:3" x14ac:dyDescent="0.2">
      <c r="A1712" s="5">
        <v>36777</v>
      </c>
      <c r="B1712">
        <v>2.7257853247109099E-2</v>
      </c>
      <c r="C1712" s="34">
        <f t="shared" si="26"/>
        <v>2.7257853247109097E-4</v>
      </c>
    </row>
    <row r="1713" spans="1:3" x14ac:dyDescent="0.2">
      <c r="A1713" s="5">
        <v>36780</v>
      </c>
      <c r="B1713">
        <v>8.1482390307963101E-2</v>
      </c>
      <c r="C1713" s="34">
        <f t="shared" si="26"/>
        <v>8.1482390307963104E-4</v>
      </c>
    </row>
    <row r="1714" spans="1:3" x14ac:dyDescent="0.2">
      <c r="A1714" s="5">
        <v>36781</v>
      </c>
      <c r="B1714">
        <v>2.6944562887343301E-2</v>
      </c>
      <c r="C1714" s="34">
        <f t="shared" si="26"/>
        <v>2.6944562887343303E-4</v>
      </c>
    </row>
    <row r="1715" spans="1:3" x14ac:dyDescent="0.2">
      <c r="A1715" s="5">
        <v>36782</v>
      </c>
      <c r="B1715">
        <v>2.6944562887343301E-2</v>
      </c>
      <c r="C1715" s="34">
        <f t="shared" si="26"/>
        <v>2.6944562887343303E-4</v>
      </c>
    </row>
    <row r="1716" spans="1:3" x14ac:dyDescent="0.2">
      <c r="A1716" s="5">
        <v>36783</v>
      </c>
      <c r="B1716">
        <v>2.6944562887343301E-2</v>
      </c>
      <c r="C1716" s="34">
        <f t="shared" si="26"/>
        <v>2.6944562887343303E-4</v>
      </c>
    </row>
    <row r="1717" spans="1:3" x14ac:dyDescent="0.2">
      <c r="A1717" s="5">
        <v>36784</v>
      </c>
      <c r="B1717">
        <v>2.6944562887365499E-2</v>
      </c>
      <c r="C1717" s="34">
        <f t="shared" si="26"/>
        <v>2.6944562887365497E-4</v>
      </c>
    </row>
    <row r="1718" spans="1:3" x14ac:dyDescent="0.2">
      <c r="A1718" s="5">
        <v>36787</v>
      </c>
      <c r="B1718">
        <v>8.05416536711068E-2</v>
      </c>
      <c r="C1718" s="34">
        <f t="shared" si="26"/>
        <v>8.0541653671106805E-4</v>
      </c>
    </row>
    <row r="1719" spans="1:3" x14ac:dyDescent="0.2">
      <c r="A1719" s="5">
        <v>36788</v>
      </c>
      <c r="B1719">
        <v>2.6630914701186701E-2</v>
      </c>
      <c r="C1719" s="34">
        <f t="shared" si="26"/>
        <v>2.6630914701186704E-4</v>
      </c>
    </row>
    <row r="1720" spans="1:3" x14ac:dyDescent="0.2">
      <c r="A1720" s="5">
        <v>36789</v>
      </c>
      <c r="B1720">
        <v>2.66309147011645E-2</v>
      </c>
      <c r="C1720" s="34">
        <f t="shared" si="26"/>
        <v>2.6630914701164499E-4</v>
      </c>
    </row>
    <row r="1721" spans="1:3" x14ac:dyDescent="0.2">
      <c r="A1721" s="5">
        <v>36790</v>
      </c>
      <c r="B1721">
        <v>2.66309147011645E-2</v>
      </c>
      <c r="C1721" s="34">
        <f t="shared" si="26"/>
        <v>2.6630914701164499E-4</v>
      </c>
    </row>
    <row r="1722" spans="1:3" x14ac:dyDescent="0.2">
      <c r="A1722" s="5">
        <v>36791</v>
      </c>
      <c r="B1722">
        <v>2.66309147011645E-2</v>
      </c>
      <c r="C1722" s="34">
        <f t="shared" si="26"/>
        <v>2.6630914701164499E-4</v>
      </c>
    </row>
    <row r="1723" spans="1:3" x14ac:dyDescent="0.2">
      <c r="A1723" s="5">
        <v>36794</v>
      </c>
      <c r="B1723">
        <v>7.9704861481677505E-2</v>
      </c>
      <c r="C1723" s="34">
        <f t="shared" si="26"/>
        <v>7.9704861481677504E-4</v>
      </c>
    </row>
    <row r="1724" spans="1:3" x14ac:dyDescent="0.2">
      <c r="A1724" s="5">
        <v>36795</v>
      </c>
      <c r="B1724">
        <v>2.6421865380443801E-2</v>
      </c>
      <c r="C1724" s="34">
        <f t="shared" si="26"/>
        <v>2.6421865380443798E-4</v>
      </c>
    </row>
    <row r="1725" spans="1:3" x14ac:dyDescent="0.2">
      <c r="A1725" s="5">
        <v>36796</v>
      </c>
      <c r="B1725">
        <v>2.6421865380443801E-2</v>
      </c>
      <c r="C1725" s="34">
        <f t="shared" si="26"/>
        <v>2.6421865380443798E-4</v>
      </c>
    </row>
    <row r="1726" spans="1:3" x14ac:dyDescent="0.2">
      <c r="A1726" s="5">
        <v>36797</v>
      </c>
      <c r="B1726">
        <v>2.6421865380443801E-2</v>
      </c>
      <c r="C1726" s="34">
        <f t="shared" si="26"/>
        <v>2.6421865380443798E-4</v>
      </c>
    </row>
    <row r="1727" spans="1:3" x14ac:dyDescent="0.2">
      <c r="A1727" s="5">
        <v>36798</v>
      </c>
      <c r="B1727">
        <v>2.6421865380443801E-2</v>
      </c>
      <c r="C1727" s="34">
        <f t="shared" si="26"/>
        <v>2.6421865380443798E-4</v>
      </c>
    </row>
    <row r="1728" spans="1:3" x14ac:dyDescent="0.2">
      <c r="A1728" s="5">
        <v>36802</v>
      </c>
      <c r="B1728">
        <v>0.10541535884023299</v>
      </c>
      <c r="C1728" s="34">
        <f t="shared" si="26"/>
        <v>1.0541535884023298E-3</v>
      </c>
    </row>
    <row r="1729" spans="1:3" x14ac:dyDescent="0.2">
      <c r="A1729" s="5">
        <v>36803</v>
      </c>
      <c r="B1729">
        <v>2.6108117182110899E-2</v>
      </c>
      <c r="C1729" s="34">
        <f t="shared" si="26"/>
        <v>2.6108117182110902E-4</v>
      </c>
    </row>
    <row r="1730" spans="1:3" x14ac:dyDescent="0.2">
      <c r="A1730" s="5">
        <v>36804</v>
      </c>
      <c r="B1730">
        <v>2.61081171821331E-2</v>
      </c>
      <c r="C1730" s="34">
        <f t="shared" si="26"/>
        <v>2.6108117182133101E-4</v>
      </c>
    </row>
    <row r="1731" spans="1:3" x14ac:dyDescent="0.2">
      <c r="A1731" s="5">
        <v>36805</v>
      </c>
      <c r="B1731">
        <v>2.6108117182110899E-2</v>
      </c>
      <c r="C1731" s="34">
        <f t="shared" si="26"/>
        <v>2.6108117182110902E-4</v>
      </c>
    </row>
    <row r="1732" spans="1:3" x14ac:dyDescent="0.2">
      <c r="A1732" s="5">
        <v>36808</v>
      </c>
      <c r="B1732">
        <v>7.7297164488787706E-2</v>
      </c>
      <c r="C1732" s="34">
        <f t="shared" si="26"/>
        <v>7.7297164488787705E-4</v>
      </c>
    </row>
    <row r="1733" spans="1:3" x14ac:dyDescent="0.2">
      <c r="A1733" s="5">
        <v>36809</v>
      </c>
      <c r="B1733">
        <v>2.5061026154338299E-2</v>
      </c>
      <c r="C1733" s="34">
        <f t="shared" ref="C1733:C1796" si="27">B1733/100</f>
        <v>2.5061026154338299E-4</v>
      </c>
    </row>
    <row r="1734" spans="1:3" x14ac:dyDescent="0.2">
      <c r="A1734" s="5">
        <v>36810</v>
      </c>
      <c r="B1734">
        <v>2.5061026154338299E-2</v>
      </c>
      <c r="C1734" s="34">
        <f t="shared" si="27"/>
        <v>2.5061026154338299E-4</v>
      </c>
    </row>
    <row r="1735" spans="1:3" x14ac:dyDescent="0.2">
      <c r="A1735" s="5">
        <v>36811</v>
      </c>
      <c r="B1735">
        <v>2.5061026154338299E-2</v>
      </c>
      <c r="C1735" s="34">
        <f t="shared" si="27"/>
        <v>2.5061026154338299E-4</v>
      </c>
    </row>
    <row r="1736" spans="1:3" x14ac:dyDescent="0.2">
      <c r="A1736" s="5">
        <v>36812</v>
      </c>
      <c r="B1736">
        <v>2.5061026154338299E-2</v>
      </c>
      <c r="C1736" s="34">
        <f t="shared" si="27"/>
        <v>2.5061026154338299E-4</v>
      </c>
    </row>
    <row r="1737" spans="1:3" x14ac:dyDescent="0.2">
      <c r="A1737" s="5">
        <v>36815</v>
      </c>
      <c r="B1737">
        <v>7.6040234040486404E-2</v>
      </c>
      <c r="C1737" s="34">
        <f t="shared" si="27"/>
        <v>7.6040234040486399E-4</v>
      </c>
    </row>
    <row r="1738" spans="1:3" x14ac:dyDescent="0.2">
      <c r="A1738" s="5">
        <v>36816</v>
      </c>
      <c r="B1738">
        <v>2.5898918485434099E-2</v>
      </c>
      <c r="C1738" s="34">
        <f t="shared" si="27"/>
        <v>2.5898918485434098E-4</v>
      </c>
    </row>
    <row r="1739" spans="1:3" x14ac:dyDescent="0.2">
      <c r="A1739" s="5">
        <v>36817</v>
      </c>
      <c r="B1739">
        <v>2.5898918485411902E-2</v>
      </c>
      <c r="C1739" s="34">
        <f t="shared" si="27"/>
        <v>2.5898918485411904E-4</v>
      </c>
    </row>
    <row r="1740" spans="1:3" x14ac:dyDescent="0.2">
      <c r="A1740" s="5">
        <v>36818</v>
      </c>
      <c r="B1740">
        <v>2.5898918485411902E-2</v>
      </c>
      <c r="C1740" s="34">
        <f t="shared" si="27"/>
        <v>2.5898918485411904E-4</v>
      </c>
    </row>
    <row r="1741" spans="1:3" x14ac:dyDescent="0.2">
      <c r="A1741" s="5">
        <v>36819</v>
      </c>
      <c r="B1741">
        <v>2.5898918485411902E-2</v>
      </c>
      <c r="C1741" s="34">
        <f t="shared" si="27"/>
        <v>2.5898918485411904E-4</v>
      </c>
    </row>
    <row r="1742" spans="1:3" x14ac:dyDescent="0.2">
      <c r="A1742" s="5">
        <v>36822</v>
      </c>
      <c r="B1742">
        <v>7.7088250023216204E-2</v>
      </c>
      <c r="C1742" s="34">
        <f t="shared" si="27"/>
        <v>7.7088250023216209E-4</v>
      </c>
    </row>
    <row r="1743" spans="1:3" x14ac:dyDescent="0.2">
      <c r="A1743" s="5">
        <v>36823</v>
      </c>
      <c r="B1743">
        <v>2.5270614186001499E-2</v>
      </c>
      <c r="C1743" s="34">
        <f t="shared" si="27"/>
        <v>2.52706141860015E-4</v>
      </c>
    </row>
    <row r="1744" spans="1:3" x14ac:dyDescent="0.2">
      <c r="A1744" s="5">
        <v>36824</v>
      </c>
      <c r="B1744">
        <v>2.5270614186001499E-2</v>
      </c>
      <c r="C1744" s="34">
        <f t="shared" si="27"/>
        <v>2.52706141860015E-4</v>
      </c>
    </row>
    <row r="1745" spans="1:3" x14ac:dyDescent="0.2">
      <c r="A1745" s="5">
        <v>36825</v>
      </c>
      <c r="B1745">
        <v>2.5270614186001499E-2</v>
      </c>
      <c r="C1745" s="34">
        <f t="shared" si="27"/>
        <v>2.52706141860015E-4</v>
      </c>
    </row>
    <row r="1746" spans="1:3" x14ac:dyDescent="0.2">
      <c r="A1746" s="5">
        <v>36826</v>
      </c>
      <c r="B1746">
        <v>2.5270614186001499E-2</v>
      </c>
      <c r="C1746" s="34">
        <f t="shared" si="27"/>
        <v>2.52706141860015E-4</v>
      </c>
    </row>
    <row r="1747" spans="1:3" x14ac:dyDescent="0.2">
      <c r="A1747" s="5">
        <v>36829</v>
      </c>
      <c r="B1747">
        <v>7.5411454175577902E-2</v>
      </c>
      <c r="C1747" s="34">
        <f t="shared" si="27"/>
        <v>7.5411454175577897E-4</v>
      </c>
    </row>
    <row r="1748" spans="1:3" x14ac:dyDescent="0.2">
      <c r="A1748" s="5">
        <v>36830</v>
      </c>
      <c r="B1748">
        <v>2.48512780359533E-2</v>
      </c>
      <c r="C1748" s="34">
        <f t="shared" si="27"/>
        <v>2.4851278035953301E-4</v>
      </c>
    </row>
    <row r="1749" spans="1:3" x14ac:dyDescent="0.2">
      <c r="A1749" s="5">
        <v>36831</v>
      </c>
      <c r="B1749">
        <v>2.48512780359533E-2</v>
      </c>
      <c r="C1749" s="34">
        <f t="shared" si="27"/>
        <v>2.4851278035953301E-4</v>
      </c>
    </row>
    <row r="1750" spans="1:3" x14ac:dyDescent="0.2">
      <c r="A1750" s="5">
        <v>36832</v>
      </c>
      <c r="B1750">
        <v>2.4851278035931099E-2</v>
      </c>
      <c r="C1750" s="34">
        <f t="shared" si="27"/>
        <v>2.4851278035931102E-4</v>
      </c>
    </row>
    <row r="1751" spans="1:3" x14ac:dyDescent="0.2">
      <c r="A1751" s="5">
        <v>36833</v>
      </c>
      <c r="B1751">
        <v>2.48512780359533E-2</v>
      </c>
      <c r="C1751" s="34">
        <f t="shared" si="27"/>
        <v>2.4851278035953301E-4</v>
      </c>
    </row>
    <row r="1752" spans="1:3" x14ac:dyDescent="0.2">
      <c r="A1752" s="5">
        <v>36836</v>
      </c>
      <c r="B1752">
        <v>7.3837744029270305E-2</v>
      </c>
      <c r="C1752" s="34">
        <f t="shared" si="27"/>
        <v>7.3837744029270303E-4</v>
      </c>
    </row>
    <row r="1753" spans="1:3" x14ac:dyDescent="0.2">
      <c r="A1753" s="5">
        <v>36837</v>
      </c>
      <c r="B1753">
        <v>2.4117023830472199E-2</v>
      </c>
      <c r="C1753" s="34">
        <f t="shared" si="27"/>
        <v>2.4117023830472198E-4</v>
      </c>
    </row>
    <row r="1754" spans="1:3" x14ac:dyDescent="0.2">
      <c r="A1754" s="5">
        <v>36838</v>
      </c>
      <c r="B1754">
        <v>2.4117023830472199E-2</v>
      </c>
      <c r="C1754" s="34">
        <f t="shared" si="27"/>
        <v>2.4117023830472198E-4</v>
      </c>
    </row>
    <row r="1755" spans="1:3" x14ac:dyDescent="0.2">
      <c r="A1755" s="5">
        <v>36839</v>
      </c>
      <c r="B1755">
        <v>2.4117023830472199E-2</v>
      </c>
      <c r="C1755" s="34">
        <f t="shared" si="27"/>
        <v>2.4117023830472198E-4</v>
      </c>
    </row>
    <row r="1756" spans="1:3" x14ac:dyDescent="0.2">
      <c r="A1756" s="5">
        <v>36840</v>
      </c>
      <c r="B1756">
        <v>2.4117023830472199E-2</v>
      </c>
      <c r="C1756" s="34">
        <f t="shared" si="27"/>
        <v>2.4117023830472198E-4</v>
      </c>
    </row>
    <row r="1757" spans="1:3" x14ac:dyDescent="0.2">
      <c r="A1757" s="5">
        <v>36843</v>
      </c>
      <c r="B1757">
        <v>7.2053230873225793E-2</v>
      </c>
      <c r="C1757" s="34">
        <f t="shared" si="27"/>
        <v>7.2053230873225793E-4</v>
      </c>
    </row>
    <row r="1758" spans="1:3" x14ac:dyDescent="0.2">
      <c r="A1758" s="5">
        <v>36844</v>
      </c>
      <c r="B1758">
        <v>2.3801884907026501E-2</v>
      </c>
      <c r="C1758" s="34">
        <f t="shared" si="27"/>
        <v>2.3801884907026502E-4</v>
      </c>
    </row>
    <row r="1759" spans="1:3" x14ac:dyDescent="0.2">
      <c r="A1759" s="5">
        <v>36845</v>
      </c>
      <c r="B1759">
        <v>2.38018849070043E-2</v>
      </c>
      <c r="C1759" s="34">
        <f t="shared" si="27"/>
        <v>2.38018849070043E-4</v>
      </c>
    </row>
    <row r="1760" spans="1:3" x14ac:dyDescent="0.2">
      <c r="A1760" s="5">
        <v>36846</v>
      </c>
      <c r="B1760">
        <v>2.3801884907026501E-2</v>
      </c>
      <c r="C1760" s="34">
        <f t="shared" si="27"/>
        <v>2.3801884907026502E-4</v>
      </c>
    </row>
    <row r="1761" spans="1:3" x14ac:dyDescent="0.2">
      <c r="A1761" s="5">
        <v>36847</v>
      </c>
      <c r="B1761">
        <v>2.38018849070043E-2</v>
      </c>
      <c r="C1761" s="34">
        <f t="shared" si="27"/>
        <v>2.38018849070043E-4</v>
      </c>
    </row>
    <row r="1762" spans="1:3" x14ac:dyDescent="0.2">
      <c r="A1762" s="5">
        <v>36850</v>
      </c>
      <c r="B1762">
        <v>7.1107252213087294E-2</v>
      </c>
      <c r="C1762" s="34">
        <f t="shared" si="27"/>
        <v>7.1107252213087292E-4</v>
      </c>
    </row>
    <row r="1763" spans="1:3" x14ac:dyDescent="0.2">
      <c r="A1763" s="5">
        <v>36851</v>
      </c>
      <c r="B1763">
        <v>2.34866352474494E-2</v>
      </c>
      <c r="C1763" s="34">
        <f t="shared" si="27"/>
        <v>2.3486635247449401E-4</v>
      </c>
    </row>
    <row r="1764" spans="1:3" x14ac:dyDescent="0.2">
      <c r="A1764" s="5">
        <v>36852</v>
      </c>
      <c r="B1764">
        <v>2.34866352474494E-2</v>
      </c>
      <c r="C1764" s="34">
        <f t="shared" si="27"/>
        <v>2.3486635247449401E-4</v>
      </c>
    </row>
    <row r="1765" spans="1:3" x14ac:dyDescent="0.2">
      <c r="A1765" s="5">
        <v>36853</v>
      </c>
      <c r="B1765">
        <v>2.34866352474494E-2</v>
      </c>
      <c r="C1765" s="34">
        <f t="shared" si="27"/>
        <v>2.3486635247449401E-4</v>
      </c>
    </row>
    <row r="1766" spans="1:3" x14ac:dyDescent="0.2">
      <c r="A1766" s="5">
        <v>36854</v>
      </c>
      <c r="B1766">
        <v>2.34866352474494E-2</v>
      </c>
      <c r="C1766" s="34">
        <f t="shared" si="27"/>
        <v>2.3486635247449401E-4</v>
      </c>
    </row>
    <row r="1767" spans="1:3" x14ac:dyDescent="0.2">
      <c r="A1767" s="5">
        <v>36857</v>
      </c>
      <c r="B1767">
        <v>7.0791853459018006E-2</v>
      </c>
      <c r="C1767" s="34">
        <f t="shared" si="27"/>
        <v>7.0791853459018005E-4</v>
      </c>
    </row>
    <row r="1768" spans="1:3" x14ac:dyDescent="0.2">
      <c r="A1768" s="5">
        <v>36858</v>
      </c>
      <c r="B1768">
        <v>2.38018849070043E-2</v>
      </c>
      <c r="C1768" s="34">
        <f t="shared" si="27"/>
        <v>2.38018849070043E-4</v>
      </c>
    </row>
    <row r="1769" spans="1:3" x14ac:dyDescent="0.2">
      <c r="A1769" s="5">
        <v>36859</v>
      </c>
      <c r="B1769">
        <v>2.3801884907026501E-2</v>
      </c>
      <c r="C1769" s="34">
        <f t="shared" si="27"/>
        <v>2.3801884907026502E-4</v>
      </c>
    </row>
    <row r="1770" spans="1:3" x14ac:dyDescent="0.2">
      <c r="A1770" s="5">
        <v>36860</v>
      </c>
      <c r="B1770">
        <v>2.38018849070043E-2</v>
      </c>
      <c r="C1770" s="34">
        <f t="shared" si="27"/>
        <v>2.38018849070043E-4</v>
      </c>
    </row>
    <row r="1771" spans="1:3" x14ac:dyDescent="0.2">
      <c r="A1771" s="5">
        <v>36861</v>
      </c>
      <c r="B1771">
        <v>2.3801884907026501E-2</v>
      </c>
      <c r="C1771" s="34">
        <f t="shared" si="27"/>
        <v>2.3801884907026502E-4</v>
      </c>
    </row>
    <row r="1772" spans="1:3" x14ac:dyDescent="0.2">
      <c r="A1772" s="5">
        <v>36864</v>
      </c>
      <c r="B1772">
        <v>7.1107252213087294E-2</v>
      </c>
      <c r="C1772" s="34">
        <f t="shared" si="27"/>
        <v>7.1107252213087292E-4</v>
      </c>
    </row>
    <row r="1773" spans="1:3" x14ac:dyDescent="0.2">
      <c r="A1773" s="5">
        <v>36865</v>
      </c>
      <c r="B1773">
        <v>2.34866352474494E-2</v>
      </c>
      <c r="C1773" s="34">
        <f t="shared" si="27"/>
        <v>2.3486635247449401E-4</v>
      </c>
    </row>
    <row r="1774" spans="1:3" x14ac:dyDescent="0.2">
      <c r="A1774" s="5">
        <v>36866</v>
      </c>
      <c r="B1774">
        <v>2.34866352474494E-2</v>
      </c>
      <c r="C1774" s="34">
        <f t="shared" si="27"/>
        <v>2.3486635247449401E-4</v>
      </c>
    </row>
    <row r="1775" spans="1:3" x14ac:dyDescent="0.2">
      <c r="A1775" s="5">
        <v>36867</v>
      </c>
      <c r="B1775">
        <v>2.34866352474494E-2</v>
      </c>
      <c r="C1775" s="34">
        <f t="shared" si="27"/>
        <v>2.3486635247449401E-4</v>
      </c>
    </row>
    <row r="1776" spans="1:3" x14ac:dyDescent="0.2">
      <c r="A1776" s="5">
        <v>36868</v>
      </c>
      <c r="B1776">
        <v>2.34866352474494E-2</v>
      </c>
      <c r="C1776" s="34">
        <f t="shared" si="27"/>
        <v>2.3486635247449401E-4</v>
      </c>
    </row>
    <row r="1777" spans="1:3" x14ac:dyDescent="0.2">
      <c r="A1777" s="5">
        <v>36871</v>
      </c>
      <c r="B1777">
        <v>7.0266156954068598E-2</v>
      </c>
      <c r="C1777" s="34">
        <f t="shared" si="27"/>
        <v>7.0266156954068603E-4</v>
      </c>
    </row>
    <row r="1778" spans="1:3" x14ac:dyDescent="0.2">
      <c r="A1778" s="5">
        <v>36872</v>
      </c>
      <c r="B1778">
        <v>2.3276435251951E-2</v>
      </c>
      <c r="C1778" s="34">
        <f t="shared" si="27"/>
        <v>2.3276435251951E-4</v>
      </c>
    </row>
    <row r="1779" spans="1:3" x14ac:dyDescent="0.2">
      <c r="A1779" s="5">
        <v>36873</v>
      </c>
      <c r="B1779">
        <v>2.3276435251928799E-2</v>
      </c>
      <c r="C1779" s="34">
        <f t="shared" si="27"/>
        <v>2.3276435251928798E-4</v>
      </c>
    </row>
    <row r="1780" spans="1:3" x14ac:dyDescent="0.2">
      <c r="A1780" s="5">
        <v>36874</v>
      </c>
      <c r="B1780">
        <v>2.3276435251951E-2</v>
      </c>
      <c r="C1780" s="34">
        <f t="shared" si="27"/>
        <v>2.3276435251951E-4</v>
      </c>
    </row>
    <row r="1781" spans="1:3" x14ac:dyDescent="0.2">
      <c r="A1781" s="5">
        <v>36875</v>
      </c>
      <c r="B1781">
        <v>2.3276435251928799E-2</v>
      </c>
      <c r="C1781" s="34">
        <f t="shared" si="27"/>
        <v>2.3276435251928798E-4</v>
      </c>
    </row>
    <row r="1782" spans="1:3" x14ac:dyDescent="0.2">
      <c r="A1782" s="5">
        <v>36878</v>
      </c>
      <c r="B1782">
        <v>7.0055858651096897E-2</v>
      </c>
      <c r="C1782" s="34">
        <f t="shared" si="27"/>
        <v>7.0055858651096902E-4</v>
      </c>
    </row>
    <row r="1783" spans="1:3" x14ac:dyDescent="0.2">
      <c r="A1783" s="5">
        <v>36879</v>
      </c>
      <c r="B1783">
        <v>2.34866352474494E-2</v>
      </c>
      <c r="C1783" s="34">
        <f t="shared" si="27"/>
        <v>2.3486635247449401E-4</v>
      </c>
    </row>
    <row r="1784" spans="1:3" x14ac:dyDescent="0.2">
      <c r="A1784" s="5">
        <v>36880</v>
      </c>
      <c r="B1784">
        <v>2.34866352474494E-2</v>
      </c>
      <c r="C1784" s="34">
        <f t="shared" si="27"/>
        <v>2.3486635247449401E-4</v>
      </c>
    </row>
    <row r="1785" spans="1:3" x14ac:dyDescent="0.2">
      <c r="A1785" s="5">
        <v>36881</v>
      </c>
      <c r="B1785">
        <v>2.34866352474494E-2</v>
      </c>
      <c r="C1785" s="34">
        <f t="shared" si="27"/>
        <v>2.3486635247449401E-4</v>
      </c>
    </row>
    <row r="1786" spans="1:3" x14ac:dyDescent="0.2">
      <c r="A1786" s="5">
        <v>36882</v>
      </c>
      <c r="B1786">
        <v>2.34866352474494E-2</v>
      </c>
      <c r="C1786" s="34">
        <f t="shared" si="27"/>
        <v>2.3486635247449401E-4</v>
      </c>
    </row>
    <row r="1787" spans="1:3" x14ac:dyDescent="0.2">
      <c r="A1787" s="5">
        <v>36886</v>
      </c>
      <c r="B1787">
        <v>9.3979643494534998E-2</v>
      </c>
      <c r="C1787" s="34">
        <f t="shared" si="27"/>
        <v>9.3979643494534993E-4</v>
      </c>
    </row>
    <row r="1788" spans="1:3" x14ac:dyDescent="0.2">
      <c r="A1788" s="5">
        <v>36887</v>
      </c>
      <c r="B1788">
        <v>2.34866352474494E-2</v>
      </c>
      <c r="C1788" s="34">
        <f t="shared" si="27"/>
        <v>2.3486635247449401E-4</v>
      </c>
    </row>
    <row r="1789" spans="1:3" x14ac:dyDescent="0.2">
      <c r="A1789" s="5">
        <v>36888</v>
      </c>
      <c r="B1789">
        <v>2.34866352474494E-2</v>
      </c>
      <c r="C1789" s="34">
        <f t="shared" si="27"/>
        <v>2.3486635247449401E-4</v>
      </c>
    </row>
    <row r="1790" spans="1:3" x14ac:dyDescent="0.2">
      <c r="A1790" s="5">
        <v>36889</v>
      </c>
      <c r="B1790">
        <v>2.34866352474494E-2</v>
      </c>
      <c r="C1790" s="34">
        <f t="shared" si="27"/>
        <v>2.3486635247449401E-4</v>
      </c>
    </row>
    <row r="1791" spans="1:3" x14ac:dyDescent="0.2">
      <c r="A1791" s="5">
        <v>36892</v>
      </c>
      <c r="B1791">
        <v>6.9950658632600402E-2</v>
      </c>
      <c r="C1791" s="34">
        <f t="shared" si="27"/>
        <v>6.9950658632600405E-4</v>
      </c>
    </row>
    <row r="1792" spans="1:3" x14ac:dyDescent="0.2">
      <c r="A1792" s="5">
        <v>36893</v>
      </c>
      <c r="B1792">
        <v>2.2961085078154801E-2</v>
      </c>
      <c r="C1792" s="34">
        <f t="shared" si="27"/>
        <v>2.2961085078154801E-4</v>
      </c>
    </row>
    <row r="1793" spans="1:3" x14ac:dyDescent="0.2">
      <c r="A1793" s="5">
        <v>36894</v>
      </c>
      <c r="B1793">
        <v>2.2961085078154801E-2</v>
      </c>
      <c r="C1793" s="34">
        <f t="shared" si="27"/>
        <v>2.2961085078154801E-4</v>
      </c>
    </row>
    <row r="1794" spans="1:3" x14ac:dyDescent="0.2">
      <c r="A1794" s="5">
        <v>36895</v>
      </c>
      <c r="B1794">
        <v>2.2961085078154801E-2</v>
      </c>
      <c r="C1794" s="34">
        <f t="shared" si="27"/>
        <v>2.2961085078154801E-4</v>
      </c>
    </row>
    <row r="1795" spans="1:3" x14ac:dyDescent="0.2">
      <c r="A1795" s="5">
        <v>36896</v>
      </c>
      <c r="B1795">
        <v>2.2961085078154801E-2</v>
      </c>
      <c r="C1795" s="34">
        <f t="shared" si="27"/>
        <v>2.2961085078154801E-4</v>
      </c>
    </row>
    <row r="1796" spans="1:3" x14ac:dyDescent="0.2">
      <c r="A1796" s="5">
        <v>36899</v>
      </c>
      <c r="B1796">
        <v>6.8899072787820301E-2</v>
      </c>
      <c r="C1796" s="34">
        <f t="shared" si="27"/>
        <v>6.8899072787820302E-4</v>
      </c>
    </row>
    <row r="1797" spans="1:3" x14ac:dyDescent="0.2">
      <c r="A1797" s="5">
        <v>36900</v>
      </c>
      <c r="B1797">
        <v>2.2961085078154801E-2</v>
      </c>
      <c r="C1797" s="34">
        <f t="shared" ref="C1797:C1860" si="28">B1797/100</f>
        <v>2.2961085078154801E-4</v>
      </c>
    </row>
    <row r="1798" spans="1:3" x14ac:dyDescent="0.2">
      <c r="A1798" s="5">
        <v>36901</v>
      </c>
      <c r="B1798">
        <v>2.2961085078154801E-2</v>
      </c>
      <c r="C1798" s="34">
        <f t="shared" si="28"/>
        <v>2.2961085078154801E-4</v>
      </c>
    </row>
    <row r="1799" spans="1:3" x14ac:dyDescent="0.2">
      <c r="A1799" s="5">
        <v>36902</v>
      </c>
      <c r="B1799">
        <v>2.2961085078154801E-2</v>
      </c>
      <c r="C1799" s="34">
        <f t="shared" si="28"/>
        <v>2.2961085078154801E-4</v>
      </c>
    </row>
    <row r="1800" spans="1:3" x14ac:dyDescent="0.2">
      <c r="A1800" s="5">
        <v>36903</v>
      </c>
      <c r="B1800">
        <v>2.2961085078154801E-2</v>
      </c>
      <c r="C1800" s="34">
        <f t="shared" si="28"/>
        <v>2.2961085078154801E-4</v>
      </c>
    </row>
    <row r="1801" spans="1:3" x14ac:dyDescent="0.2">
      <c r="A1801" s="5">
        <v>36906</v>
      </c>
      <c r="B1801">
        <v>6.9319736183448596E-2</v>
      </c>
      <c r="C1801" s="34">
        <f t="shared" si="28"/>
        <v>6.9319736183448598E-4</v>
      </c>
    </row>
    <row r="1802" spans="1:3" x14ac:dyDescent="0.2">
      <c r="A1802" s="5">
        <v>36907</v>
      </c>
      <c r="B1802">
        <v>2.3381555362544899E-2</v>
      </c>
      <c r="C1802" s="34">
        <f t="shared" si="28"/>
        <v>2.3381555362544899E-4</v>
      </c>
    </row>
    <row r="1803" spans="1:3" x14ac:dyDescent="0.2">
      <c r="A1803" s="5">
        <v>36908</v>
      </c>
      <c r="B1803">
        <v>2.3381555362522701E-2</v>
      </c>
      <c r="C1803" s="34">
        <f t="shared" si="28"/>
        <v>2.33815553625227E-4</v>
      </c>
    </row>
    <row r="1804" spans="1:3" x14ac:dyDescent="0.2">
      <c r="A1804" s="5">
        <v>36909</v>
      </c>
      <c r="B1804">
        <v>2.3381555362544899E-2</v>
      </c>
      <c r="C1804" s="34">
        <f t="shared" si="28"/>
        <v>2.3381555362544899E-4</v>
      </c>
    </row>
    <row r="1805" spans="1:3" x14ac:dyDescent="0.2">
      <c r="A1805" s="5">
        <v>36910</v>
      </c>
      <c r="B1805">
        <v>2.3381555362522701E-2</v>
      </c>
      <c r="C1805" s="34">
        <f t="shared" si="28"/>
        <v>2.33815553625227E-4</v>
      </c>
    </row>
    <row r="1806" spans="1:3" x14ac:dyDescent="0.2">
      <c r="A1806" s="5">
        <v>36913</v>
      </c>
      <c r="B1806">
        <v>7.0055899006038494E-2</v>
      </c>
      <c r="C1806" s="34">
        <f t="shared" si="28"/>
        <v>7.0055899006038491E-4</v>
      </c>
    </row>
    <row r="1807" spans="1:3" x14ac:dyDescent="0.2">
      <c r="A1807" s="5">
        <v>36914</v>
      </c>
      <c r="B1807">
        <v>2.3276435251928799E-2</v>
      </c>
      <c r="C1807" s="34">
        <f t="shared" si="28"/>
        <v>2.3276435251928798E-4</v>
      </c>
    </row>
    <row r="1808" spans="1:3" x14ac:dyDescent="0.2">
      <c r="A1808" s="5">
        <v>36915</v>
      </c>
      <c r="B1808">
        <v>2.3276435251928799E-2</v>
      </c>
      <c r="C1808" s="34">
        <f t="shared" si="28"/>
        <v>2.3276435251928798E-4</v>
      </c>
    </row>
    <row r="1809" spans="1:3" x14ac:dyDescent="0.2">
      <c r="A1809" s="5">
        <v>36916</v>
      </c>
      <c r="B1809">
        <v>2.3276435251951E-2</v>
      </c>
      <c r="C1809" s="34">
        <f t="shared" si="28"/>
        <v>2.3276435251951E-4</v>
      </c>
    </row>
    <row r="1810" spans="1:3" x14ac:dyDescent="0.2">
      <c r="A1810" s="5">
        <v>36920</v>
      </c>
      <c r="B1810">
        <v>9.3138253598734594E-2</v>
      </c>
      <c r="C1810" s="34">
        <f t="shared" si="28"/>
        <v>9.3138253598734589E-4</v>
      </c>
    </row>
    <row r="1811" spans="1:3" x14ac:dyDescent="0.2">
      <c r="A1811" s="5">
        <v>36921</v>
      </c>
      <c r="B1811">
        <v>2.3276435251928799E-2</v>
      </c>
      <c r="C1811" s="34">
        <f t="shared" si="28"/>
        <v>2.3276435251928798E-4</v>
      </c>
    </row>
    <row r="1812" spans="1:3" x14ac:dyDescent="0.2">
      <c r="A1812" s="5">
        <v>36922</v>
      </c>
      <c r="B1812">
        <v>2.3276435251951E-2</v>
      </c>
      <c r="C1812" s="34">
        <f t="shared" si="28"/>
        <v>2.3276435251951E-4</v>
      </c>
    </row>
    <row r="1813" spans="1:3" x14ac:dyDescent="0.2">
      <c r="A1813" s="5">
        <v>36923</v>
      </c>
      <c r="B1813">
        <v>2.3276435251928799E-2</v>
      </c>
      <c r="C1813" s="34">
        <f t="shared" si="28"/>
        <v>2.3276435251928798E-4</v>
      </c>
    </row>
    <row r="1814" spans="1:3" x14ac:dyDescent="0.2">
      <c r="A1814" s="5">
        <v>36924</v>
      </c>
      <c r="B1814">
        <v>2.3276435251928799E-2</v>
      </c>
      <c r="C1814" s="34">
        <f t="shared" si="28"/>
        <v>2.3276435251928798E-4</v>
      </c>
    </row>
    <row r="1815" spans="1:3" x14ac:dyDescent="0.2">
      <c r="A1815" s="5">
        <v>36927</v>
      </c>
      <c r="B1815">
        <v>6.9424733551848306E-2</v>
      </c>
      <c r="C1815" s="34">
        <f t="shared" si="28"/>
        <v>6.9424733551848306E-4</v>
      </c>
    </row>
    <row r="1816" spans="1:3" x14ac:dyDescent="0.2">
      <c r="A1816" s="5">
        <v>36928</v>
      </c>
      <c r="B1816">
        <v>2.2855803852506199E-2</v>
      </c>
      <c r="C1816" s="34">
        <f t="shared" si="28"/>
        <v>2.2855803852506198E-4</v>
      </c>
    </row>
    <row r="1817" spans="1:3" x14ac:dyDescent="0.2">
      <c r="A1817" s="5">
        <v>36929</v>
      </c>
      <c r="B1817">
        <v>2.2855803852506199E-2</v>
      </c>
      <c r="C1817" s="34">
        <f t="shared" si="28"/>
        <v>2.2855803852506198E-4</v>
      </c>
    </row>
    <row r="1818" spans="1:3" x14ac:dyDescent="0.2">
      <c r="A1818" s="5">
        <v>36930</v>
      </c>
      <c r="B1818">
        <v>2.2855803852506199E-2</v>
      </c>
      <c r="C1818" s="34">
        <f t="shared" si="28"/>
        <v>2.2855803852506198E-4</v>
      </c>
    </row>
    <row r="1819" spans="1:3" x14ac:dyDescent="0.2">
      <c r="A1819" s="5">
        <v>36931</v>
      </c>
      <c r="B1819">
        <v>2.2855803852506199E-2</v>
      </c>
      <c r="C1819" s="34">
        <f t="shared" si="28"/>
        <v>2.2855803852506198E-4</v>
      </c>
    </row>
    <row r="1820" spans="1:3" x14ac:dyDescent="0.2">
      <c r="A1820" s="5">
        <v>36934</v>
      </c>
      <c r="B1820">
        <v>6.8267358442541906E-2</v>
      </c>
      <c r="C1820" s="34">
        <f t="shared" si="28"/>
        <v>6.8267358442541904E-4</v>
      </c>
    </row>
    <row r="1821" spans="1:3" x14ac:dyDescent="0.2">
      <c r="A1821" s="5">
        <v>36935</v>
      </c>
      <c r="B1821">
        <v>2.2540222184419499E-2</v>
      </c>
      <c r="C1821" s="34">
        <f t="shared" si="28"/>
        <v>2.2540222184419499E-4</v>
      </c>
    </row>
    <row r="1822" spans="1:3" x14ac:dyDescent="0.2">
      <c r="A1822" s="5">
        <v>36936</v>
      </c>
      <c r="B1822">
        <v>2.2540222184419499E-2</v>
      </c>
      <c r="C1822" s="34">
        <f t="shared" si="28"/>
        <v>2.2540222184419499E-4</v>
      </c>
    </row>
    <row r="1823" spans="1:3" x14ac:dyDescent="0.2">
      <c r="A1823" s="5">
        <v>36937</v>
      </c>
      <c r="B1823">
        <v>2.2540222184419499E-2</v>
      </c>
      <c r="C1823" s="34">
        <f t="shared" si="28"/>
        <v>2.2540222184419499E-4</v>
      </c>
    </row>
    <row r="1824" spans="1:3" x14ac:dyDescent="0.2">
      <c r="A1824" s="5">
        <v>36938</v>
      </c>
      <c r="B1824">
        <v>2.2540222184419499E-2</v>
      </c>
      <c r="C1824" s="34">
        <f t="shared" si="28"/>
        <v>2.2540222184419499E-4</v>
      </c>
    </row>
    <row r="1825" spans="1:3" x14ac:dyDescent="0.2">
      <c r="A1825" s="5">
        <v>36941</v>
      </c>
      <c r="B1825">
        <v>6.7635909546925901E-2</v>
      </c>
      <c r="C1825" s="34">
        <f t="shared" si="28"/>
        <v>6.7635909546925898E-4</v>
      </c>
    </row>
    <row r="1826" spans="1:3" x14ac:dyDescent="0.2">
      <c r="A1826" s="5">
        <v>36942</v>
      </c>
      <c r="B1826">
        <v>2.2329548602373399E-2</v>
      </c>
      <c r="C1826" s="34">
        <f t="shared" si="28"/>
        <v>2.2329548602373399E-4</v>
      </c>
    </row>
    <row r="1827" spans="1:3" x14ac:dyDescent="0.2">
      <c r="A1827" s="5">
        <v>36943</v>
      </c>
      <c r="B1827">
        <v>2.2329548602373399E-2</v>
      </c>
      <c r="C1827" s="34">
        <f t="shared" si="28"/>
        <v>2.2329548602373399E-4</v>
      </c>
    </row>
    <row r="1828" spans="1:3" x14ac:dyDescent="0.2">
      <c r="A1828" s="5">
        <v>36944</v>
      </c>
      <c r="B1828">
        <v>2.2329548602373399E-2</v>
      </c>
      <c r="C1828" s="34">
        <f t="shared" si="28"/>
        <v>2.2329548602373399E-4</v>
      </c>
    </row>
    <row r="1829" spans="1:3" x14ac:dyDescent="0.2">
      <c r="A1829" s="5">
        <v>36945</v>
      </c>
      <c r="B1829">
        <v>2.2329548602373399E-2</v>
      </c>
      <c r="C1829" s="34">
        <f t="shared" si="28"/>
        <v>2.2329548602373399E-4</v>
      </c>
    </row>
    <row r="1830" spans="1:3" x14ac:dyDescent="0.2">
      <c r="A1830" s="5">
        <v>36948</v>
      </c>
      <c r="B1830">
        <v>6.6582089901201499E-2</v>
      </c>
      <c r="C1830" s="34">
        <f t="shared" si="28"/>
        <v>6.6582089901201502E-4</v>
      </c>
    </row>
    <row r="1831" spans="1:3" x14ac:dyDescent="0.2">
      <c r="A1831" s="5">
        <v>36949</v>
      </c>
      <c r="B1831">
        <v>2.1908221502764402E-2</v>
      </c>
      <c r="C1831" s="34">
        <f t="shared" si="28"/>
        <v>2.1908221502764402E-4</v>
      </c>
    </row>
    <row r="1832" spans="1:3" x14ac:dyDescent="0.2">
      <c r="A1832" s="5">
        <v>36950</v>
      </c>
      <c r="B1832">
        <v>2.1908221502742201E-2</v>
      </c>
      <c r="C1832" s="34">
        <f t="shared" si="28"/>
        <v>2.19082215027422E-4</v>
      </c>
    </row>
    <row r="1833" spans="1:3" x14ac:dyDescent="0.2">
      <c r="A1833" s="5">
        <v>36951</v>
      </c>
      <c r="B1833">
        <v>2.1908221502764402E-2</v>
      </c>
      <c r="C1833" s="34">
        <f t="shared" si="28"/>
        <v>2.1908221502764402E-4</v>
      </c>
    </row>
    <row r="1834" spans="1:3" x14ac:dyDescent="0.2">
      <c r="A1834" s="5">
        <v>36952</v>
      </c>
      <c r="B1834">
        <v>2.1908221502764402E-2</v>
      </c>
      <c r="C1834" s="34">
        <f t="shared" si="28"/>
        <v>2.1908221502764402E-4</v>
      </c>
    </row>
    <row r="1835" spans="1:3" x14ac:dyDescent="0.2">
      <c r="A1835" s="5">
        <v>36955</v>
      </c>
      <c r="B1835">
        <v>6.4789560806288699E-2</v>
      </c>
      <c r="C1835" s="34">
        <f t="shared" si="28"/>
        <v>6.4789560806288694E-4</v>
      </c>
    </row>
    <row r="1836" spans="1:3" x14ac:dyDescent="0.2">
      <c r="A1836" s="5">
        <v>36957</v>
      </c>
      <c r="B1836">
        <v>4.1922659945403701E-2</v>
      </c>
      <c r="C1836" s="34">
        <f t="shared" si="28"/>
        <v>4.19226599454037E-4</v>
      </c>
    </row>
    <row r="1837" spans="1:3" x14ac:dyDescent="0.2">
      <c r="A1837" s="5">
        <v>36958</v>
      </c>
      <c r="B1837">
        <v>2.0959133546316601E-2</v>
      </c>
      <c r="C1837" s="34">
        <f t="shared" si="28"/>
        <v>2.09591335463166E-4</v>
      </c>
    </row>
    <row r="1838" spans="1:3" x14ac:dyDescent="0.2">
      <c r="A1838" s="5">
        <v>36959</v>
      </c>
      <c r="B1838">
        <v>2.09591335462944E-2</v>
      </c>
      <c r="C1838" s="34">
        <f t="shared" si="28"/>
        <v>2.0959133546294401E-4</v>
      </c>
    </row>
    <row r="1839" spans="1:3" x14ac:dyDescent="0.2">
      <c r="A1839" s="5">
        <v>36962</v>
      </c>
      <c r="B1839">
        <v>6.2890580117991299E-2</v>
      </c>
      <c r="C1839" s="34">
        <f t="shared" si="28"/>
        <v>6.2890580117991302E-4</v>
      </c>
    </row>
    <row r="1840" spans="1:3" x14ac:dyDescent="0.2">
      <c r="A1840" s="5">
        <v>36963</v>
      </c>
      <c r="B1840">
        <v>2.0959133546316601E-2</v>
      </c>
      <c r="C1840" s="34">
        <f t="shared" si="28"/>
        <v>2.09591335463166E-4</v>
      </c>
    </row>
    <row r="1841" spans="1:3" x14ac:dyDescent="0.2">
      <c r="A1841" s="5">
        <v>36964</v>
      </c>
      <c r="B1841">
        <v>2.09591335462944E-2</v>
      </c>
      <c r="C1841" s="34">
        <f t="shared" si="28"/>
        <v>2.0959133546294401E-4</v>
      </c>
    </row>
    <row r="1842" spans="1:3" x14ac:dyDescent="0.2">
      <c r="A1842" s="5">
        <v>36965</v>
      </c>
      <c r="B1842">
        <v>2.0959133546316601E-2</v>
      </c>
      <c r="C1842" s="34">
        <f t="shared" si="28"/>
        <v>2.09591335463166E-4</v>
      </c>
    </row>
    <row r="1843" spans="1:3" x14ac:dyDescent="0.2">
      <c r="A1843" s="5">
        <v>36966</v>
      </c>
      <c r="B1843">
        <v>2.0959133546316601E-2</v>
      </c>
      <c r="C1843" s="34">
        <f t="shared" si="28"/>
        <v>2.09591335463166E-4</v>
      </c>
    </row>
    <row r="1844" spans="1:3" x14ac:dyDescent="0.2">
      <c r="A1844" s="5">
        <v>36969</v>
      </c>
      <c r="B1844">
        <v>6.4261569688506298E-2</v>
      </c>
      <c r="C1844" s="34">
        <f t="shared" si="28"/>
        <v>6.4261569688506303E-4</v>
      </c>
    </row>
    <row r="1845" spans="1:3" x14ac:dyDescent="0.2">
      <c r="A1845" s="5">
        <v>36970</v>
      </c>
      <c r="B1845">
        <v>2.2329548602373399E-2</v>
      </c>
      <c r="C1845" s="34">
        <f t="shared" si="28"/>
        <v>2.2329548602373399E-4</v>
      </c>
    </row>
    <row r="1846" spans="1:3" x14ac:dyDescent="0.2">
      <c r="A1846" s="5">
        <v>36971</v>
      </c>
      <c r="B1846">
        <v>2.2329548602373399E-2</v>
      </c>
      <c r="C1846" s="34">
        <f t="shared" si="28"/>
        <v>2.2329548602373399E-4</v>
      </c>
    </row>
    <row r="1847" spans="1:3" x14ac:dyDescent="0.2">
      <c r="A1847" s="5">
        <v>36972</v>
      </c>
      <c r="B1847">
        <v>2.2329548602373399E-2</v>
      </c>
      <c r="C1847" s="34">
        <f t="shared" si="28"/>
        <v>2.2329548602373399E-4</v>
      </c>
    </row>
    <row r="1848" spans="1:3" x14ac:dyDescent="0.2">
      <c r="A1848" s="5">
        <v>36973</v>
      </c>
      <c r="B1848">
        <v>2.2329548602373399E-2</v>
      </c>
      <c r="C1848" s="34">
        <f t="shared" si="28"/>
        <v>2.2329548602373399E-4</v>
      </c>
    </row>
    <row r="1849" spans="1:3" x14ac:dyDescent="0.2">
      <c r="A1849" s="5">
        <v>36976</v>
      </c>
      <c r="B1849">
        <v>6.7003605182724996E-2</v>
      </c>
      <c r="C1849" s="34">
        <f t="shared" si="28"/>
        <v>6.7003605182725E-4</v>
      </c>
    </row>
    <row r="1850" spans="1:3" x14ac:dyDescent="0.2">
      <c r="A1850" s="5">
        <v>36977</v>
      </c>
      <c r="B1850">
        <v>2.2329548602373399E-2</v>
      </c>
      <c r="C1850" s="34">
        <f t="shared" si="28"/>
        <v>2.2329548602373399E-4</v>
      </c>
    </row>
    <row r="1851" spans="1:3" x14ac:dyDescent="0.2">
      <c r="A1851" s="5">
        <v>36978</v>
      </c>
      <c r="B1851">
        <v>2.2329548602373399E-2</v>
      </c>
      <c r="C1851" s="34">
        <f t="shared" si="28"/>
        <v>2.2329548602373399E-4</v>
      </c>
    </row>
    <row r="1852" spans="1:3" x14ac:dyDescent="0.2">
      <c r="A1852" s="5">
        <v>36979</v>
      </c>
      <c r="B1852">
        <v>2.2329548602373399E-2</v>
      </c>
      <c r="C1852" s="34">
        <f t="shared" si="28"/>
        <v>2.2329548602373399E-4</v>
      </c>
    </row>
    <row r="1853" spans="1:3" x14ac:dyDescent="0.2">
      <c r="A1853" s="5">
        <v>36980</v>
      </c>
      <c r="B1853">
        <v>2.2329548602373399E-2</v>
      </c>
      <c r="C1853" s="34">
        <f t="shared" si="28"/>
        <v>2.2329548602373399E-4</v>
      </c>
    </row>
    <row r="1854" spans="1:3" x14ac:dyDescent="0.2">
      <c r="A1854" s="5">
        <v>36983</v>
      </c>
      <c r="B1854">
        <v>6.7003605182724996E-2</v>
      </c>
      <c r="C1854" s="34">
        <f t="shared" si="28"/>
        <v>6.7003605182725E-4</v>
      </c>
    </row>
    <row r="1855" spans="1:3" x14ac:dyDescent="0.2">
      <c r="A1855" s="5">
        <v>36984</v>
      </c>
      <c r="B1855">
        <v>2.2961085078154801E-2</v>
      </c>
      <c r="C1855" s="34">
        <f t="shared" si="28"/>
        <v>2.2961085078154801E-4</v>
      </c>
    </row>
    <row r="1856" spans="1:3" x14ac:dyDescent="0.2">
      <c r="A1856" s="5">
        <v>36985</v>
      </c>
      <c r="B1856">
        <v>2.2961085078154801E-2</v>
      </c>
      <c r="C1856" s="34">
        <f t="shared" si="28"/>
        <v>2.2961085078154801E-4</v>
      </c>
    </row>
    <row r="1857" spans="1:3" x14ac:dyDescent="0.2">
      <c r="A1857" s="5">
        <v>36987</v>
      </c>
      <c r="B1857">
        <v>4.5927442270588002E-2</v>
      </c>
      <c r="C1857" s="34">
        <f t="shared" si="28"/>
        <v>4.5927442270588003E-4</v>
      </c>
    </row>
    <row r="1858" spans="1:3" x14ac:dyDescent="0.2">
      <c r="A1858" s="5">
        <v>36990</v>
      </c>
      <c r="B1858">
        <v>6.8267246263475898E-2</v>
      </c>
      <c r="C1858" s="34">
        <f t="shared" si="28"/>
        <v>6.8267246263475901E-4</v>
      </c>
    </row>
    <row r="1859" spans="1:3" x14ac:dyDescent="0.2">
      <c r="A1859" s="5">
        <v>36991</v>
      </c>
      <c r="B1859">
        <v>2.2329548602373399E-2</v>
      </c>
      <c r="C1859" s="34">
        <f t="shared" si="28"/>
        <v>2.2329548602373399E-4</v>
      </c>
    </row>
    <row r="1860" spans="1:3" x14ac:dyDescent="0.2">
      <c r="A1860" s="5">
        <v>36992</v>
      </c>
      <c r="B1860">
        <v>2.2329548602373399E-2</v>
      </c>
      <c r="C1860" s="34">
        <f t="shared" si="28"/>
        <v>2.2329548602373399E-4</v>
      </c>
    </row>
    <row r="1861" spans="1:3" x14ac:dyDescent="0.2">
      <c r="A1861" s="5">
        <v>36993</v>
      </c>
      <c r="B1861">
        <v>2.2329548602373399E-2</v>
      </c>
      <c r="C1861" s="34">
        <f t="shared" ref="C1861:C1924" si="29">B1861/100</f>
        <v>2.2329548602373399E-4</v>
      </c>
    </row>
    <row r="1862" spans="1:3" x14ac:dyDescent="0.2">
      <c r="A1862" s="5">
        <v>36997</v>
      </c>
      <c r="B1862">
        <v>8.8504755382534703E-2</v>
      </c>
      <c r="C1862" s="34">
        <f t="shared" si="29"/>
        <v>8.8504755382534704E-4</v>
      </c>
    </row>
    <row r="1863" spans="1:3" x14ac:dyDescent="0.2">
      <c r="A1863" s="5">
        <v>36998</v>
      </c>
      <c r="B1863">
        <v>2.1486753300470299E-2</v>
      </c>
      <c r="C1863" s="34">
        <f t="shared" si="29"/>
        <v>2.14867533004703E-4</v>
      </c>
    </row>
    <row r="1864" spans="1:3" x14ac:dyDescent="0.2">
      <c r="A1864" s="5">
        <v>36999</v>
      </c>
      <c r="B1864">
        <v>2.1486753300470299E-2</v>
      </c>
      <c r="C1864" s="34">
        <f t="shared" si="29"/>
        <v>2.14867533004703E-4</v>
      </c>
    </row>
    <row r="1865" spans="1:3" x14ac:dyDescent="0.2">
      <c r="A1865" s="5">
        <v>37000</v>
      </c>
      <c r="B1865">
        <v>2.1486753300470299E-2</v>
      </c>
      <c r="C1865" s="34">
        <f t="shared" si="29"/>
        <v>2.14867533004703E-4</v>
      </c>
    </row>
    <row r="1866" spans="1:3" x14ac:dyDescent="0.2">
      <c r="A1866" s="5">
        <v>37001</v>
      </c>
      <c r="B1866">
        <v>2.1486753300470299E-2</v>
      </c>
      <c r="C1866" s="34">
        <f t="shared" si="29"/>
        <v>2.14867533004703E-4</v>
      </c>
    </row>
    <row r="1867" spans="1:3" x14ac:dyDescent="0.2">
      <c r="A1867" s="5">
        <v>37004</v>
      </c>
      <c r="B1867">
        <v>6.3735045050772293E-2</v>
      </c>
      <c r="C1867" s="34">
        <f t="shared" si="29"/>
        <v>6.3735045050772288E-4</v>
      </c>
    </row>
    <row r="1868" spans="1:3" x14ac:dyDescent="0.2">
      <c r="A1868" s="5">
        <v>37005</v>
      </c>
      <c r="B1868">
        <v>2.0748004541171199E-2</v>
      </c>
      <c r="C1868" s="34">
        <f t="shared" si="29"/>
        <v>2.0748004541171197E-4</v>
      </c>
    </row>
    <row r="1869" spans="1:3" x14ac:dyDescent="0.2">
      <c r="A1869" s="5">
        <v>37006</v>
      </c>
      <c r="B1869">
        <v>2.0748004541171199E-2</v>
      </c>
      <c r="C1869" s="34">
        <f t="shared" si="29"/>
        <v>2.0748004541171197E-4</v>
      </c>
    </row>
    <row r="1870" spans="1:3" x14ac:dyDescent="0.2">
      <c r="A1870" s="5">
        <v>37007</v>
      </c>
      <c r="B1870">
        <v>2.07480045411934E-2</v>
      </c>
      <c r="C1870" s="34">
        <f t="shared" si="29"/>
        <v>2.0748004541193399E-4</v>
      </c>
    </row>
    <row r="1871" spans="1:3" x14ac:dyDescent="0.2">
      <c r="A1871" s="5">
        <v>37008</v>
      </c>
      <c r="B1871">
        <v>2.0748004541171199E-2</v>
      </c>
      <c r="C1871" s="34">
        <f t="shared" si="29"/>
        <v>2.0748004541171197E-4</v>
      </c>
    </row>
    <row r="1872" spans="1:3" x14ac:dyDescent="0.2">
      <c r="A1872" s="5">
        <v>37011</v>
      </c>
      <c r="B1872">
        <v>6.1834262188797999E-2</v>
      </c>
      <c r="C1872" s="34">
        <f t="shared" si="29"/>
        <v>6.1834262188797994E-4</v>
      </c>
    </row>
    <row r="1873" spans="1:3" x14ac:dyDescent="0.2">
      <c r="A1873" s="5">
        <v>37013</v>
      </c>
      <c r="B1873">
        <v>4.06551575803826E-2</v>
      </c>
      <c r="C1873" s="34">
        <f t="shared" si="29"/>
        <v>4.0655157580382601E-4</v>
      </c>
    </row>
    <row r="1874" spans="1:3" x14ac:dyDescent="0.2">
      <c r="A1874" s="5">
        <v>37014</v>
      </c>
      <c r="B1874">
        <v>2.03255131577595E-2</v>
      </c>
      <c r="C1874" s="34">
        <f t="shared" si="29"/>
        <v>2.0325513157759499E-4</v>
      </c>
    </row>
    <row r="1875" spans="1:3" x14ac:dyDescent="0.2">
      <c r="A1875" s="5">
        <v>37015</v>
      </c>
      <c r="B1875">
        <v>2.03255131577595E-2</v>
      </c>
      <c r="C1875" s="34">
        <f t="shared" si="29"/>
        <v>2.0325513157759499E-4</v>
      </c>
    </row>
    <row r="1876" spans="1:3" x14ac:dyDescent="0.2">
      <c r="A1876" s="5">
        <v>37018</v>
      </c>
      <c r="B1876">
        <v>6.09889341075531E-2</v>
      </c>
      <c r="C1876" s="34">
        <f t="shared" si="29"/>
        <v>6.0988934107553095E-4</v>
      </c>
    </row>
    <row r="1877" spans="1:3" x14ac:dyDescent="0.2">
      <c r="A1877" s="5">
        <v>37019</v>
      </c>
      <c r="B1877">
        <v>1.94798503924343E-2</v>
      </c>
      <c r="C1877" s="34">
        <f t="shared" si="29"/>
        <v>1.94798503924343E-4</v>
      </c>
    </row>
    <row r="1878" spans="1:3" x14ac:dyDescent="0.2">
      <c r="A1878" s="5">
        <v>37020</v>
      </c>
      <c r="B1878">
        <v>1.94798503924343E-2</v>
      </c>
      <c r="C1878" s="34">
        <f t="shared" si="29"/>
        <v>1.94798503924343E-4</v>
      </c>
    </row>
    <row r="1879" spans="1:3" x14ac:dyDescent="0.2">
      <c r="A1879" s="5">
        <v>37021</v>
      </c>
      <c r="B1879">
        <v>1.94798503924343E-2</v>
      </c>
      <c r="C1879" s="34">
        <f t="shared" si="29"/>
        <v>1.94798503924343E-4</v>
      </c>
    </row>
    <row r="1880" spans="1:3" x14ac:dyDescent="0.2">
      <c r="A1880" s="5">
        <v>37022</v>
      </c>
      <c r="B1880">
        <v>1.94798503924343E-2</v>
      </c>
      <c r="C1880" s="34">
        <f t="shared" si="29"/>
        <v>1.94798503924343E-4</v>
      </c>
    </row>
    <row r="1881" spans="1:3" x14ac:dyDescent="0.2">
      <c r="A1881" s="5">
        <v>37025</v>
      </c>
      <c r="B1881">
        <v>5.9296928118746102E-2</v>
      </c>
      <c r="C1881" s="34">
        <f t="shared" si="29"/>
        <v>5.9296928118746106E-4</v>
      </c>
    </row>
    <row r="1882" spans="1:3" x14ac:dyDescent="0.2">
      <c r="A1882" s="5">
        <v>37026</v>
      </c>
      <c r="B1882">
        <v>2.0325513157781701E-2</v>
      </c>
      <c r="C1882" s="34">
        <f t="shared" si="29"/>
        <v>2.0325513157781701E-4</v>
      </c>
    </row>
    <row r="1883" spans="1:3" x14ac:dyDescent="0.2">
      <c r="A1883" s="5">
        <v>37027</v>
      </c>
      <c r="B1883">
        <v>2.03255131577595E-2</v>
      </c>
      <c r="C1883" s="34">
        <f t="shared" si="29"/>
        <v>2.0325513157759499E-4</v>
      </c>
    </row>
    <row r="1884" spans="1:3" x14ac:dyDescent="0.2">
      <c r="A1884" s="5">
        <v>37028</v>
      </c>
      <c r="B1884">
        <v>2.03255131577595E-2</v>
      </c>
      <c r="C1884" s="34">
        <f t="shared" si="29"/>
        <v>2.0325513157759499E-4</v>
      </c>
    </row>
    <row r="1885" spans="1:3" x14ac:dyDescent="0.2">
      <c r="A1885" s="5">
        <v>37029</v>
      </c>
      <c r="B1885">
        <v>2.0431260499220699E-2</v>
      </c>
      <c r="C1885" s="34">
        <f t="shared" si="29"/>
        <v>2.04312604992207E-4</v>
      </c>
    </row>
    <row r="1886" spans="1:3" x14ac:dyDescent="0.2">
      <c r="A1886" s="5">
        <v>37032</v>
      </c>
      <c r="B1886">
        <v>6.1306305442676602E-2</v>
      </c>
      <c r="C1886" s="34">
        <f t="shared" si="29"/>
        <v>6.13063054426766E-4</v>
      </c>
    </row>
    <row r="1887" spans="1:3" x14ac:dyDescent="0.2">
      <c r="A1887" s="5">
        <v>37033</v>
      </c>
      <c r="B1887">
        <v>2.0431260499220699E-2</v>
      </c>
      <c r="C1887" s="34">
        <f t="shared" si="29"/>
        <v>2.04312604992207E-4</v>
      </c>
    </row>
    <row r="1888" spans="1:3" x14ac:dyDescent="0.2">
      <c r="A1888" s="5">
        <v>37034</v>
      </c>
      <c r="B1888">
        <v>2.0431260499220699E-2</v>
      </c>
      <c r="C1888" s="34">
        <f t="shared" si="29"/>
        <v>2.04312604992207E-4</v>
      </c>
    </row>
    <row r="1889" spans="1:3" x14ac:dyDescent="0.2">
      <c r="A1889" s="5">
        <v>37035</v>
      </c>
      <c r="B1889">
        <v>2.0431260499220699E-2</v>
      </c>
      <c r="C1889" s="34">
        <f t="shared" si="29"/>
        <v>2.04312604992207E-4</v>
      </c>
    </row>
    <row r="1890" spans="1:3" x14ac:dyDescent="0.2">
      <c r="A1890" s="5">
        <v>37036</v>
      </c>
      <c r="B1890">
        <v>2.0431260499220699E-2</v>
      </c>
      <c r="C1890" s="34">
        <f t="shared" si="29"/>
        <v>2.04312604992207E-4</v>
      </c>
    </row>
    <row r="1891" spans="1:3" x14ac:dyDescent="0.2">
      <c r="A1891" s="5">
        <v>37039</v>
      </c>
      <c r="B1891">
        <v>6.1306305442676602E-2</v>
      </c>
      <c r="C1891" s="34">
        <f t="shared" si="29"/>
        <v>6.13063054426766E-4</v>
      </c>
    </row>
    <row r="1892" spans="1:3" x14ac:dyDescent="0.2">
      <c r="A1892" s="5">
        <v>37040</v>
      </c>
      <c r="B1892">
        <v>2.0431260499220699E-2</v>
      </c>
      <c r="C1892" s="34">
        <f t="shared" si="29"/>
        <v>2.04312604992207E-4</v>
      </c>
    </row>
    <row r="1893" spans="1:3" x14ac:dyDescent="0.2">
      <c r="A1893" s="5">
        <v>37041</v>
      </c>
      <c r="B1893">
        <v>2.0431260499220699E-2</v>
      </c>
      <c r="C1893" s="34">
        <f t="shared" si="29"/>
        <v>2.04312604992207E-4</v>
      </c>
    </row>
    <row r="1894" spans="1:3" x14ac:dyDescent="0.2">
      <c r="A1894" s="5">
        <v>37042</v>
      </c>
      <c r="B1894">
        <v>2.0431260499220699E-2</v>
      </c>
      <c r="C1894" s="34">
        <f t="shared" si="29"/>
        <v>2.04312604992207E-4</v>
      </c>
    </row>
    <row r="1895" spans="1:3" x14ac:dyDescent="0.2">
      <c r="A1895" s="5">
        <v>37043</v>
      </c>
      <c r="B1895">
        <v>1.94798503924343E-2</v>
      </c>
      <c r="C1895" s="34">
        <f t="shared" si="29"/>
        <v>1.94798503924343E-4</v>
      </c>
    </row>
    <row r="1896" spans="1:3" x14ac:dyDescent="0.2">
      <c r="A1896" s="5">
        <v>37046</v>
      </c>
      <c r="B1896">
        <v>5.8450935853659999E-2</v>
      </c>
      <c r="C1896" s="34">
        <f t="shared" si="29"/>
        <v>5.8450935853660002E-4</v>
      </c>
    </row>
    <row r="1897" spans="1:3" x14ac:dyDescent="0.2">
      <c r="A1897" s="5">
        <v>37047</v>
      </c>
      <c r="B1897">
        <v>1.94798503924343E-2</v>
      </c>
      <c r="C1897" s="34">
        <f t="shared" si="29"/>
        <v>1.94798503924343E-4</v>
      </c>
    </row>
    <row r="1898" spans="1:3" x14ac:dyDescent="0.2">
      <c r="A1898" s="5">
        <v>37048</v>
      </c>
      <c r="B1898">
        <v>1.94798503924343E-2</v>
      </c>
      <c r="C1898" s="34">
        <f t="shared" si="29"/>
        <v>1.94798503924343E-4</v>
      </c>
    </row>
    <row r="1899" spans="1:3" x14ac:dyDescent="0.2">
      <c r="A1899" s="5">
        <v>37049</v>
      </c>
      <c r="B1899">
        <v>1.94798503924343E-2</v>
      </c>
      <c r="C1899" s="34">
        <f t="shared" si="29"/>
        <v>1.94798503924343E-4</v>
      </c>
    </row>
    <row r="1900" spans="1:3" x14ac:dyDescent="0.2">
      <c r="A1900" s="5">
        <v>37050</v>
      </c>
      <c r="B1900">
        <v>1.9797183683723001E-2</v>
      </c>
      <c r="C1900" s="34">
        <f t="shared" si="29"/>
        <v>1.9797183683723001E-4</v>
      </c>
    </row>
    <row r="1901" spans="1:3" x14ac:dyDescent="0.2">
      <c r="A1901" s="5">
        <v>37053</v>
      </c>
      <c r="B1901">
        <v>5.9403309681505E-2</v>
      </c>
      <c r="C1901" s="34">
        <f t="shared" si="29"/>
        <v>5.9403309681505E-4</v>
      </c>
    </row>
    <row r="1902" spans="1:3" x14ac:dyDescent="0.2">
      <c r="A1902" s="5">
        <v>37054</v>
      </c>
      <c r="B1902">
        <v>1.9797183683723001E-2</v>
      </c>
      <c r="C1902" s="34">
        <f t="shared" si="29"/>
        <v>1.9797183683723001E-4</v>
      </c>
    </row>
    <row r="1903" spans="1:3" x14ac:dyDescent="0.2">
      <c r="A1903" s="5">
        <v>37055</v>
      </c>
      <c r="B1903">
        <v>1.9797183683723001E-2</v>
      </c>
      <c r="C1903" s="34">
        <f t="shared" si="29"/>
        <v>1.9797183683723001E-4</v>
      </c>
    </row>
    <row r="1904" spans="1:3" x14ac:dyDescent="0.2">
      <c r="A1904" s="5">
        <v>37056</v>
      </c>
      <c r="B1904">
        <v>1.9797183683723001E-2</v>
      </c>
      <c r="C1904" s="34">
        <f t="shared" si="29"/>
        <v>1.9797183683723001E-4</v>
      </c>
    </row>
    <row r="1905" spans="1:3" x14ac:dyDescent="0.2">
      <c r="A1905" s="5">
        <v>37057</v>
      </c>
      <c r="B1905">
        <v>1.9162149946994101E-2</v>
      </c>
      <c r="C1905" s="34">
        <f t="shared" si="29"/>
        <v>1.9162149946994102E-4</v>
      </c>
    </row>
    <row r="1906" spans="1:3" x14ac:dyDescent="0.2">
      <c r="A1906" s="5">
        <v>37060</v>
      </c>
      <c r="B1906">
        <v>5.74974661843086E-2</v>
      </c>
      <c r="C1906" s="34">
        <f t="shared" si="29"/>
        <v>5.7497466184308599E-4</v>
      </c>
    </row>
    <row r="1907" spans="1:3" x14ac:dyDescent="0.2">
      <c r="A1907" s="5">
        <v>37061</v>
      </c>
      <c r="B1907">
        <v>1.9162149946994101E-2</v>
      </c>
      <c r="C1907" s="34">
        <f t="shared" si="29"/>
        <v>1.9162149946994102E-4</v>
      </c>
    </row>
    <row r="1908" spans="1:3" x14ac:dyDescent="0.2">
      <c r="A1908" s="5">
        <v>37062</v>
      </c>
      <c r="B1908">
        <v>1.9162149946994101E-2</v>
      </c>
      <c r="C1908" s="34">
        <f t="shared" si="29"/>
        <v>1.9162149946994102E-4</v>
      </c>
    </row>
    <row r="1909" spans="1:3" x14ac:dyDescent="0.2">
      <c r="A1909" s="5">
        <v>37063</v>
      </c>
      <c r="B1909">
        <v>1.9162149946994101E-2</v>
      </c>
      <c r="C1909" s="34">
        <f t="shared" si="29"/>
        <v>1.9162149946994102E-4</v>
      </c>
    </row>
    <row r="1910" spans="1:3" x14ac:dyDescent="0.2">
      <c r="A1910" s="5">
        <v>37064</v>
      </c>
      <c r="B1910">
        <v>1.8844592744526899E-2</v>
      </c>
      <c r="C1910" s="34">
        <f t="shared" si="29"/>
        <v>1.88445927445269E-4</v>
      </c>
    </row>
    <row r="1911" spans="1:3" x14ac:dyDescent="0.2">
      <c r="A1911" s="5">
        <v>37067</v>
      </c>
      <c r="B1911">
        <v>5.6544432463034901E-2</v>
      </c>
      <c r="C1911" s="34">
        <f t="shared" si="29"/>
        <v>5.6544432463034899E-4</v>
      </c>
    </row>
    <row r="1912" spans="1:3" x14ac:dyDescent="0.2">
      <c r="A1912" s="5">
        <v>37068</v>
      </c>
      <c r="B1912">
        <v>1.8844592744526899E-2</v>
      </c>
      <c r="C1912" s="34">
        <f t="shared" si="29"/>
        <v>1.88445927445269E-4</v>
      </c>
    </row>
    <row r="1913" spans="1:3" x14ac:dyDescent="0.2">
      <c r="A1913" s="5">
        <v>37069</v>
      </c>
      <c r="B1913">
        <v>1.8844592744526899E-2</v>
      </c>
      <c r="C1913" s="34">
        <f t="shared" si="29"/>
        <v>1.88445927445269E-4</v>
      </c>
    </row>
    <row r="1914" spans="1:3" x14ac:dyDescent="0.2">
      <c r="A1914" s="5">
        <v>37070</v>
      </c>
      <c r="B1914">
        <v>1.8844592744526899E-2</v>
      </c>
      <c r="C1914" s="34">
        <f t="shared" si="29"/>
        <v>1.88445927445269E-4</v>
      </c>
    </row>
    <row r="1915" spans="1:3" x14ac:dyDescent="0.2">
      <c r="A1915" s="5">
        <v>37071</v>
      </c>
      <c r="B1915">
        <v>1.8738488198244401E-2</v>
      </c>
      <c r="C1915" s="34">
        <f t="shared" si="29"/>
        <v>1.8738488198244402E-4</v>
      </c>
    </row>
    <row r="1916" spans="1:3" x14ac:dyDescent="0.2">
      <c r="A1916" s="5">
        <v>37074</v>
      </c>
      <c r="B1916">
        <v>5.6225999180892203E-2</v>
      </c>
      <c r="C1916" s="34">
        <f t="shared" si="29"/>
        <v>5.6225999180892206E-4</v>
      </c>
    </row>
    <row r="1917" spans="1:3" x14ac:dyDescent="0.2">
      <c r="A1917" s="5">
        <v>37075</v>
      </c>
      <c r="B1917">
        <v>1.8738488198266599E-2</v>
      </c>
      <c r="C1917" s="34">
        <f t="shared" si="29"/>
        <v>1.8738488198266599E-4</v>
      </c>
    </row>
    <row r="1918" spans="1:3" x14ac:dyDescent="0.2">
      <c r="A1918" s="5">
        <v>37076</v>
      </c>
      <c r="B1918">
        <v>1.8738488198244401E-2</v>
      </c>
      <c r="C1918" s="34">
        <f t="shared" si="29"/>
        <v>1.8738488198244402E-4</v>
      </c>
    </row>
    <row r="1919" spans="1:3" x14ac:dyDescent="0.2">
      <c r="A1919" s="5">
        <v>37077</v>
      </c>
      <c r="B1919">
        <v>1.8738488198244401E-2</v>
      </c>
      <c r="C1919" s="34">
        <f t="shared" si="29"/>
        <v>1.8738488198244402E-4</v>
      </c>
    </row>
    <row r="1920" spans="1:3" x14ac:dyDescent="0.2">
      <c r="A1920" s="5">
        <v>37078</v>
      </c>
      <c r="B1920">
        <v>1.8632598457668501E-2</v>
      </c>
      <c r="C1920" s="34">
        <f t="shared" si="29"/>
        <v>1.8632598457668501E-4</v>
      </c>
    </row>
    <row r="1921" spans="1:3" x14ac:dyDescent="0.2">
      <c r="A1921" s="5">
        <v>37081</v>
      </c>
      <c r="B1921">
        <v>5.59082112316256E-2</v>
      </c>
      <c r="C1921" s="34">
        <f t="shared" si="29"/>
        <v>5.5908211231625604E-4</v>
      </c>
    </row>
    <row r="1922" spans="1:3" x14ac:dyDescent="0.2">
      <c r="A1922" s="5">
        <v>37082</v>
      </c>
      <c r="B1922">
        <v>1.8632598457668501E-2</v>
      </c>
      <c r="C1922" s="34">
        <f t="shared" si="29"/>
        <v>1.8632598457668501E-4</v>
      </c>
    </row>
    <row r="1923" spans="1:3" x14ac:dyDescent="0.2">
      <c r="A1923" s="5">
        <v>37083</v>
      </c>
      <c r="B1923">
        <v>1.8632598457668501E-2</v>
      </c>
      <c r="C1923" s="34">
        <f t="shared" si="29"/>
        <v>1.8632598457668501E-4</v>
      </c>
    </row>
    <row r="1924" spans="1:3" x14ac:dyDescent="0.2">
      <c r="A1924" s="5">
        <v>37084</v>
      </c>
      <c r="B1924">
        <v>1.8632598457668501E-2</v>
      </c>
      <c r="C1924" s="34">
        <f t="shared" si="29"/>
        <v>1.8632598457668501E-4</v>
      </c>
    </row>
    <row r="1925" spans="1:3" x14ac:dyDescent="0.2">
      <c r="A1925" s="5">
        <v>37085</v>
      </c>
      <c r="B1925">
        <v>1.8632598457668501E-2</v>
      </c>
      <c r="C1925" s="34">
        <f t="shared" ref="C1925:C1988" si="30">B1925/100</f>
        <v>1.8632598457668501E-4</v>
      </c>
    </row>
    <row r="1926" spans="1:3" x14ac:dyDescent="0.2">
      <c r="A1926" s="5">
        <v>37088</v>
      </c>
      <c r="B1926">
        <v>5.59082112316256E-2</v>
      </c>
      <c r="C1926" s="34">
        <f t="shared" si="30"/>
        <v>5.5908211231625604E-4</v>
      </c>
    </row>
    <row r="1927" spans="1:3" x14ac:dyDescent="0.2">
      <c r="A1927" s="5">
        <v>37089</v>
      </c>
      <c r="B1927">
        <v>1.8632598457668501E-2</v>
      </c>
      <c r="C1927" s="34">
        <f t="shared" si="30"/>
        <v>1.8632598457668501E-4</v>
      </c>
    </row>
    <row r="1928" spans="1:3" x14ac:dyDescent="0.2">
      <c r="A1928" s="5">
        <v>37090</v>
      </c>
      <c r="B1928">
        <v>1.8632598457668501E-2</v>
      </c>
      <c r="C1928" s="34">
        <f t="shared" si="30"/>
        <v>1.8632598457668501E-4</v>
      </c>
    </row>
    <row r="1929" spans="1:3" x14ac:dyDescent="0.2">
      <c r="A1929" s="5">
        <v>37091</v>
      </c>
      <c r="B1929">
        <v>1.8632598457668501E-2</v>
      </c>
      <c r="C1929" s="34">
        <f t="shared" si="30"/>
        <v>1.8632598457668501E-4</v>
      </c>
    </row>
    <row r="1930" spans="1:3" x14ac:dyDescent="0.2">
      <c r="A1930" s="5">
        <v>37092</v>
      </c>
      <c r="B1930">
        <v>1.8844592744526899E-2</v>
      </c>
      <c r="C1930" s="34">
        <f t="shared" si="30"/>
        <v>1.88445927445269E-4</v>
      </c>
    </row>
    <row r="1931" spans="1:3" x14ac:dyDescent="0.2">
      <c r="A1931" s="5">
        <v>37095</v>
      </c>
      <c r="B1931">
        <v>5.6544432463034901E-2</v>
      </c>
      <c r="C1931" s="34">
        <f t="shared" si="30"/>
        <v>5.6544432463034899E-4</v>
      </c>
    </row>
    <row r="1932" spans="1:3" x14ac:dyDescent="0.2">
      <c r="A1932" s="5">
        <v>37096</v>
      </c>
      <c r="B1932">
        <v>1.8844592744526899E-2</v>
      </c>
      <c r="C1932" s="34">
        <f t="shared" si="30"/>
        <v>1.88445927445269E-4</v>
      </c>
    </row>
    <row r="1933" spans="1:3" x14ac:dyDescent="0.2">
      <c r="A1933" s="5">
        <v>37097</v>
      </c>
      <c r="B1933">
        <v>1.8844592744526899E-2</v>
      </c>
      <c r="C1933" s="34">
        <f t="shared" si="30"/>
        <v>1.88445927445269E-4</v>
      </c>
    </row>
    <row r="1934" spans="1:3" x14ac:dyDescent="0.2">
      <c r="A1934" s="5">
        <v>37098</v>
      </c>
      <c r="B1934">
        <v>1.8844592744526899E-2</v>
      </c>
      <c r="C1934" s="34">
        <f t="shared" si="30"/>
        <v>1.88445927445269E-4</v>
      </c>
    </row>
    <row r="1935" spans="1:3" x14ac:dyDescent="0.2">
      <c r="A1935" s="5">
        <v>37099</v>
      </c>
      <c r="B1935">
        <v>1.8738488198244401E-2</v>
      </c>
      <c r="C1935" s="34">
        <f t="shared" si="30"/>
        <v>1.8738488198244402E-4</v>
      </c>
    </row>
    <row r="1936" spans="1:3" x14ac:dyDescent="0.2">
      <c r="A1936" s="5">
        <v>37102</v>
      </c>
      <c r="B1936">
        <v>5.62259991809144E-2</v>
      </c>
      <c r="C1936" s="34">
        <f t="shared" si="30"/>
        <v>5.6225999180914399E-4</v>
      </c>
    </row>
    <row r="1937" spans="1:3" x14ac:dyDescent="0.2">
      <c r="A1937" s="5">
        <v>37103</v>
      </c>
      <c r="B1937">
        <v>1.8738488198244401E-2</v>
      </c>
      <c r="C1937" s="34">
        <f t="shared" si="30"/>
        <v>1.8738488198244402E-4</v>
      </c>
    </row>
    <row r="1938" spans="1:3" x14ac:dyDescent="0.2">
      <c r="A1938" s="5">
        <v>37104</v>
      </c>
      <c r="B1938">
        <v>1.8738488198244401E-2</v>
      </c>
      <c r="C1938" s="34">
        <f t="shared" si="30"/>
        <v>1.8738488198244402E-4</v>
      </c>
    </row>
    <row r="1939" spans="1:3" x14ac:dyDescent="0.2">
      <c r="A1939" s="5">
        <v>37105</v>
      </c>
      <c r="B1939">
        <v>1.8738488198244401E-2</v>
      </c>
      <c r="C1939" s="34">
        <f t="shared" si="30"/>
        <v>1.8738488198244402E-4</v>
      </c>
    </row>
    <row r="1940" spans="1:3" x14ac:dyDescent="0.2">
      <c r="A1940" s="5">
        <v>37106</v>
      </c>
      <c r="B1940">
        <v>1.8526667866902699E-2</v>
      </c>
      <c r="C1940" s="34">
        <f t="shared" si="30"/>
        <v>1.8526667866902699E-4</v>
      </c>
    </row>
    <row r="1941" spans="1:3" x14ac:dyDescent="0.2">
      <c r="A1941" s="5">
        <v>37109</v>
      </c>
      <c r="B1941">
        <v>5.5590301359309501E-2</v>
      </c>
      <c r="C1941" s="34">
        <f t="shared" si="30"/>
        <v>5.5590301359309503E-4</v>
      </c>
    </row>
    <row r="1942" spans="1:3" x14ac:dyDescent="0.2">
      <c r="A1942" s="5">
        <v>37110</v>
      </c>
      <c r="B1942">
        <v>1.8526667866902699E-2</v>
      </c>
      <c r="C1942" s="34">
        <f t="shared" si="30"/>
        <v>1.8526667866902699E-4</v>
      </c>
    </row>
    <row r="1943" spans="1:3" x14ac:dyDescent="0.2">
      <c r="A1943" s="5">
        <v>37111</v>
      </c>
      <c r="B1943">
        <v>1.8526667866902699E-2</v>
      </c>
      <c r="C1943" s="34">
        <f t="shared" si="30"/>
        <v>1.8526667866902699E-4</v>
      </c>
    </row>
    <row r="1944" spans="1:3" x14ac:dyDescent="0.2">
      <c r="A1944" s="5">
        <v>37112</v>
      </c>
      <c r="B1944">
        <v>1.8526667866902699E-2</v>
      </c>
      <c r="C1944" s="34">
        <f t="shared" si="30"/>
        <v>1.8526667866902699E-4</v>
      </c>
    </row>
    <row r="1945" spans="1:3" x14ac:dyDescent="0.2">
      <c r="A1945" s="5">
        <v>37113</v>
      </c>
      <c r="B1945">
        <v>1.8420696394416701E-2</v>
      </c>
      <c r="C1945" s="34">
        <f t="shared" si="30"/>
        <v>1.8420696394416702E-4</v>
      </c>
    </row>
    <row r="1946" spans="1:3" x14ac:dyDescent="0.2">
      <c r="A1946" s="5">
        <v>37116</v>
      </c>
      <c r="B1946">
        <v>5.5272269469952597E-2</v>
      </c>
      <c r="C1946" s="34">
        <f t="shared" si="30"/>
        <v>5.5272269469952594E-4</v>
      </c>
    </row>
    <row r="1947" spans="1:3" x14ac:dyDescent="0.2">
      <c r="A1947" s="5">
        <v>37117</v>
      </c>
      <c r="B1947">
        <v>1.8420696394416701E-2</v>
      </c>
      <c r="C1947" s="34">
        <f t="shared" si="30"/>
        <v>1.8420696394416702E-4</v>
      </c>
    </row>
    <row r="1948" spans="1:3" x14ac:dyDescent="0.2">
      <c r="A1948" s="5">
        <v>37119</v>
      </c>
      <c r="B1948">
        <v>3.6844786009382298E-2</v>
      </c>
      <c r="C1948" s="34">
        <f t="shared" si="30"/>
        <v>3.6844786009382298E-4</v>
      </c>
    </row>
    <row r="1949" spans="1:3" x14ac:dyDescent="0.2">
      <c r="A1949" s="5">
        <v>37120</v>
      </c>
      <c r="B1949">
        <v>1.8208630677674101E-2</v>
      </c>
      <c r="C1949" s="34">
        <f t="shared" si="30"/>
        <v>1.82086306776741E-4</v>
      </c>
    </row>
    <row r="1950" spans="1:3" x14ac:dyDescent="0.2">
      <c r="A1950" s="5">
        <v>37123</v>
      </c>
      <c r="B1950">
        <v>5.4635839263661397E-2</v>
      </c>
      <c r="C1950" s="34">
        <f t="shared" si="30"/>
        <v>5.4635839263661402E-4</v>
      </c>
    </row>
    <row r="1951" spans="1:3" x14ac:dyDescent="0.2">
      <c r="A1951" s="5">
        <v>37124</v>
      </c>
      <c r="B1951">
        <v>1.8208630677674101E-2</v>
      </c>
      <c r="C1951" s="34">
        <f t="shared" si="30"/>
        <v>1.82086306776741E-4</v>
      </c>
    </row>
    <row r="1952" spans="1:3" x14ac:dyDescent="0.2">
      <c r="A1952" s="5">
        <v>37126</v>
      </c>
      <c r="B1952">
        <v>3.6420576897655502E-2</v>
      </c>
      <c r="C1952" s="34">
        <f t="shared" si="30"/>
        <v>3.64205768976555E-4</v>
      </c>
    </row>
    <row r="1953" spans="1:3" x14ac:dyDescent="0.2">
      <c r="A1953" s="5">
        <v>37127</v>
      </c>
      <c r="B1953">
        <v>1.8208630677674101E-2</v>
      </c>
      <c r="C1953" s="34">
        <f t="shared" si="30"/>
        <v>1.82086306776741E-4</v>
      </c>
    </row>
    <row r="1954" spans="1:3" x14ac:dyDescent="0.2">
      <c r="A1954" s="5">
        <v>37130</v>
      </c>
      <c r="B1954">
        <v>5.4635839263661397E-2</v>
      </c>
      <c r="C1954" s="34">
        <f t="shared" si="30"/>
        <v>5.4635839263661402E-4</v>
      </c>
    </row>
    <row r="1955" spans="1:3" x14ac:dyDescent="0.2">
      <c r="A1955" s="5">
        <v>37131</v>
      </c>
      <c r="B1955">
        <v>1.8208630677674101E-2</v>
      </c>
      <c r="C1955" s="34">
        <f t="shared" si="30"/>
        <v>1.82086306776741E-4</v>
      </c>
    </row>
    <row r="1956" spans="1:3" x14ac:dyDescent="0.2">
      <c r="A1956" s="5">
        <v>37132</v>
      </c>
      <c r="B1956">
        <v>1.8208630677674101E-2</v>
      </c>
      <c r="C1956" s="34">
        <f t="shared" si="30"/>
        <v>1.82086306776741E-4</v>
      </c>
    </row>
    <row r="1957" spans="1:3" x14ac:dyDescent="0.2">
      <c r="A1957" s="5">
        <v>37133</v>
      </c>
      <c r="B1957">
        <v>1.8208630677674101E-2</v>
      </c>
      <c r="C1957" s="34">
        <f t="shared" si="30"/>
        <v>1.82086306776741E-4</v>
      </c>
    </row>
    <row r="1958" spans="1:3" x14ac:dyDescent="0.2">
      <c r="A1958" s="5">
        <v>37134</v>
      </c>
      <c r="B1958">
        <v>1.8102536370112599E-2</v>
      </c>
      <c r="C1958" s="34">
        <f t="shared" si="30"/>
        <v>1.8102536370112599E-4</v>
      </c>
    </row>
    <row r="1959" spans="1:3" x14ac:dyDescent="0.2">
      <c r="A1959" s="5">
        <v>37137</v>
      </c>
      <c r="B1959">
        <v>5.4317440758233602E-2</v>
      </c>
      <c r="C1959" s="34">
        <f t="shared" si="30"/>
        <v>5.4317440758233605E-4</v>
      </c>
    </row>
    <row r="1960" spans="1:3" x14ac:dyDescent="0.2">
      <c r="A1960" s="5">
        <v>37138</v>
      </c>
      <c r="B1960">
        <v>1.8102536370112599E-2</v>
      </c>
      <c r="C1960" s="34">
        <f t="shared" si="30"/>
        <v>1.8102536370112599E-4</v>
      </c>
    </row>
    <row r="1961" spans="1:3" x14ac:dyDescent="0.2">
      <c r="A1961" s="5">
        <v>37139</v>
      </c>
      <c r="B1961">
        <v>1.8102536370112599E-2</v>
      </c>
      <c r="C1961" s="34">
        <f t="shared" si="30"/>
        <v>1.8102536370112599E-4</v>
      </c>
    </row>
    <row r="1962" spans="1:3" x14ac:dyDescent="0.2">
      <c r="A1962" s="5">
        <v>37140</v>
      </c>
      <c r="B1962">
        <v>1.8102536370112599E-2</v>
      </c>
      <c r="C1962" s="34">
        <f t="shared" si="30"/>
        <v>1.8102536370112599E-4</v>
      </c>
    </row>
    <row r="1963" spans="1:3" x14ac:dyDescent="0.2">
      <c r="A1963" s="5">
        <v>37141</v>
      </c>
      <c r="B1963">
        <v>1.8102536370112599E-2</v>
      </c>
      <c r="C1963" s="34">
        <f t="shared" si="30"/>
        <v>1.8102536370112599E-4</v>
      </c>
    </row>
    <row r="1964" spans="1:3" x14ac:dyDescent="0.2">
      <c r="A1964" s="5">
        <v>37144</v>
      </c>
      <c r="B1964">
        <v>5.4317440758233602E-2</v>
      </c>
      <c r="C1964" s="34">
        <f t="shared" si="30"/>
        <v>5.4317440758233605E-4</v>
      </c>
    </row>
    <row r="1965" spans="1:3" x14ac:dyDescent="0.2">
      <c r="A1965" s="5">
        <v>37145</v>
      </c>
      <c r="B1965">
        <v>1.8102536370112599E-2</v>
      </c>
      <c r="C1965" s="34">
        <f t="shared" si="30"/>
        <v>1.8102536370112599E-4</v>
      </c>
    </row>
    <row r="1966" spans="1:3" x14ac:dyDescent="0.2">
      <c r="A1966" s="5">
        <v>37146</v>
      </c>
      <c r="B1966">
        <v>1.8102536370112599E-2</v>
      </c>
      <c r="C1966" s="34">
        <f t="shared" si="30"/>
        <v>1.8102536370112599E-4</v>
      </c>
    </row>
    <row r="1967" spans="1:3" x14ac:dyDescent="0.2">
      <c r="A1967" s="5">
        <v>37147</v>
      </c>
      <c r="B1967">
        <v>1.8102536370112599E-2</v>
      </c>
      <c r="C1967" s="34">
        <f t="shared" si="30"/>
        <v>1.8102536370112599E-4</v>
      </c>
    </row>
    <row r="1968" spans="1:3" x14ac:dyDescent="0.2">
      <c r="A1968" s="5">
        <v>37148</v>
      </c>
      <c r="B1968">
        <v>1.8526667866902699E-2</v>
      </c>
      <c r="C1968" s="34">
        <f t="shared" si="30"/>
        <v>1.8526667866902699E-4</v>
      </c>
    </row>
    <row r="1969" spans="1:3" x14ac:dyDescent="0.2">
      <c r="A1969" s="5">
        <v>37151</v>
      </c>
      <c r="B1969">
        <v>5.5590301359309501E-2</v>
      </c>
      <c r="C1969" s="34">
        <f t="shared" si="30"/>
        <v>5.5590301359309503E-4</v>
      </c>
    </row>
    <row r="1970" spans="1:3" x14ac:dyDescent="0.2">
      <c r="A1970" s="5">
        <v>37152</v>
      </c>
      <c r="B1970">
        <v>1.8526667866902699E-2</v>
      </c>
      <c r="C1970" s="34">
        <f t="shared" si="30"/>
        <v>1.8526667866902699E-4</v>
      </c>
    </row>
    <row r="1971" spans="1:3" x14ac:dyDescent="0.2">
      <c r="A1971" s="5">
        <v>37153</v>
      </c>
      <c r="B1971">
        <v>1.8526667866902699E-2</v>
      </c>
      <c r="C1971" s="34">
        <f t="shared" si="30"/>
        <v>1.8526667866902699E-4</v>
      </c>
    </row>
    <row r="1972" spans="1:3" x14ac:dyDescent="0.2">
      <c r="A1972" s="5">
        <v>37154</v>
      </c>
      <c r="B1972">
        <v>1.8526667866902699E-2</v>
      </c>
      <c r="C1972" s="34">
        <f t="shared" si="30"/>
        <v>1.8526667866902699E-4</v>
      </c>
    </row>
    <row r="1973" spans="1:3" x14ac:dyDescent="0.2">
      <c r="A1973" s="5">
        <v>37155</v>
      </c>
      <c r="B1973">
        <v>1.90564234887836E-2</v>
      </c>
      <c r="C1973" s="34">
        <f t="shared" si="30"/>
        <v>1.9056423488783599E-4</v>
      </c>
    </row>
    <row r="1974" spans="1:3" x14ac:dyDescent="0.2">
      <c r="A1974" s="5">
        <v>37158</v>
      </c>
      <c r="B1974">
        <v>5.7180165576631303E-2</v>
      </c>
      <c r="C1974" s="34">
        <f t="shared" si="30"/>
        <v>5.7180165576631303E-4</v>
      </c>
    </row>
    <row r="1975" spans="1:3" x14ac:dyDescent="0.2">
      <c r="A1975" s="5">
        <v>37159</v>
      </c>
      <c r="B1975">
        <v>1.9056423488761399E-2</v>
      </c>
      <c r="C1975" s="34">
        <f t="shared" si="30"/>
        <v>1.90564234887614E-4</v>
      </c>
    </row>
    <row r="1976" spans="1:3" x14ac:dyDescent="0.2">
      <c r="A1976" s="5">
        <v>37160</v>
      </c>
      <c r="B1976">
        <v>1.90564234887836E-2</v>
      </c>
      <c r="C1976" s="34">
        <f t="shared" si="30"/>
        <v>1.9056423488783599E-4</v>
      </c>
    </row>
    <row r="1977" spans="1:3" x14ac:dyDescent="0.2">
      <c r="A1977" s="5">
        <v>37161</v>
      </c>
      <c r="B1977">
        <v>1.90564234887836E-2</v>
      </c>
      <c r="C1977" s="34">
        <f t="shared" si="30"/>
        <v>1.9056423488783599E-4</v>
      </c>
    </row>
    <row r="1978" spans="1:3" x14ac:dyDescent="0.2">
      <c r="A1978" s="5">
        <v>37162</v>
      </c>
      <c r="B1978">
        <v>1.8526667866902699E-2</v>
      </c>
      <c r="C1978" s="34">
        <f t="shared" si="30"/>
        <v>1.8526667866902699E-4</v>
      </c>
    </row>
    <row r="1979" spans="1:3" x14ac:dyDescent="0.2">
      <c r="A1979" s="5">
        <v>37165</v>
      </c>
      <c r="B1979">
        <v>5.5590301359309501E-2</v>
      </c>
      <c r="C1979" s="34">
        <f t="shared" si="30"/>
        <v>5.5590301359309503E-4</v>
      </c>
    </row>
    <row r="1980" spans="1:3" x14ac:dyDescent="0.2">
      <c r="A1980" s="5">
        <v>37167</v>
      </c>
      <c r="B1980">
        <v>3.7056768108056901E-2</v>
      </c>
      <c r="C1980" s="34">
        <f t="shared" si="30"/>
        <v>3.7056768108056898E-4</v>
      </c>
    </row>
    <row r="1981" spans="1:3" x14ac:dyDescent="0.2">
      <c r="A1981" s="5">
        <v>37168</v>
      </c>
      <c r="B1981">
        <v>1.8526667866902699E-2</v>
      </c>
      <c r="C1981" s="34">
        <f t="shared" si="30"/>
        <v>1.8526667866902699E-4</v>
      </c>
    </row>
    <row r="1982" spans="1:3" x14ac:dyDescent="0.2">
      <c r="A1982" s="5">
        <v>37169</v>
      </c>
      <c r="B1982">
        <v>1.8208630677674101E-2</v>
      </c>
      <c r="C1982" s="34">
        <f t="shared" si="30"/>
        <v>1.82086306776741E-4</v>
      </c>
    </row>
    <row r="1983" spans="1:3" x14ac:dyDescent="0.2">
      <c r="A1983" s="5">
        <v>37172</v>
      </c>
      <c r="B1983">
        <v>5.4635839263661397E-2</v>
      </c>
      <c r="C1983" s="34">
        <f t="shared" si="30"/>
        <v>5.4635839263661402E-4</v>
      </c>
    </row>
    <row r="1984" spans="1:3" x14ac:dyDescent="0.2">
      <c r="A1984" s="5">
        <v>37173</v>
      </c>
      <c r="B1984">
        <v>1.8208630677674101E-2</v>
      </c>
      <c r="C1984" s="34">
        <f t="shared" si="30"/>
        <v>1.82086306776741E-4</v>
      </c>
    </row>
    <row r="1985" spans="1:3" x14ac:dyDescent="0.2">
      <c r="A1985" s="5">
        <v>37174</v>
      </c>
      <c r="B1985">
        <v>1.8208630677674101E-2</v>
      </c>
      <c r="C1985" s="34">
        <f t="shared" si="30"/>
        <v>1.82086306776741E-4</v>
      </c>
    </row>
    <row r="1986" spans="1:3" x14ac:dyDescent="0.2">
      <c r="A1986" s="5">
        <v>37175</v>
      </c>
      <c r="B1986">
        <v>1.8208630677674101E-2</v>
      </c>
      <c r="C1986" s="34">
        <f t="shared" si="30"/>
        <v>1.82086306776741E-4</v>
      </c>
    </row>
    <row r="1987" spans="1:3" x14ac:dyDescent="0.2">
      <c r="A1987" s="5">
        <v>37176</v>
      </c>
      <c r="B1987">
        <v>1.8314684008546901E-2</v>
      </c>
      <c r="C1987" s="34">
        <f t="shared" si="30"/>
        <v>1.8314684008546901E-4</v>
      </c>
    </row>
    <row r="1988" spans="1:3" x14ac:dyDescent="0.2">
      <c r="A1988" s="5">
        <v>37179</v>
      </c>
      <c r="B1988">
        <v>5.4954115469474402E-2</v>
      </c>
      <c r="C1988" s="34">
        <f t="shared" si="30"/>
        <v>5.4954115469474406E-4</v>
      </c>
    </row>
    <row r="1989" spans="1:3" x14ac:dyDescent="0.2">
      <c r="A1989" s="5">
        <v>37180</v>
      </c>
      <c r="B1989">
        <v>1.8314684008546901E-2</v>
      </c>
      <c r="C1989" s="34">
        <f t="shared" ref="C1989:C2052" si="31">B1989/100</f>
        <v>1.8314684008546901E-4</v>
      </c>
    </row>
    <row r="1990" spans="1:3" x14ac:dyDescent="0.2">
      <c r="A1990" s="5">
        <v>37181</v>
      </c>
      <c r="B1990">
        <v>1.8314684008546901E-2</v>
      </c>
      <c r="C1990" s="34">
        <f t="shared" si="31"/>
        <v>1.8314684008546901E-4</v>
      </c>
    </row>
    <row r="1991" spans="1:3" x14ac:dyDescent="0.2">
      <c r="A1991" s="5">
        <v>37182</v>
      </c>
      <c r="B1991">
        <v>1.8314684008546901E-2</v>
      </c>
      <c r="C1991" s="34">
        <f t="shared" si="31"/>
        <v>1.8314684008546901E-4</v>
      </c>
    </row>
    <row r="1992" spans="1:3" x14ac:dyDescent="0.2">
      <c r="A1992" s="5">
        <v>37183</v>
      </c>
      <c r="B1992">
        <v>1.8526667866902699E-2</v>
      </c>
      <c r="C1992" s="34">
        <f t="shared" si="31"/>
        <v>1.8526667866902699E-4</v>
      </c>
    </row>
    <row r="1993" spans="1:3" x14ac:dyDescent="0.2">
      <c r="A1993" s="5">
        <v>37186</v>
      </c>
      <c r="B1993">
        <v>5.5590301359309501E-2</v>
      </c>
      <c r="C1993" s="34">
        <f t="shared" si="31"/>
        <v>5.5590301359309503E-4</v>
      </c>
    </row>
    <row r="1994" spans="1:3" x14ac:dyDescent="0.2">
      <c r="A1994" s="5">
        <v>37187</v>
      </c>
      <c r="B1994">
        <v>1.8526667866902699E-2</v>
      </c>
      <c r="C1994" s="34">
        <f t="shared" si="31"/>
        <v>1.8526667866902699E-4</v>
      </c>
    </row>
    <row r="1995" spans="1:3" x14ac:dyDescent="0.2">
      <c r="A1995" s="5">
        <v>37188</v>
      </c>
      <c r="B1995">
        <v>1.8526667866902699E-2</v>
      </c>
      <c r="C1995" s="34">
        <f t="shared" si="31"/>
        <v>1.8526667866902699E-4</v>
      </c>
    </row>
    <row r="1996" spans="1:3" x14ac:dyDescent="0.2">
      <c r="A1996" s="5">
        <v>37189</v>
      </c>
      <c r="B1996">
        <v>1.8526667866902699E-2</v>
      </c>
      <c r="C1996" s="34">
        <f t="shared" si="31"/>
        <v>1.8526667866902699E-4</v>
      </c>
    </row>
    <row r="1997" spans="1:3" x14ac:dyDescent="0.2">
      <c r="A1997" s="5">
        <v>37193</v>
      </c>
      <c r="B1997">
        <v>7.1261587922322206E-2</v>
      </c>
      <c r="C1997" s="34">
        <f t="shared" si="31"/>
        <v>7.1261587922322211E-4</v>
      </c>
    </row>
    <row r="1998" spans="1:3" x14ac:dyDescent="0.2">
      <c r="A1998" s="5">
        <v>37194</v>
      </c>
      <c r="B1998">
        <v>1.75719626942961E-2</v>
      </c>
      <c r="C1998" s="34">
        <f t="shared" si="31"/>
        <v>1.75719626942961E-4</v>
      </c>
    </row>
    <row r="1999" spans="1:3" x14ac:dyDescent="0.2">
      <c r="A1999" s="5">
        <v>37195</v>
      </c>
      <c r="B1999">
        <v>1.75719626942961E-2</v>
      </c>
      <c r="C1999" s="34">
        <f t="shared" si="31"/>
        <v>1.75719626942961E-4</v>
      </c>
    </row>
    <row r="2000" spans="1:3" x14ac:dyDescent="0.2">
      <c r="A2000" s="5">
        <v>37196</v>
      </c>
      <c r="B2000">
        <v>1.75719626942961E-2</v>
      </c>
      <c r="C2000" s="34">
        <f t="shared" si="31"/>
        <v>1.75719626942961E-4</v>
      </c>
    </row>
    <row r="2001" spans="1:3" x14ac:dyDescent="0.2">
      <c r="A2001" s="5">
        <v>37197</v>
      </c>
      <c r="B2001">
        <v>1.7784263883236E-2</v>
      </c>
      <c r="C2001" s="34">
        <f t="shared" si="31"/>
        <v>1.7784263883236E-4</v>
      </c>
    </row>
    <row r="2002" spans="1:3" x14ac:dyDescent="0.2">
      <c r="A2002" s="5">
        <v>37200</v>
      </c>
      <c r="B2002">
        <v>5.3362280613389303E-2</v>
      </c>
      <c r="C2002" s="34">
        <f t="shared" si="31"/>
        <v>5.3362280613389302E-4</v>
      </c>
    </row>
    <row r="2003" spans="1:3" x14ac:dyDescent="0.2">
      <c r="A2003" s="5">
        <v>37201</v>
      </c>
      <c r="B2003">
        <v>1.7784263883236E-2</v>
      </c>
      <c r="C2003" s="34">
        <f t="shared" si="31"/>
        <v>1.7784263883236E-4</v>
      </c>
    </row>
    <row r="2004" spans="1:3" x14ac:dyDescent="0.2">
      <c r="A2004" s="5">
        <v>37202</v>
      </c>
      <c r="B2004">
        <v>1.7784263883236E-2</v>
      </c>
      <c r="C2004" s="34">
        <f t="shared" si="31"/>
        <v>1.7784263883236E-4</v>
      </c>
    </row>
    <row r="2005" spans="1:3" x14ac:dyDescent="0.2">
      <c r="A2005" s="5">
        <v>37203</v>
      </c>
      <c r="B2005">
        <v>1.7784263883213702E-2</v>
      </c>
      <c r="C2005" s="34">
        <f t="shared" si="31"/>
        <v>1.7784263883213701E-4</v>
      </c>
    </row>
    <row r="2006" spans="1:3" x14ac:dyDescent="0.2">
      <c r="A2006" s="5">
        <v>37204</v>
      </c>
      <c r="B2006">
        <v>1.7784263883236E-2</v>
      </c>
      <c r="C2006" s="34">
        <f t="shared" si="31"/>
        <v>1.7784263883236E-4</v>
      </c>
    </row>
    <row r="2007" spans="1:3" x14ac:dyDescent="0.2">
      <c r="A2007" s="5">
        <v>37207</v>
      </c>
      <c r="B2007">
        <v>5.3362280613389303E-2</v>
      </c>
      <c r="C2007" s="34">
        <f t="shared" si="31"/>
        <v>5.3362280613389302E-4</v>
      </c>
    </row>
    <row r="2008" spans="1:3" x14ac:dyDescent="0.2">
      <c r="A2008" s="5">
        <v>37208</v>
      </c>
      <c r="B2008">
        <v>1.7784263883236E-2</v>
      </c>
      <c r="C2008" s="34">
        <f t="shared" si="31"/>
        <v>1.7784263883236E-4</v>
      </c>
    </row>
    <row r="2009" spans="1:3" x14ac:dyDescent="0.2">
      <c r="A2009" s="5">
        <v>37209</v>
      </c>
      <c r="B2009">
        <v>1.7784263883213702E-2</v>
      </c>
      <c r="C2009" s="34">
        <f t="shared" si="31"/>
        <v>1.7784263883213701E-4</v>
      </c>
    </row>
    <row r="2010" spans="1:3" x14ac:dyDescent="0.2">
      <c r="A2010" s="5">
        <v>37210</v>
      </c>
      <c r="B2010">
        <v>1.7784263883236E-2</v>
      </c>
      <c r="C2010" s="34">
        <f t="shared" si="31"/>
        <v>1.7784263883236E-4</v>
      </c>
    </row>
    <row r="2011" spans="1:3" x14ac:dyDescent="0.2">
      <c r="A2011" s="5">
        <v>37214</v>
      </c>
      <c r="B2011">
        <v>7.1156034585429004E-2</v>
      </c>
      <c r="C2011" s="34">
        <f t="shared" si="31"/>
        <v>7.1156034585429006E-4</v>
      </c>
    </row>
    <row r="2012" spans="1:3" x14ac:dyDescent="0.2">
      <c r="A2012" s="5">
        <v>37215</v>
      </c>
      <c r="B2012">
        <v>1.7784263883236E-2</v>
      </c>
      <c r="C2012" s="34">
        <f t="shared" si="31"/>
        <v>1.7784263883236E-4</v>
      </c>
    </row>
    <row r="2013" spans="1:3" x14ac:dyDescent="0.2">
      <c r="A2013" s="5">
        <v>37216</v>
      </c>
      <c r="B2013">
        <v>1.7784263883213702E-2</v>
      </c>
      <c r="C2013" s="34">
        <f t="shared" si="31"/>
        <v>1.7784263883213701E-4</v>
      </c>
    </row>
    <row r="2014" spans="1:3" x14ac:dyDescent="0.2">
      <c r="A2014" s="5">
        <v>37217</v>
      </c>
      <c r="B2014">
        <v>1.7784263883236E-2</v>
      </c>
      <c r="C2014" s="34">
        <f t="shared" si="31"/>
        <v>1.7784263883236E-4</v>
      </c>
    </row>
    <row r="2015" spans="1:3" x14ac:dyDescent="0.2">
      <c r="A2015" s="5">
        <v>37218</v>
      </c>
      <c r="B2015">
        <v>1.7784263883236E-2</v>
      </c>
      <c r="C2015" s="34">
        <f t="shared" si="31"/>
        <v>1.7784263883236E-4</v>
      </c>
    </row>
    <row r="2016" spans="1:3" x14ac:dyDescent="0.2">
      <c r="A2016" s="5">
        <v>37221</v>
      </c>
      <c r="B2016">
        <v>5.3362280613389303E-2</v>
      </c>
      <c r="C2016" s="34">
        <f t="shared" si="31"/>
        <v>5.3362280613389302E-4</v>
      </c>
    </row>
    <row r="2017" spans="1:3" x14ac:dyDescent="0.2">
      <c r="A2017" s="5">
        <v>37222</v>
      </c>
      <c r="B2017">
        <v>1.7784263883236E-2</v>
      </c>
      <c r="C2017" s="34">
        <f t="shared" si="31"/>
        <v>1.7784263883236E-4</v>
      </c>
    </row>
    <row r="2018" spans="1:3" x14ac:dyDescent="0.2">
      <c r="A2018" s="5">
        <v>37223</v>
      </c>
      <c r="B2018">
        <v>1.7784263883213702E-2</v>
      </c>
      <c r="C2018" s="34">
        <f t="shared" si="31"/>
        <v>1.7784263883213701E-4</v>
      </c>
    </row>
    <row r="2019" spans="1:3" x14ac:dyDescent="0.2">
      <c r="A2019" s="5">
        <v>37224</v>
      </c>
      <c r="B2019">
        <v>1.7784263883236E-2</v>
      </c>
      <c r="C2019" s="34">
        <f t="shared" si="31"/>
        <v>1.7784263883236E-4</v>
      </c>
    </row>
    <row r="2020" spans="1:3" x14ac:dyDescent="0.2">
      <c r="A2020" s="5">
        <v>37228</v>
      </c>
      <c r="B2020">
        <v>6.9563167302866297E-2</v>
      </c>
      <c r="C2020" s="34">
        <f t="shared" si="31"/>
        <v>6.9563167302866301E-4</v>
      </c>
    </row>
    <row r="2021" spans="1:3" x14ac:dyDescent="0.2">
      <c r="A2021" s="5">
        <v>37229</v>
      </c>
      <c r="B2021">
        <v>1.7253588485721699E-2</v>
      </c>
      <c r="C2021" s="34">
        <f t="shared" si="31"/>
        <v>1.7253588485721699E-4</v>
      </c>
    </row>
    <row r="2022" spans="1:3" x14ac:dyDescent="0.2">
      <c r="A2022" s="5">
        <v>37230</v>
      </c>
      <c r="B2022">
        <v>1.7253588485699502E-2</v>
      </c>
      <c r="C2022" s="34">
        <f t="shared" si="31"/>
        <v>1.7253588485699502E-4</v>
      </c>
    </row>
    <row r="2023" spans="1:3" x14ac:dyDescent="0.2">
      <c r="A2023" s="5">
        <v>37231</v>
      </c>
      <c r="B2023">
        <v>1.7253588485721699E-2</v>
      </c>
      <c r="C2023" s="34">
        <f t="shared" si="31"/>
        <v>1.7253588485721699E-4</v>
      </c>
    </row>
    <row r="2024" spans="1:3" x14ac:dyDescent="0.2">
      <c r="A2024" s="5">
        <v>37232</v>
      </c>
      <c r="B2024">
        <v>1.74658789691584E-2</v>
      </c>
      <c r="C2024" s="34">
        <f t="shared" si="31"/>
        <v>1.74658789691584E-4</v>
      </c>
    </row>
    <row r="2025" spans="1:3" x14ac:dyDescent="0.2">
      <c r="A2025" s="5">
        <v>37235</v>
      </c>
      <c r="B2025">
        <v>5.2406789148173899E-2</v>
      </c>
      <c r="C2025" s="34">
        <f t="shared" si="31"/>
        <v>5.2406789148173904E-4</v>
      </c>
    </row>
    <row r="2026" spans="1:3" x14ac:dyDescent="0.2">
      <c r="A2026" s="5">
        <v>37236</v>
      </c>
      <c r="B2026">
        <v>1.7465878969180601E-2</v>
      </c>
      <c r="C2026" s="34">
        <f t="shared" si="31"/>
        <v>1.7465878969180601E-4</v>
      </c>
    </row>
    <row r="2027" spans="1:3" x14ac:dyDescent="0.2">
      <c r="A2027" s="5">
        <v>37237</v>
      </c>
      <c r="B2027">
        <v>1.74658789691584E-2</v>
      </c>
      <c r="C2027" s="34">
        <f t="shared" si="31"/>
        <v>1.74658789691584E-4</v>
      </c>
    </row>
    <row r="2028" spans="1:3" x14ac:dyDescent="0.2">
      <c r="A2028" s="5">
        <v>37238</v>
      </c>
      <c r="B2028">
        <v>1.7465878969180601E-2</v>
      </c>
      <c r="C2028" s="34">
        <f t="shared" si="31"/>
        <v>1.7465878969180601E-4</v>
      </c>
    </row>
    <row r="2029" spans="1:3" x14ac:dyDescent="0.2">
      <c r="A2029" s="5">
        <v>37239</v>
      </c>
      <c r="B2029">
        <v>1.78904812120795E-2</v>
      </c>
      <c r="C2029" s="34">
        <f t="shared" si="31"/>
        <v>1.78904812120795E-4</v>
      </c>
    </row>
    <row r="2030" spans="1:3" x14ac:dyDescent="0.2">
      <c r="A2030" s="5">
        <v>37243</v>
      </c>
      <c r="B2030">
        <v>7.1581131298015202E-2</v>
      </c>
      <c r="C2030" s="34">
        <f t="shared" si="31"/>
        <v>7.15811312980152E-4</v>
      </c>
    </row>
    <row r="2031" spans="1:3" x14ac:dyDescent="0.2">
      <c r="A2031" s="5">
        <v>37244</v>
      </c>
      <c r="B2031">
        <v>1.7890481212101701E-2</v>
      </c>
      <c r="C2031" s="34">
        <f t="shared" si="31"/>
        <v>1.7890481212101699E-4</v>
      </c>
    </row>
    <row r="2032" spans="1:3" x14ac:dyDescent="0.2">
      <c r="A2032" s="5">
        <v>37245</v>
      </c>
      <c r="B2032">
        <v>1.7890481212101701E-2</v>
      </c>
      <c r="C2032" s="34">
        <f t="shared" si="31"/>
        <v>1.7890481212101699E-4</v>
      </c>
    </row>
    <row r="2033" spans="1:3" x14ac:dyDescent="0.2">
      <c r="A2033" s="5">
        <v>37246</v>
      </c>
      <c r="B2033">
        <v>1.8420696394416701E-2</v>
      </c>
      <c r="C2033" s="34">
        <f t="shared" si="31"/>
        <v>1.8420696394416702E-4</v>
      </c>
    </row>
    <row r="2034" spans="1:3" x14ac:dyDescent="0.2">
      <c r="A2034" s="5">
        <v>37249</v>
      </c>
      <c r="B2034">
        <v>5.5272269469952597E-2</v>
      </c>
      <c r="C2034" s="34">
        <f t="shared" si="31"/>
        <v>5.5272269469952594E-4</v>
      </c>
    </row>
    <row r="2035" spans="1:3" x14ac:dyDescent="0.2">
      <c r="A2035" s="5">
        <v>37251</v>
      </c>
      <c r="B2035">
        <v>3.6844786009382298E-2</v>
      </c>
      <c r="C2035" s="34">
        <f t="shared" si="31"/>
        <v>3.6844786009382298E-4</v>
      </c>
    </row>
    <row r="2036" spans="1:3" x14ac:dyDescent="0.2">
      <c r="A2036" s="5">
        <v>37252</v>
      </c>
      <c r="B2036">
        <v>1.8420696394416701E-2</v>
      </c>
      <c r="C2036" s="34">
        <f t="shared" si="31"/>
        <v>1.8420696394416702E-4</v>
      </c>
    </row>
    <row r="2037" spans="1:3" x14ac:dyDescent="0.2">
      <c r="A2037" s="5">
        <v>37253</v>
      </c>
      <c r="B2037">
        <v>1.9162149946994101E-2</v>
      </c>
      <c r="C2037" s="34">
        <f t="shared" si="31"/>
        <v>1.9162149946994102E-4</v>
      </c>
    </row>
    <row r="2038" spans="1:3" x14ac:dyDescent="0.2">
      <c r="A2038" s="5">
        <v>37256</v>
      </c>
      <c r="B2038">
        <v>5.74974661843086E-2</v>
      </c>
      <c r="C2038" s="34">
        <f t="shared" si="31"/>
        <v>5.7497466184308599E-4</v>
      </c>
    </row>
    <row r="2039" spans="1:3" x14ac:dyDescent="0.2">
      <c r="A2039" s="5">
        <v>37257</v>
      </c>
      <c r="B2039">
        <v>1.9162149946994101E-2</v>
      </c>
      <c r="C2039" s="34">
        <f t="shared" si="31"/>
        <v>1.9162149946994102E-4</v>
      </c>
    </row>
    <row r="2040" spans="1:3" x14ac:dyDescent="0.2">
      <c r="A2040" s="5">
        <v>37258</v>
      </c>
      <c r="B2040">
        <v>1.9162149946994101E-2</v>
      </c>
      <c r="C2040" s="34">
        <f t="shared" si="31"/>
        <v>1.9162149946994102E-4</v>
      </c>
    </row>
    <row r="2041" spans="1:3" x14ac:dyDescent="0.2">
      <c r="A2041" s="5">
        <v>37259</v>
      </c>
      <c r="B2041">
        <v>1.9162149946994101E-2</v>
      </c>
      <c r="C2041" s="34">
        <f t="shared" si="31"/>
        <v>1.9162149946994102E-4</v>
      </c>
    </row>
    <row r="2042" spans="1:3" x14ac:dyDescent="0.2">
      <c r="A2042" s="5">
        <v>37260</v>
      </c>
      <c r="B2042">
        <v>1.8420696394416701E-2</v>
      </c>
      <c r="C2042" s="34">
        <f t="shared" si="31"/>
        <v>1.8420696394416702E-4</v>
      </c>
    </row>
    <row r="2043" spans="1:3" x14ac:dyDescent="0.2">
      <c r="A2043" s="5">
        <v>37263</v>
      </c>
      <c r="B2043">
        <v>5.5272269469952597E-2</v>
      </c>
      <c r="C2043" s="34">
        <f t="shared" si="31"/>
        <v>5.5272269469952594E-4</v>
      </c>
    </row>
    <row r="2044" spans="1:3" x14ac:dyDescent="0.2">
      <c r="A2044" s="5">
        <v>37264</v>
      </c>
      <c r="B2044">
        <v>1.8420696394416701E-2</v>
      </c>
      <c r="C2044" s="34">
        <f t="shared" si="31"/>
        <v>1.8420696394416702E-4</v>
      </c>
    </row>
    <row r="2045" spans="1:3" x14ac:dyDescent="0.2">
      <c r="A2045" s="5">
        <v>37265</v>
      </c>
      <c r="B2045">
        <v>1.8420696394416701E-2</v>
      </c>
      <c r="C2045" s="34">
        <f t="shared" si="31"/>
        <v>1.8420696394416702E-4</v>
      </c>
    </row>
    <row r="2046" spans="1:3" x14ac:dyDescent="0.2">
      <c r="A2046" s="5">
        <v>37266</v>
      </c>
      <c r="B2046">
        <v>1.8420696394416701E-2</v>
      </c>
      <c r="C2046" s="34">
        <f t="shared" si="31"/>
        <v>1.8420696394416702E-4</v>
      </c>
    </row>
    <row r="2047" spans="1:3" x14ac:dyDescent="0.2">
      <c r="A2047" s="5">
        <v>37267</v>
      </c>
      <c r="B2047">
        <v>1.8102536370112599E-2</v>
      </c>
      <c r="C2047" s="34">
        <f t="shared" si="31"/>
        <v>1.8102536370112599E-4</v>
      </c>
    </row>
    <row r="2048" spans="1:3" x14ac:dyDescent="0.2">
      <c r="A2048" s="5">
        <v>37270</v>
      </c>
      <c r="B2048">
        <v>5.4317440758233602E-2</v>
      </c>
      <c r="C2048" s="34">
        <f t="shared" si="31"/>
        <v>5.4317440758233605E-4</v>
      </c>
    </row>
    <row r="2049" spans="1:3" x14ac:dyDescent="0.2">
      <c r="A2049" s="5">
        <v>37271</v>
      </c>
      <c r="B2049">
        <v>1.8102536370112599E-2</v>
      </c>
      <c r="C2049" s="34">
        <f t="shared" si="31"/>
        <v>1.8102536370112599E-4</v>
      </c>
    </row>
    <row r="2050" spans="1:3" x14ac:dyDescent="0.2">
      <c r="A2050" s="5">
        <v>37272</v>
      </c>
      <c r="B2050">
        <v>1.8102536370112599E-2</v>
      </c>
      <c r="C2050" s="34">
        <f t="shared" si="31"/>
        <v>1.8102536370112599E-4</v>
      </c>
    </row>
    <row r="2051" spans="1:3" x14ac:dyDescent="0.2">
      <c r="A2051" s="5">
        <v>37273</v>
      </c>
      <c r="B2051">
        <v>1.8102536370112599E-2</v>
      </c>
      <c r="C2051" s="34">
        <f t="shared" si="31"/>
        <v>1.8102536370112599E-4</v>
      </c>
    </row>
    <row r="2052" spans="1:3" x14ac:dyDescent="0.2">
      <c r="A2052" s="5">
        <v>37274</v>
      </c>
      <c r="B2052">
        <v>1.7784263883213702E-2</v>
      </c>
      <c r="C2052" s="34">
        <f t="shared" si="31"/>
        <v>1.7784263883213701E-4</v>
      </c>
    </row>
    <row r="2053" spans="1:3" x14ac:dyDescent="0.2">
      <c r="A2053" s="5">
        <v>37277</v>
      </c>
      <c r="B2053">
        <v>5.33622806134115E-2</v>
      </c>
      <c r="C2053" s="34">
        <f t="shared" ref="C2053:C2116" si="32">B2053/100</f>
        <v>5.3362280613411495E-4</v>
      </c>
    </row>
    <row r="2054" spans="1:3" x14ac:dyDescent="0.2">
      <c r="A2054" s="5">
        <v>37278</v>
      </c>
      <c r="B2054">
        <v>1.7784263883236E-2</v>
      </c>
      <c r="C2054" s="34">
        <f t="shared" si="32"/>
        <v>1.7784263883236E-4</v>
      </c>
    </row>
    <row r="2055" spans="1:3" x14ac:dyDescent="0.2">
      <c r="A2055" s="5">
        <v>37279</v>
      </c>
      <c r="B2055">
        <v>1.7784263883213702E-2</v>
      </c>
      <c r="C2055" s="34">
        <f t="shared" si="32"/>
        <v>1.7784263883213701E-4</v>
      </c>
    </row>
    <row r="2056" spans="1:3" x14ac:dyDescent="0.2">
      <c r="A2056" s="5">
        <v>37280</v>
      </c>
      <c r="B2056">
        <v>1.7784263883236E-2</v>
      </c>
      <c r="C2056" s="34">
        <f t="shared" si="32"/>
        <v>1.7784263883236E-4</v>
      </c>
    </row>
    <row r="2057" spans="1:3" x14ac:dyDescent="0.2">
      <c r="A2057" s="5">
        <v>37281</v>
      </c>
      <c r="B2057">
        <v>1.74658789691584E-2</v>
      </c>
      <c r="C2057" s="34">
        <f t="shared" si="32"/>
        <v>1.74658789691584E-4</v>
      </c>
    </row>
    <row r="2058" spans="1:3" x14ac:dyDescent="0.2">
      <c r="A2058" s="5">
        <v>37284</v>
      </c>
      <c r="B2058">
        <v>5.2406789148173899E-2</v>
      </c>
      <c r="C2058" s="34">
        <f t="shared" si="32"/>
        <v>5.2406789148173904E-4</v>
      </c>
    </row>
    <row r="2059" spans="1:3" x14ac:dyDescent="0.2">
      <c r="A2059" s="5">
        <v>37285</v>
      </c>
      <c r="B2059">
        <v>1.7465878969180601E-2</v>
      </c>
      <c r="C2059" s="34">
        <f t="shared" si="32"/>
        <v>1.7465878969180601E-4</v>
      </c>
    </row>
    <row r="2060" spans="1:3" x14ac:dyDescent="0.2">
      <c r="A2060" s="5">
        <v>37286</v>
      </c>
      <c r="B2060">
        <v>1.74658789691584E-2</v>
      </c>
      <c r="C2060" s="34">
        <f t="shared" si="32"/>
        <v>1.74658789691584E-4</v>
      </c>
    </row>
    <row r="2061" spans="1:3" x14ac:dyDescent="0.2">
      <c r="A2061" s="5">
        <v>37287</v>
      </c>
      <c r="B2061">
        <v>1.7465878969180601E-2</v>
      </c>
      <c r="C2061" s="34">
        <f t="shared" si="32"/>
        <v>1.7465878969180601E-4</v>
      </c>
    </row>
    <row r="2062" spans="1:3" x14ac:dyDescent="0.2">
      <c r="A2062" s="5">
        <v>37288</v>
      </c>
      <c r="B2062">
        <v>1.7359754243551101E-2</v>
      </c>
      <c r="C2062" s="34">
        <f t="shared" si="32"/>
        <v>1.73597542435511E-4</v>
      </c>
    </row>
    <row r="2063" spans="1:3" x14ac:dyDescent="0.2">
      <c r="A2063" s="5">
        <v>37291</v>
      </c>
      <c r="B2063">
        <v>5.2088304085851099E-2</v>
      </c>
      <c r="C2063" s="34">
        <f t="shared" si="32"/>
        <v>5.20883040858511E-4</v>
      </c>
    </row>
    <row r="2064" spans="1:3" x14ac:dyDescent="0.2">
      <c r="A2064" s="5">
        <v>37292</v>
      </c>
      <c r="B2064">
        <v>1.7359754243551101E-2</v>
      </c>
      <c r="C2064" s="34">
        <f t="shared" si="32"/>
        <v>1.73597542435511E-4</v>
      </c>
    </row>
    <row r="2065" spans="1:3" x14ac:dyDescent="0.2">
      <c r="A2065" s="5">
        <v>37293</v>
      </c>
      <c r="B2065">
        <v>1.7359754243551101E-2</v>
      </c>
      <c r="C2065" s="34">
        <f t="shared" si="32"/>
        <v>1.73597542435511E-4</v>
      </c>
    </row>
    <row r="2066" spans="1:3" x14ac:dyDescent="0.2">
      <c r="A2066" s="5">
        <v>37294</v>
      </c>
      <c r="B2066">
        <v>1.7359754243551101E-2</v>
      </c>
      <c r="C2066" s="34">
        <f t="shared" si="32"/>
        <v>1.73597542435511E-4</v>
      </c>
    </row>
    <row r="2067" spans="1:3" x14ac:dyDescent="0.2">
      <c r="A2067" s="5">
        <v>37295</v>
      </c>
      <c r="B2067">
        <v>1.6828514495625901E-2</v>
      </c>
      <c r="C2067" s="34">
        <f t="shared" si="32"/>
        <v>1.68285144956259E-4</v>
      </c>
    </row>
    <row r="2068" spans="1:3" x14ac:dyDescent="0.2">
      <c r="A2068" s="5">
        <v>37298</v>
      </c>
      <c r="B2068">
        <v>5.0494039930493201E-2</v>
      </c>
      <c r="C2068" s="34">
        <f t="shared" si="32"/>
        <v>5.0494039930493206E-4</v>
      </c>
    </row>
    <row r="2069" spans="1:3" x14ac:dyDescent="0.2">
      <c r="A2069" s="5">
        <v>37299</v>
      </c>
      <c r="B2069">
        <v>1.6828514495648199E-2</v>
      </c>
      <c r="C2069" s="34">
        <f t="shared" si="32"/>
        <v>1.6828514495648199E-4</v>
      </c>
    </row>
    <row r="2070" spans="1:3" x14ac:dyDescent="0.2">
      <c r="A2070" s="5">
        <v>37300</v>
      </c>
      <c r="B2070">
        <v>1.6828514495648199E-2</v>
      </c>
      <c r="C2070" s="34">
        <f t="shared" si="32"/>
        <v>1.6828514495648199E-4</v>
      </c>
    </row>
    <row r="2071" spans="1:3" x14ac:dyDescent="0.2">
      <c r="A2071" s="5">
        <v>37301</v>
      </c>
      <c r="B2071">
        <v>1.6828514495625901E-2</v>
      </c>
      <c r="C2071" s="34">
        <f t="shared" si="32"/>
        <v>1.68285144956259E-4</v>
      </c>
    </row>
    <row r="2072" spans="1:3" x14ac:dyDescent="0.2">
      <c r="A2072" s="5">
        <v>37302</v>
      </c>
      <c r="B2072">
        <v>1.66157304789749E-2</v>
      </c>
      <c r="C2072" s="34">
        <f t="shared" si="32"/>
        <v>1.66157304789749E-4</v>
      </c>
    </row>
    <row r="2073" spans="1:3" x14ac:dyDescent="0.2">
      <c r="A2073" s="5">
        <v>37305</v>
      </c>
      <c r="B2073">
        <v>4.9855474370641403E-2</v>
      </c>
      <c r="C2073" s="34">
        <f t="shared" si="32"/>
        <v>4.9855474370641406E-4</v>
      </c>
    </row>
    <row r="2074" spans="1:3" x14ac:dyDescent="0.2">
      <c r="A2074" s="5">
        <v>37306</v>
      </c>
      <c r="B2074">
        <v>1.66157304789749E-2</v>
      </c>
      <c r="C2074" s="34">
        <f t="shared" si="32"/>
        <v>1.66157304789749E-4</v>
      </c>
    </row>
    <row r="2075" spans="1:3" x14ac:dyDescent="0.2">
      <c r="A2075" s="5">
        <v>37307</v>
      </c>
      <c r="B2075">
        <v>1.66157304789749E-2</v>
      </c>
      <c r="C2075" s="34">
        <f t="shared" si="32"/>
        <v>1.66157304789749E-4</v>
      </c>
    </row>
    <row r="2076" spans="1:3" x14ac:dyDescent="0.2">
      <c r="A2076" s="5">
        <v>37308</v>
      </c>
      <c r="B2076">
        <v>1.66157304789749E-2</v>
      </c>
      <c r="C2076" s="34">
        <f t="shared" si="32"/>
        <v>1.66157304789749E-4</v>
      </c>
    </row>
    <row r="2077" spans="1:3" x14ac:dyDescent="0.2">
      <c r="A2077" s="5">
        <v>37309</v>
      </c>
      <c r="B2077">
        <v>1.66157304789749E-2</v>
      </c>
      <c r="C2077" s="34">
        <f t="shared" si="32"/>
        <v>1.66157304789749E-4</v>
      </c>
    </row>
    <row r="2078" spans="1:3" x14ac:dyDescent="0.2">
      <c r="A2078" s="5">
        <v>37312</v>
      </c>
      <c r="B2078">
        <v>4.9855474370641403E-2</v>
      </c>
      <c r="C2078" s="34">
        <f t="shared" si="32"/>
        <v>4.9855474370641406E-4</v>
      </c>
    </row>
    <row r="2079" spans="1:3" x14ac:dyDescent="0.2">
      <c r="A2079" s="5">
        <v>37313</v>
      </c>
      <c r="B2079">
        <v>1.66157304789749E-2</v>
      </c>
      <c r="C2079" s="34">
        <f t="shared" si="32"/>
        <v>1.66157304789749E-4</v>
      </c>
    </row>
    <row r="2080" spans="1:3" x14ac:dyDescent="0.2">
      <c r="A2080" s="5">
        <v>37314</v>
      </c>
      <c r="B2080">
        <v>1.66157304789749E-2</v>
      </c>
      <c r="C2080" s="34">
        <f t="shared" si="32"/>
        <v>1.66157304789749E-4</v>
      </c>
    </row>
    <row r="2081" spans="1:3" x14ac:dyDescent="0.2">
      <c r="A2081" s="5">
        <v>37315</v>
      </c>
      <c r="B2081">
        <v>1.66157304789749E-2</v>
      </c>
      <c r="C2081" s="34">
        <f t="shared" si="32"/>
        <v>1.66157304789749E-4</v>
      </c>
    </row>
    <row r="2082" spans="1:3" x14ac:dyDescent="0.2">
      <c r="A2082" s="5">
        <v>37316</v>
      </c>
      <c r="B2082">
        <v>1.6509534410813501E-2</v>
      </c>
      <c r="C2082" s="34">
        <f t="shared" si="32"/>
        <v>1.65095344108135E-4</v>
      </c>
    </row>
    <row r="2083" spans="1:3" x14ac:dyDescent="0.2">
      <c r="A2083" s="5">
        <v>37319</v>
      </c>
      <c r="B2083">
        <v>4.9536780624182E-2</v>
      </c>
      <c r="C2083" s="34">
        <f t="shared" si="32"/>
        <v>4.9536780624181997E-4</v>
      </c>
    </row>
    <row r="2084" spans="1:3" x14ac:dyDescent="0.2">
      <c r="A2084" s="5">
        <v>37320</v>
      </c>
      <c r="B2084">
        <v>1.6509534410813501E-2</v>
      </c>
      <c r="C2084" s="34">
        <f t="shared" si="32"/>
        <v>1.65095344108135E-4</v>
      </c>
    </row>
    <row r="2085" spans="1:3" x14ac:dyDescent="0.2">
      <c r="A2085" s="5">
        <v>37321</v>
      </c>
      <c r="B2085">
        <v>1.65095344107913E-2</v>
      </c>
      <c r="C2085" s="34">
        <f t="shared" si="32"/>
        <v>1.6509534410791299E-4</v>
      </c>
    </row>
    <row r="2086" spans="1:3" x14ac:dyDescent="0.2">
      <c r="A2086" s="5">
        <v>37322</v>
      </c>
      <c r="B2086">
        <v>1.65095344107913E-2</v>
      </c>
      <c r="C2086" s="34">
        <f t="shared" si="32"/>
        <v>1.6509534410791299E-4</v>
      </c>
    </row>
    <row r="2087" spans="1:3" x14ac:dyDescent="0.2">
      <c r="A2087" s="5">
        <v>37323</v>
      </c>
      <c r="B2087">
        <v>1.6190441445163E-2</v>
      </c>
      <c r="C2087" s="34">
        <f t="shared" si="32"/>
        <v>1.6190441445163001E-4</v>
      </c>
    </row>
    <row r="2088" spans="1:3" x14ac:dyDescent="0.2">
      <c r="A2088" s="5">
        <v>37326</v>
      </c>
      <c r="B2088">
        <v>4.8579188671693502E-2</v>
      </c>
      <c r="C2088" s="34">
        <f t="shared" si="32"/>
        <v>4.8579188671693502E-4</v>
      </c>
    </row>
    <row r="2089" spans="1:3" x14ac:dyDescent="0.2">
      <c r="A2089" s="5">
        <v>37327</v>
      </c>
      <c r="B2089">
        <v>1.6190441445140799E-2</v>
      </c>
      <c r="C2089" s="34">
        <f t="shared" si="32"/>
        <v>1.6190441445140799E-4</v>
      </c>
    </row>
    <row r="2090" spans="1:3" x14ac:dyDescent="0.2">
      <c r="A2090" s="5">
        <v>37328</v>
      </c>
      <c r="B2090">
        <v>1.6190441445140799E-2</v>
      </c>
      <c r="C2090" s="34">
        <f t="shared" si="32"/>
        <v>1.6190441445140799E-4</v>
      </c>
    </row>
    <row r="2091" spans="1:3" x14ac:dyDescent="0.2">
      <c r="A2091" s="5">
        <v>37329</v>
      </c>
      <c r="B2091">
        <v>1.6190441445140799E-2</v>
      </c>
      <c r="C2091" s="34">
        <f t="shared" si="32"/>
        <v>1.6190441445140799E-4</v>
      </c>
    </row>
    <row r="2092" spans="1:3" x14ac:dyDescent="0.2">
      <c r="A2092" s="5">
        <v>37330</v>
      </c>
      <c r="B2092">
        <v>1.60838225274018E-2</v>
      </c>
      <c r="C2092" s="34">
        <f t="shared" si="32"/>
        <v>1.6083822527401801E-4</v>
      </c>
    </row>
    <row r="2093" spans="1:3" x14ac:dyDescent="0.2">
      <c r="A2093" s="5">
        <v>37333</v>
      </c>
      <c r="B2093">
        <v>4.8259228678637599E-2</v>
      </c>
      <c r="C2093" s="34">
        <f t="shared" si="32"/>
        <v>4.8259228678637601E-4</v>
      </c>
    </row>
    <row r="2094" spans="1:3" x14ac:dyDescent="0.2">
      <c r="A2094" s="5">
        <v>37334</v>
      </c>
      <c r="B2094">
        <v>1.60838225274018E-2</v>
      </c>
      <c r="C2094" s="34">
        <f t="shared" si="32"/>
        <v>1.6083822527401801E-4</v>
      </c>
    </row>
    <row r="2095" spans="1:3" x14ac:dyDescent="0.2">
      <c r="A2095" s="5">
        <v>37335</v>
      </c>
      <c r="B2095">
        <v>1.60838225274018E-2</v>
      </c>
      <c r="C2095" s="34">
        <f t="shared" si="32"/>
        <v>1.6083822527401801E-4</v>
      </c>
    </row>
    <row r="2096" spans="1:3" x14ac:dyDescent="0.2">
      <c r="A2096" s="5">
        <v>37336</v>
      </c>
      <c r="B2096">
        <v>1.60838225274018E-2</v>
      </c>
      <c r="C2096" s="34">
        <f t="shared" si="32"/>
        <v>1.6083822527401801E-4</v>
      </c>
    </row>
    <row r="2097" spans="1:3" x14ac:dyDescent="0.2">
      <c r="A2097" s="5">
        <v>37337</v>
      </c>
      <c r="B2097">
        <v>1.6083822527379599E-2</v>
      </c>
      <c r="C2097" s="34">
        <f t="shared" si="32"/>
        <v>1.6083822527379599E-4</v>
      </c>
    </row>
    <row r="2098" spans="1:3" x14ac:dyDescent="0.2">
      <c r="A2098" s="5">
        <v>37341</v>
      </c>
      <c r="B2098">
        <v>6.4350813134739199E-2</v>
      </c>
      <c r="C2098" s="34">
        <f t="shared" si="32"/>
        <v>6.4350813134739194E-4</v>
      </c>
    </row>
    <row r="2099" spans="1:3" x14ac:dyDescent="0.2">
      <c r="A2099" s="5">
        <v>37342</v>
      </c>
      <c r="B2099">
        <v>1.60838225274018E-2</v>
      </c>
      <c r="C2099" s="34">
        <f t="shared" si="32"/>
        <v>1.6083822527401801E-4</v>
      </c>
    </row>
    <row r="2100" spans="1:3" x14ac:dyDescent="0.2">
      <c r="A2100" s="5">
        <v>37343</v>
      </c>
      <c r="B2100">
        <v>1.60838225274018E-2</v>
      </c>
      <c r="C2100" s="34">
        <f t="shared" si="32"/>
        <v>1.6083822527401801E-4</v>
      </c>
    </row>
    <row r="2101" spans="1:3" x14ac:dyDescent="0.2">
      <c r="A2101" s="5">
        <v>37347</v>
      </c>
      <c r="B2101">
        <v>6.4989938117254703E-2</v>
      </c>
      <c r="C2101" s="34">
        <f t="shared" si="32"/>
        <v>6.4989938117254698E-4</v>
      </c>
    </row>
    <row r="2102" spans="1:3" x14ac:dyDescent="0.2">
      <c r="A2102" s="5">
        <v>37348</v>
      </c>
      <c r="B2102">
        <v>1.6296760972189801E-2</v>
      </c>
      <c r="C2102" s="34">
        <f t="shared" si="32"/>
        <v>1.6296760972189802E-4</v>
      </c>
    </row>
    <row r="2103" spans="1:3" x14ac:dyDescent="0.2">
      <c r="A2103" s="5">
        <v>37349</v>
      </c>
      <c r="B2103">
        <v>1.6296760972211999E-2</v>
      </c>
      <c r="C2103" s="34">
        <f t="shared" si="32"/>
        <v>1.6296760972211999E-4</v>
      </c>
    </row>
    <row r="2104" spans="1:3" x14ac:dyDescent="0.2">
      <c r="A2104" s="5">
        <v>37350</v>
      </c>
      <c r="B2104">
        <v>1.6296760972211999E-2</v>
      </c>
      <c r="C2104" s="34">
        <f t="shared" si="32"/>
        <v>1.6296760972211999E-4</v>
      </c>
    </row>
    <row r="2105" spans="1:3" x14ac:dyDescent="0.2">
      <c r="A2105" s="5">
        <v>37351</v>
      </c>
      <c r="B2105">
        <v>1.5870977227550001E-2</v>
      </c>
      <c r="C2105" s="34">
        <f t="shared" si="32"/>
        <v>1.5870977227550002E-4</v>
      </c>
    </row>
    <row r="2106" spans="1:3" x14ac:dyDescent="0.2">
      <c r="A2106" s="5">
        <v>37354</v>
      </c>
      <c r="B2106">
        <v>4.7620488719979398E-2</v>
      </c>
      <c r="C2106" s="34">
        <f t="shared" si="32"/>
        <v>4.7620488719979397E-4</v>
      </c>
    </row>
    <row r="2107" spans="1:3" x14ac:dyDescent="0.2">
      <c r="A2107" s="5">
        <v>37355</v>
      </c>
      <c r="B2107">
        <v>1.5870977227550001E-2</v>
      </c>
      <c r="C2107" s="34">
        <f t="shared" si="32"/>
        <v>1.5870977227550002E-4</v>
      </c>
    </row>
    <row r="2108" spans="1:3" x14ac:dyDescent="0.2">
      <c r="A2108" s="5">
        <v>37356</v>
      </c>
      <c r="B2108">
        <v>1.5870977227550001E-2</v>
      </c>
      <c r="C2108" s="34">
        <f t="shared" si="32"/>
        <v>1.5870977227550002E-4</v>
      </c>
    </row>
    <row r="2109" spans="1:3" x14ac:dyDescent="0.2">
      <c r="A2109" s="5">
        <v>37357</v>
      </c>
      <c r="B2109">
        <v>1.5870977227550001E-2</v>
      </c>
      <c r="C2109" s="34">
        <f t="shared" si="32"/>
        <v>1.5870977227550002E-4</v>
      </c>
    </row>
    <row r="2110" spans="1:3" x14ac:dyDescent="0.2">
      <c r="A2110" s="5">
        <v>37358</v>
      </c>
      <c r="B2110">
        <v>1.55516583088655E-2</v>
      </c>
      <c r="C2110" s="34">
        <f t="shared" si="32"/>
        <v>1.5551658308865502E-4</v>
      </c>
    </row>
    <row r="2111" spans="1:3" x14ac:dyDescent="0.2">
      <c r="A2111" s="5">
        <v>37361</v>
      </c>
      <c r="B2111">
        <v>4.6662230925020899E-2</v>
      </c>
      <c r="C2111" s="34">
        <f t="shared" si="32"/>
        <v>4.6662230925020897E-4</v>
      </c>
    </row>
    <row r="2112" spans="1:3" x14ac:dyDescent="0.2">
      <c r="A2112" s="5">
        <v>37362</v>
      </c>
      <c r="B2112">
        <v>1.55516583088655E-2</v>
      </c>
      <c r="C2112" s="34">
        <f t="shared" si="32"/>
        <v>1.5551658308865502E-4</v>
      </c>
    </row>
    <row r="2113" spans="1:3" x14ac:dyDescent="0.2">
      <c r="A2113" s="5">
        <v>37363</v>
      </c>
      <c r="B2113">
        <v>1.55516583088877E-2</v>
      </c>
      <c r="C2113" s="34">
        <f t="shared" si="32"/>
        <v>1.5551658308887701E-4</v>
      </c>
    </row>
    <row r="2114" spans="1:3" x14ac:dyDescent="0.2">
      <c r="A2114" s="5">
        <v>37364</v>
      </c>
      <c r="B2114">
        <v>1.55516583088655E-2</v>
      </c>
      <c r="C2114" s="34">
        <f t="shared" si="32"/>
        <v>1.5551658308865502E-4</v>
      </c>
    </row>
    <row r="2115" spans="1:3" x14ac:dyDescent="0.2">
      <c r="A2115" s="5">
        <v>37365</v>
      </c>
      <c r="B2115">
        <v>1.54450498246472E-2</v>
      </c>
      <c r="C2115" s="34">
        <f t="shared" si="32"/>
        <v>1.5445049824647201E-4</v>
      </c>
    </row>
    <row r="2116" spans="1:3" x14ac:dyDescent="0.2">
      <c r="A2116" s="5">
        <v>37368</v>
      </c>
      <c r="B2116">
        <v>4.6342306329294501E-2</v>
      </c>
      <c r="C2116" s="34">
        <f t="shared" si="32"/>
        <v>4.6342306329294502E-4</v>
      </c>
    </row>
    <row r="2117" spans="1:3" x14ac:dyDescent="0.2">
      <c r="A2117" s="5">
        <v>37369</v>
      </c>
      <c r="B2117">
        <v>1.54450498246472E-2</v>
      </c>
      <c r="C2117" s="34">
        <f t="shared" ref="C2117:C2180" si="33">B2117/100</f>
        <v>1.5445049824647201E-4</v>
      </c>
    </row>
    <row r="2118" spans="1:3" x14ac:dyDescent="0.2">
      <c r="A2118" s="5">
        <v>37370</v>
      </c>
      <c r="B2118">
        <v>1.54450498246472E-2</v>
      </c>
      <c r="C2118" s="34">
        <f t="shared" si="33"/>
        <v>1.5445049824647201E-4</v>
      </c>
    </row>
    <row r="2119" spans="1:3" x14ac:dyDescent="0.2">
      <c r="A2119" s="5">
        <v>37371</v>
      </c>
      <c r="B2119">
        <v>1.54450498246472E-2</v>
      </c>
      <c r="C2119" s="34">
        <f t="shared" si="33"/>
        <v>1.5445049824647201E-4</v>
      </c>
    </row>
    <row r="2120" spans="1:3" x14ac:dyDescent="0.2">
      <c r="A2120" s="5">
        <v>37372</v>
      </c>
      <c r="B2120">
        <v>1.5870977227550001E-2</v>
      </c>
      <c r="C2120" s="34">
        <f t="shared" si="33"/>
        <v>1.5870977227550002E-4</v>
      </c>
    </row>
    <row r="2121" spans="1:3" x14ac:dyDescent="0.2">
      <c r="A2121" s="5">
        <v>37375</v>
      </c>
      <c r="B2121">
        <v>4.7620488719979398E-2</v>
      </c>
      <c r="C2121" s="34">
        <f t="shared" si="33"/>
        <v>4.7620488719979397E-4</v>
      </c>
    </row>
    <row r="2122" spans="1:3" x14ac:dyDescent="0.2">
      <c r="A2122" s="5">
        <v>37376</v>
      </c>
      <c r="B2122">
        <v>1.5870977227550001E-2</v>
      </c>
      <c r="C2122" s="34">
        <f t="shared" si="33"/>
        <v>1.5870977227550002E-4</v>
      </c>
    </row>
    <row r="2123" spans="1:3" x14ac:dyDescent="0.2">
      <c r="A2123" s="5">
        <v>37378</v>
      </c>
      <c r="B2123">
        <v>3.1744473334294199E-2</v>
      </c>
      <c r="C2123" s="34">
        <f t="shared" si="33"/>
        <v>3.1744473334294199E-4</v>
      </c>
    </row>
    <row r="2124" spans="1:3" x14ac:dyDescent="0.2">
      <c r="A2124" s="5">
        <v>37379</v>
      </c>
      <c r="B2124">
        <v>1.6296760972211999E-2</v>
      </c>
      <c r="C2124" s="34">
        <f t="shared" si="33"/>
        <v>1.6296760972211999E-4</v>
      </c>
    </row>
    <row r="2125" spans="1:3" x14ac:dyDescent="0.2">
      <c r="A2125" s="5">
        <v>37382</v>
      </c>
      <c r="B2125">
        <v>4.8898250881968003E-2</v>
      </c>
      <c r="C2125" s="34">
        <f t="shared" si="33"/>
        <v>4.8898250881968008E-4</v>
      </c>
    </row>
    <row r="2126" spans="1:3" x14ac:dyDescent="0.2">
      <c r="A2126" s="5">
        <v>37383</v>
      </c>
      <c r="B2126">
        <v>1.6296760972189801E-2</v>
      </c>
      <c r="C2126" s="34">
        <f t="shared" si="33"/>
        <v>1.6296760972189802E-4</v>
      </c>
    </row>
    <row r="2127" spans="1:3" x14ac:dyDescent="0.2">
      <c r="A2127" s="5">
        <v>37384</v>
      </c>
      <c r="B2127">
        <v>1.6296760972211999E-2</v>
      </c>
      <c r="C2127" s="34">
        <f t="shared" si="33"/>
        <v>1.6296760972211999E-4</v>
      </c>
    </row>
    <row r="2128" spans="1:3" x14ac:dyDescent="0.2">
      <c r="A2128" s="5">
        <v>37385</v>
      </c>
      <c r="B2128">
        <v>1.6296760972211999E-2</v>
      </c>
      <c r="C2128" s="34">
        <f t="shared" si="33"/>
        <v>1.6296760972211999E-4</v>
      </c>
    </row>
    <row r="2129" spans="1:3" x14ac:dyDescent="0.2">
      <c r="A2129" s="5">
        <v>37386</v>
      </c>
      <c r="B2129">
        <v>1.69348447006668E-2</v>
      </c>
      <c r="C2129" s="34">
        <f t="shared" si="33"/>
        <v>1.69348447006668E-4</v>
      </c>
    </row>
    <row r="2130" spans="1:3" x14ac:dyDescent="0.2">
      <c r="A2130" s="5">
        <v>37389</v>
      </c>
      <c r="B2130">
        <v>5.08131382566335E-2</v>
      </c>
      <c r="C2130" s="34">
        <f t="shared" si="33"/>
        <v>5.0813138256633505E-4</v>
      </c>
    </row>
    <row r="2131" spans="1:3" x14ac:dyDescent="0.2">
      <c r="A2131" s="5">
        <v>37390</v>
      </c>
      <c r="B2131">
        <v>1.69348447006668E-2</v>
      </c>
      <c r="C2131" s="34">
        <f t="shared" si="33"/>
        <v>1.69348447006668E-4</v>
      </c>
    </row>
    <row r="2132" spans="1:3" x14ac:dyDescent="0.2">
      <c r="A2132" s="5">
        <v>37391</v>
      </c>
      <c r="B2132">
        <v>1.69348447006668E-2</v>
      </c>
      <c r="C2132" s="34">
        <f t="shared" si="33"/>
        <v>1.69348447006668E-4</v>
      </c>
    </row>
    <row r="2133" spans="1:3" x14ac:dyDescent="0.2">
      <c r="A2133" s="5">
        <v>37392</v>
      </c>
      <c r="B2133">
        <v>1.69348447006668E-2</v>
      </c>
      <c r="C2133" s="34">
        <f t="shared" si="33"/>
        <v>1.69348447006668E-4</v>
      </c>
    </row>
    <row r="2134" spans="1:3" x14ac:dyDescent="0.2">
      <c r="A2134" s="5">
        <v>37393</v>
      </c>
      <c r="B2134">
        <v>1.8526667866902699E-2</v>
      </c>
      <c r="C2134" s="34">
        <f t="shared" si="33"/>
        <v>1.8526667866902699E-4</v>
      </c>
    </row>
    <row r="2135" spans="1:3" x14ac:dyDescent="0.2">
      <c r="A2135" s="5">
        <v>37396</v>
      </c>
      <c r="B2135">
        <v>5.5590301359309501E-2</v>
      </c>
      <c r="C2135" s="34">
        <f t="shared" si="33"/>
        <v>5.5590301359309503E-4</v>
      </c>
    </row>
    <row r="2136" spans="1:3" x14ac:dyDescent="0.2">
      <c r="A2136" s="5">
        <v>37397</v>
      </c>
      <c r="B2136">
        <v>1.8526667866902699E-2</v>
      </c>
      <c r="C2136" s="34">
        <f t="shared" si="33"/>
        <v>1.8526667866902699E-4</v>
      </c>
    </row>
    <row r="2137" spans="1:3" x14ac:dyDescent="0.2">
      <c r="A2137" s="5">
        <v>37398</v>
      </c>
      <c r="B2137">
        <v>1.8526667866902699E-2</v>
      </c>
      <c r="C2137" s="34">
        <f t="shared" si="33"/>
        <v>1.8526667866902699E-4</v>
      </c>
    </row>
    <row r="2138" spans="1:3" x14ac:dyDescent="0.2">
      <c r="A2138" s="5">
        <v>37399</v>
      </c>
      <c r="B2138">
        <v>1.8526667866902699E-2</v>
      </c>
      <c r="C2138" s="34">
        <f t="shared" si="33"/>
        <v>1.8526667866902699E-4</v>
      </c>
    </row>
    <row r="2139" spans="1:3" x14ac:dyDescent="0.2">
      <c r="A2139" s="5">
        <v>37400</v>
      </c>
      <c r="B2139">
        <v>1.8420696394416701E-2</v>
      </c>
      <c r="C2139" s="34">
        <f t="shared" si="33"/>
        <v>1.8420696394416702E-4</v>
      </c>
    </row>
    <row r="2140" spans="1:3" x14ac:dyDescent="0.2">
      <c r="A2140" s="5">
        <v>37403</v>
      </c>
      <c r="B2140">
        <v>5.5272269469952597E-2</v>
      </c>
      <c r="C2140" s="34">
        <f t="shared" si="33"/>
        <v>5.5272269469952594E-4</v>
      </c>
    </row>
    <row r="2141" spans="1:3" x14ac:dyDescent="0.2">
      <c r="A2141" s="5">
        <v>37404</v>
      </c>
      <c r="B2141">
        <v>1.8420696394416701E-2</v>
      </c>
      <c r="C2141" s="34">
        <f t="shared" si="33"/>
        <v>1.8420696394416702E-4</v>
      </c>
    </row>
    <row r="2142" spans="1:3" x14ac:dyDescent="0.2">
      <c r="A2142" s="5">
        <v>37405</v>
      </c>
      <c r="B2142">
        <v>1.8420696394416701E-2</v>
      </c>
      <c r="C2142" s="34">
        <f t="shared" si="33"/>
        <v>1.8420696394416702E-4</v>
      </c>
    </row>
    <row r="2143" spans="1:3" x14ac:dyDescent="0.2">
      <c r="A2143" s="5">
        <v>37406</v>
      </c>
      <c r="B2143">
        <v>1.8420696394416701E-2</v>
      </c>
      <c r="C2143" s="34">
        <f t="shared" si="33"/>
        <v>1.8420696394416702E-4</v>
      </c>
    </row>
    <row r="2144" spans="1:3" x14ac:dyDescent="0.2">
      <c r="A2144" s="5">
        <v>37407</v>
      </c>
      <c r="B2144">
        <v>1.74658789691584E-2</v>
      </c>
      <c r="C2144" s="34">
        <f t="shared" si="33"/>
        <v>1.74658789691584E-4</v>
      </c>
    </row>
    <row r="2145" spans="1:3" x14ac:dyDescent="0.2">
      <c r="A2145" s="5">
        <v>37410</v>
      </c>
      <c r="B2145">
        <v>5.2406789148173899E-2</v>
      </c>
      <c r="C2145" s="34">
        <f t="shared" si="33"/>
        <v>5.2406789148173904E-4</v>
      </c>
    </row>
    <row r="2146" spans="1:3" x14ac:dyDescent="0.2">
      <c r="A2146" s="5">
        <v>37411</v>
      </c>
      <c r="B2146">
        <v>1.7465878969180601E-2</v>
      </c>
      <c r="C2146" s="34">
        <f t="shared" si="33"/>
        <v>1.7465878969180601E-4</v>
      </c>
    </row>
    <row r="2147" spans="1:3" x14ac:dyDescent="0.2">
      <c r="A2147" s="5">
        <v>37412</v>
      </c>
      <c r="B2147">
        <v>1.74658789691584E-2</v>
      </c>
      <c r="C2147" s="34">
        <f t="shared" si="33"/>
        <v>1.74658789691584E-4</v>
      </c>
    </row>
    <row r="2148" spans="1:3" x14ac:dyDescent="0.2">
      <c r="A2148" s="5">
        <v>37413</v>
      </c>
      <c r="B2148">
        <v>1.7465878969180601E-2</v>
      </c>
      <c r="C2148" s="34">
        <f t="shared" si="33"/>
        <v>1.7465878969180601E-4</v>
      </c>
    </row>
    <row r="2149" spans="1:3" x14ac:dyDescent="0.2">
      <c r="A2149" s="5">
        <v>37414</v>
      </c>
      <c r="B2149">
        <v>1.7041133746098499E-2</v>
      </c>
      <c r="C2149" s="34">
        <f t="shared" si="33"/>
        <v>1.70411337460985E-4</v>
      </c>
    </row>
    <row r="2150" spans="1:3" x14ac:dyDescent="0.2">
      <c r="A2150" s="5">
        <v>37417</v>
      </c>
      <c r="B2150">
        <v>5.1132113740370903E-2</v>
      </c>
      <c r="C2150" s="34">
        <f t="shared" si="33"/>
        <v>5.1132113740370898E-4</v>
      </c>
    </row>
    <row r="2151" spans="1:3" x14ac:dyDescent="0.2">
      <c r="A2151" s="5">
        <v>37418</v>
      </c>
      <c r="B2151">
        <v>1.7041133746098499E-2</v>
      </c>
      <c r="C2151" s="34">
        <f t="shared" si="33"/>
        <v>1.70411337460985E-4</v>
      </c>
    </row>
    <row r="2152" spans="1:3" x14ac:dyDescent="0.2">
      <c r="A2152" s="5">
        <v>37419</v>
      </c>
      <c r="B2152">
        <v>1.7041133746098499E-2</v>
      </c>
      <c r="C2152" s="34">
        <f t="shared" si="33"/>
        <v>1.70411337460985E-4</v>
      </c>
    </row>
    <row r="2153" spans="1:3" x14ac:dyDescent="0.2">
      <c r="A2153" s="5">
        <v>37420</v>
      </c>
      <c r="B2153">
        <v>1.7041133746098499E-2</v>
      </c>
      <c r="C2153" s="34">
        <f t="shared" si="33"/>
        <v>1.70411337460985E-4</v>
      </c>
    </row>
    <row r="2154" spans="1:3" x14ac:dyDescent="0.2">
      <c r="A2154" s="5">
        <v>37421</v>
      </c>
      <c r="B2154">
        <v>1.69348447006668E-2</v>
      </c>
      <c r="C2154" s="34">
        <f t="shared" si="33"/>
        <v>1.69348447006668E-4</v>
      </c>
    </row>
    <row r="2155" spans="1:3" x14ac:dyDescent="0.2">
      <c r="A2155" s="5">
        <v>37424</v>
      </c>
      <c r="B2155">
        <v>5.08131382566335E-2</v>
      </c>
      <c r="C2155" s="34">
        <f t="shared" si="33"/>
        <v>5.0813138256633505E-4</v>
      </c>
    </row>
    <row r="2156" spans="1:3" x14ac:dyDescent="0.2">
      <c r="A2156" s="5">
        <v>37425</v>
      </c>
      <c r="B2156">
        <v>1.69348447006668E-2</v>
      </c>
      <c r="C2156" s="34">
        <f t="shared" si="33"/>
        <v>1.69348447006668E-4</v>
      </c>
    </row>
    <row r="2157" spans="1:3" x14ac:dyDescent="0.2">
      <c r="A2157" s="5">
        <v>37426</v>
      </c>
      <c r="B2157">
        <v>1.69348447006668E-2</v>
      </c>
      <c r="C2157" s="34">
        <f t="shared" si="33"/>
        <v>1.69348447006668E-4</v>
      </c>
    </row>
    <row r="2158" spans="1:3" x14ac:dyDescent="0.2">
      <c r="A2158" s="5">
        <v>37427</v>
      </c>
      <c r="B2158">
        <v>1.69348447006668E-2</v>
      </c>
      <c r="C2158" s="34">
        <f t="shared" si="33"/>
        <v>1.69348447006668E-4</v>
      </c>
    </row>
    <row r="2159" spans="1:3" x14ac:dyDescent="0.2">
      <c r="A2159" s="5">
        <v>37428</v>
      </c>
      <c r="B2159">
        <v>1.6828514495648199E-2</v>
      </c>
      <c r="C2159" s="34">
        <f t="shared" si="33"/>
        <v>1.6828514495648199E-4</v>
      </c>
    </row>
    <row r="2160" spans="1:3" x14ac:dyDescent="0.2">
      <c r="A2160" s="5">
        <v>37431</v>
      </c>
      <c r="B2160">
        <v>5.0494039930493201E-2</v>
      </c>
      <c r="C2160" s="34">
        <f t="shared" si="33"/>
        <v>5.0494039930493206E-4</v>
      </c>
    </row>
    <row r="2161" spans="1:3" x14ac:dyDescent="0.2">
      <c r="A2161" s="5">
        <v>37432</v>
      </c>
      <c r="B2161">
        <v>1.6828514495625901E-2</v>
      </c>
      <c r="C2161" s="34">
        <f t="shared" si="33"/>
        <v>1.68285144956259E-4</v>
      </c>
    </row>
    <row r="2162" spans="1:3" x14ac:dyDescent="0.2">
      <c r="A2162" s="5">
        <v>37433</v>
      </c>
      <c r="B2162">
        <v>1.6828514495648199E-2</v>
      </c>
      <c r="C2162" s="34">
        <f t="shared" si="33"/>
        <v>1.6828514495648199E-4</v>
      </c>
    </row>
    <row r="2163" spans="1:3" x14ac:dyDescent="0.2">
      <c r="A2163" s="5">
        <v>37434</v>
      </c>
      <c r="B2163">
        <v>1.6828514495625901E-2</v>
      </c>
      <c r="C2163" s="34">
        <f t="shared" si="33"/>
        <v>1.68285144956259E-4</v>
      </c>
    </row>
    <row r="2164" spans="1:3" x14ac:dyDescent="0.2">
      <c r="A2164" s="5">
        <v>37435</v>
      </c>
      <c r="B2164">
        <v>1.6296760972211999E-2</v>
      </c>
      <c r="C2164" s="34">
        <f t="shared" si="33"/>
        <v>1.6296760972211999E-4</v>
      </c>
    </row>
    <row r="2165" spans="1:3" x14ac:dyDescent="0.2">
      <c r="A2165" s="5">
        <v>37438</v>
      </c>
      <c r="B2165">
        <v>4.8898250881968003E-2</v>
      </c>
      <c r="C2165" s="34">
        <f t="shared" si="33"/>
        <v>4.8898250881968008E-4</v>
      </c>
    </row>
    <row r="2166" spans="1:3" x14ac:dyDescent="0.2">
      <c r="A2166" s="5">
        <v>37439</v>
      </c>
      <c r="B2166">
        <v>1.6296760972211999E-2</v>
      </c>
      <c r="C2166" s="34">
        <f t="shared" si="33"/>
        <v>1.6296760972211999E-4</v>
      </c>
    </row>
    <row r="2167" spans="1:3" x14ac:dyDescent="0.2">
      <c r="A2167" s="5">
        <v>37440</v>
      </c>
      <c r="B2167">
        <v>1.6296760972189801E-2</v>
      </c>
      <c r="C2167" s="34">
        <f t="shared" si="33"/>
        <v>1.6296760972189802E-4</v>
      </c>
    </row>
    <row r="2168" spans="1:3" x14ac:dyDescent="0.2">
      <c r="A2168" s="5">
        <v>37441</v>
      </c>
      <c r="B2168">
        <v>1.6296760972211999E-2</v>
      </c>
      <c r="C2168" s="34">
        <f t="shared" si="33"/>
        <v>1.6296760972211999E-4</v>
      </c>
    </row>
    <row r="2169" spans="1:3" x14ac:dyDescent="0.2">
      <c r="A2169" s="5">
        <v>37442</v>
      </c>
      <c r="B2169">
        <v>1.54450498246472E-2</v>
      </c>
      <c r="C2169" s="34">
        <f t="shared" si="33"/>
        <v>1.5445049824647201E-4</v>
      </c>
    </row>
    <row r="2170" spans="1:3" x14ac:dyDescent="0.2">
      <c r="A2170" s="5">
        <v>37445</v>
      </c>
      <c r="B2170">
        <v>4.6342306329294501E-2</v>
      </c>
      <c r="C2170" s="34">
        <f t="shared" si="33"/>
        <v>4.6342306329294502E-4</v>
      </c>
    </row>
    <row r="2171" spans="1:3" x14ac:dyDescent="0.2">
      <c r="A2171" s="5">
        <v>37446</v>
      </c>
      <c r="B2171">
        <v>1.54450498246472E-2</v>
      </c>
      <c r="C2171" s="34">
        <f t="shared" si="33"/>
        <v>1.5445049824647201E-4</v>
      </c>
    </row>
    <row r="2172" spans="1:3" x14ac:dyDescent="0.2">
      <c r="A2172" s="5">
        <v>37447</v>
      </c>
      <c r="B2172">
        <v>1.54450498246472E-2</v>
      </c>
      <c r="C2172" s="34">
        <f t="shared" si="33"/>
        <v>1.5445049824647201E-4</v>
      </c>
    </row>
    <row r="2173" spans="1:3" x14ac:dyDescent="0.2">
      <c r="A2173" s="5">
        <v>37448</v>
      </c>
      <c r="B2173">
        <v>1.54450498246472E-2</v>
      </c>
      <c r="C2173" s="34">
        <f t="shared" si="33"/>
        <v>1.5445049824647201E-4</v>
      </c>
    </row>
    <row r="2174" spans="1:3" x14ac:dyDescent="0.2">
      <c r="A2174" s="5">
        <v>37449</v>
      </c>
      <c r="B2174">
        <v>1.52319676095969E-2</v>
      </c>
      <c r="C2174" s="34">
        <f t="shared" si="33"/>
        <v>1.5231967609596899E-4</v>
      </c>
    </row>
    <row r="2175" spans="1:3" x14ac:dyDescent="0.2">
      <c r="A2175" s="5">
        <v>37452</v>
      </c>
      <c r="B2175">
        <v>4.5702863567287401E-2</v>
      </c>
      <c r="C2175" s="34">
        <f t="shared" si="33"/>
        <v>4.5702863567287399E-4</v>
      </c>
    </row>
    <row r="2176" spans="1:3" x14ac:dyDescent="0.2">
      <c r="A2176" s="5">
        <v>37453</v>
      </c>
      <c r="B2176">
        <v>1.5231967609574701E-2</v>
      </c>
      <c r="C2176" s="34">
        <f t="shared" si="33"/>
        <v>1.52319676095747E-4</v>
      </c>
    </row>
    <row r="2177" spans="1:3" x14ac:dyDescent="0.2">
      <c r="A2177" s="5">
        <v>37454</v>
      </c>
      <c r="B2177">
        <v>1.52319676095969E-2</v>
      </c>
      <c r="C2177" s="34">
        <f t="shared" si="33"/>
        <v>1.5231967609596899E-4</v>
      </c>
    </row>
    <row r="2178" spans="1:3" x14ac:dyDescent="0.2">
      <c r="A2178" s="5">
        <v>37455</v>
      </c>
      <c r="B2178">
        <v>1.52319676095969E-2</v>
      </c>
      <c r="C2178" s="34">
        <f t="shared" si="33"/>
        <v>1.5231967609596899E-4</v>
      </c>
    </row>
    <row r="2179" spans="1:3" x14ac:dyDescent="0.2">
      <c r="A2179" s="5">
        <v>37456</v>
      </c>
      <c r="B2179">
        <v>1.55516583088655E-2</v>
      </c>
      <c r="C2179" s="34">
        <f t="shared" si="33"/>
        <v>1.5551658308865502E-4</v>
      </c>
    </row>
    <row r="2180" spans="1:3" x14ac:dyDescent="0.2">
      <c r="A2180" s="5">
        <v>37459</v>
      </c>
      <c r="B2180">
        <v>4.6662230925020899E-2</v>
      </c>
      <c r="C2180" s="34">
        <f t="shared" si="33"/>
        <v>4.6662230925020897E-4</v>
      </c>
    </row>
    <row r="2181" spans="1:3" x14ac:dyDescent="0.2">
      <c r="A2181" s="5">
        <v>37460</v>
      </c>
      <c r="B2181">
        <v>1.55516583088655E-2</v>
      </c>
      <c r="C2181" s="34">
        <f t="shared" ref="C2181:C2244" si="34">B2181/100</f>
        <v>1.5551658308865502E-4</v>
      </c>
    </row>
    <row r="2182" spans="1:3" x14ac:dyDescent="0.2">
      <c r="A2182" s="5">
        <v>37461</v>
      </c>
      <c r="B2182">
        <v>1.55516583088877E-2</v>
      </c>
      <c r="C2182" s="34">
        <f t="shared" si="34"/>
        <v>1.5551658308887701E-4</v>
      </c>
    </row>
    <row r="2183" spans="1:3" x14ac:dyDescent="0.2">
      <c r="A2183" s="5">
        <v>37462</v>
      </c>
      <c r="B2183">
        <v>1.55516583088655E-2</v>
      </c>
      <c r="C2183" s="34">
        <f t="shared" si="34"/>
        <v>1.5551658308865502E-4</v>
      </c>
    </row>
    <row r="2184" spans="1:3" x14ac:dyDescent="0.2">
      <c r="A2184" s="5">
        <v>37463</v>
      </c>
      <c r="B2184">
        <v>1.55516583088655E-2</v>
      </c>
      <c r="C2184" s="34">
        <f t="shared" si="34"/>
        <v>1.5551658308865502E-4</v>
      </c>
    </row>
    <row r="2185" spans="1:3" x14ac:dyDescent="0.2">
      <c r="A2185" s="5">
        <v>37466</v>
      </c>
      <c r="B2185">
        <v>4.6662230925020899E-2</v>
      </c>
      <c r="C2185" s="34">
        <f t="shared" si="34"/>
        <v>4.6662230925020897E-4</v>
      </c>
    </row>
    <row r="2186" spans="1:3" x14ac:dyDescent="0.2">
      <c r="A2186" s="5">
        <v>37467</v>
      </c>
      <c r="B2186">
        <v>1.55516583088655E-2</v>
      </c>
      <c r="C2186" s="34">
        <f t="shared" si="34"/>
        <v>1.5551658308865502E-4</v>
      </c>
    </row>
    <row r="2187" spans="1:3" x14ac:dyDescent="0.2">
      <c r="A2187" s="5">
        <v>37468</v>
      </c>
      <c r="B2187">
        <v>1.55516583088655E-2</v>
      </c>
      <c r="C2187" s="34">
        <f t="shared" si="34"/>
        <v>1.5551658308865502E-4</v>
      </c>
    </row>
    <row r="2188" spans="1:3" x14ac:dyDescent="0.2">
      <c r="A2188" s="5">
        <v>37469</v>
      </c>
      <c r="B2188">
        <v>1.55516583088877E-2</v>
      </c>
      <c r="C2188" s="34">
        <f t="shared" si="34"/>
        <v>1.5551658308887701E-4</v>
      </c>
    </row>
    <row r="2189" spans="1:3" x14ac:dyDescent="0.2">
      <c r="A2189" s="5">
        <v>37470</v>
      </c>
      <c r="B2189">
        <v>1.54450498246472E-2</v>
      </c>
      <c r="C2189" s="34">
        <f t="shared" si="34"/>
        <v>1.5445049824647201E-4</v>
      </c>
    </row>
    <row r="2190" spans="1:3" x14ac:dyDescent="0.2">
      <c r="A2190" s="5">
        <v>37473</v>
      </c>
      <c r="B2190">
        <v>4.6342306329294501E-2</v>
      </c>
      <c r="C2190" s="34">
        <f t="shared" si="34"/>
        <v>4.6342306329294502E-4</v>
      </c>
    </row>
    <row r="2191" spans="1:3" x14ac:dyDescent="0.2">
      <c r="A2191" s="5">
        <v>37474</v>
      </c>
      <c r="B2191">
        <v>1.54450498246472E-2</v>
      </c>
      <c r="C2191" s="34">
        <f t="shared" si="34"/>
        <v>1.5445049824647201E-4</v>
      </c>
    </row>
    <row r="2192" spans="1:3" x14ac:dyDescent="0.2">
      <c r="A2192" s="5">
        <v>37475</v>
      </c>
      <c r="B2192">
        <v>1.54450498246472E-2</v>
      </c>
      <c r="C2192" s="34">
        <f t="shared" si="34"/>
        <v>1.5445049824647201E-4</v>
      </c>
    </row>
    <row r="2193" spans="1:3" x14ac:dyDescent="0.2">
      <c r="A2193" s="5">
        <v>37476</v>
      </c>
      <c r="B2193">
        <v>1.54450498246472E-2</v>
      </c>
      <c r="C2193" s="34">
        <f t="shared" si="34"/>
        <v>1.5445049824647201E-4</v>
      </c>
    </row>
    <row r="2194" spans="1:3" x14ac:dyDescent="0.2">
      <c r="A2194" s="5">
        <v>37477</v>
      </c>
      <c r="B2194">
        <v>1.54450498246472E-2</v>
      </c>
      <c r="C2194" s="34">
        <f t="shared" si="34"/>
        <v>1.5445049824647201E-4</v>
      </c>
    </row>
    <row r="2195" spans="1:3" x14ac:dyDescent="0.2">
      <c r="A2195" s="5">
        <v>37480</v>
      </c>
      <c r="B2195">
        <v>4.6342306329294501E-2</v>
      </c>
      <c r="C2195" s="34">
        <f t="shared" si="34"/>
        <v>4.6342306329294502E-4</v>
      </c>
    </row>
    <row r="2196" spans="1:3" x14ac:dyDescent="0.2">
      <c r="A2196" s="5">
        <v>37481</v>
      </c>
      <c r="B2196">
        <v>1.54450498246472E-2</v>
      </c>
      <c r="C2196" s="34">
        <f t="shared" si="34"/>
        <v>1.5445049824647201E-4</v>
      </c>
    </row>
    <row r="2197" spans="1:3" x14ac:dyDescent="0.2">
      <c r="A2197" s="5">
        <v>37482</v>
      </c>
      <c r="B2197">
        <v>1.54450498246472E-2</v>
      </c>
      <c r="C2197" s="34">
        <f t="shared" si="34"/>
        <v>1.5445049824647201E-4</v>
      </c>
    </row>
    <row r="2198" spans="1:3" x14ac:dyDescent="0.2">
      <c r="A2198" s="5">
        <v>37484</v>
      </c>
      <c r="B2198">
        <v>3.0892485144939901E-2</v>
      </c>
      <c r="C2198" s="34">
        <f t="shared" si="34"/>
        <v>3.0892485144939902E-4</v>
      </c>
    </row>
    <row r="2199" spans="1:3" x14ac:dyDescent="0.2">
      <c r="A2199" s="5">
        <v>37487</v>
      </c>
      <c r="B2199">
        <v>4.6342306329294501E-2</v>
      </c>
      <c r="C2199" s="34">
        <f t="shared" si="34"/>
        <v>4.6342306329294502E-4</v>
      </c>
    </row>
    <row r="2200" spans="1:3" x14ac:dyDescent="0.2">
      <c r="A2200" s="5">
        <v>37488</v>
      </c>
      <c r="B2200">
        <v>1.54450498246472E-2</v>
      </c>
      <c r="C2200" s="34">
        <f t="shared" si="34"/>
        <v>1.5445049824647201E-4</v>
      </c>
    </row>
    <row r="2201" spans="1:3" x14ac:dyDescent="0.2">
      <c r="A2201" s="5">
        <v>37489</v>
      </c>
      <c r="B2201">
        <v>1.54450498246472E-2</v>
      </c>
      <c r="C2201" s="34">
        <f t="shared" si="34"/>
        <v>1.5445049824647201E-4</v>
      </c>
    </row>
    <row r="2202" spans="1:3" x14ac:dyDescent="0.2">
      <c r="A2202" s="5">
        <v>37490</v>
      </c>
      <c r="B2202">
        <v>1.54450498246472E-2</v>
      </c>
      <c r="C2202" s="34">
        <f t="shared" si="34"/>
        <v>1.5445049824647201E-4</v>
      </c>
    </row>
    <row r="2203" spans="1:3" x14ac:dyDescent="0.2">
      <c r="A2203" s="5">
        <v>37491</v>
      </c>
      <c r="B2203">
        <v>1.54450498246472E-2</v>
      </c>
      <c r="C2203" s="34">
        <f t="shared" si="34"/>
        <v>1.5445049824647201E-4</v>
      </c>
    </row>
    <row r="2204" spans="1:3" x14ac:dyDescent="0.2">
      <c r="A2204" s="5">
        <v>37494</v>
      </c>
      <c r="B2204">
        <v>4.6342306329294501E-2</v>
      </c>
      <c r="C2204" s="34">
        <f t="shared" si="34"/>
        <v>4.6342306329294502E-4</v>
      </c>
    </row>
    <row r="2205" spans="1:3" x14ac:dyDescent="0.2">
      <c r="A2205" s="5">
        <v>37495</v>
      </c>
      <c r="B2205">
        <v>1.54450498246472E-2</v>
      </c>
      <c r="C2205" s="34">
        <f t="shared" si="34"/>
        <v>1.5445049824647201E-4</v>
      </c>
    </row>
    <row r="2206" spans="1:3" x14ac:dyDescent="0.2">
      <c r="A2206" s="5">
        <v>37496</v>
      </c>
      <c r="B2206">
        <v>1.54450498246472E-2</v>
      </c>
      <c r="C2206" s="34">
        <f t="shared" si="34"/>
        <v>1.5445049824647201E-4</v>
      </c>
    </row>
    <row r="2207" spans="1:3" x14ac:dyDescent="0.2">
      <c r="A2207" s="5">
        <v>37497</v>
      </c>
      <c r="B2207">
        <v>1.54450498246472E-2</v>
      </c>
      <c r="C2207" s="34">
        <f t="shared" si="34"/>
        <v>1.5445049824647201E-4</v>
      </c>
    </row>
    <row r="2208" spans="1:3" x14ac:dyDescent="0.2">
      <c r="A2208" s="5">
        <v>37498</v>
      </c>
      <c r="B2208">
        <v>1.53383999323742E-2</v>
      </c>
      <c r="C2208" s="34">
        <f t="shared" si="34"/>
        <v>1.5338399932374199E-4</v>
      </c>
    </row>
    <row r="2209" spans="1:3" x14ac:dyDescent="0.2">
      <c r="A2209" s="5">
        <v>37501</v>
      </c>
      <c r="B2209">
        <v>4.6022258153377599E-2</v>
      </c>
      <c r="C2209" s="34">
        <f t="shared" si="34"/>
        <v>4.6022258153377598E-4</v>
      </c>
    </row>
    <row r="2210" spans="1:3" x14ac:dyDescent="0.2">
      <c r="A2210" s="5">
        <v>37502</v>
      </c>
      <c r="B2210">
        <v>1.53383999323742E-2</v>
      </c>
      <c r="C2210" s="34">
        <f t="shared" si="34"/>
        <v>1.5338399932374199E-4</v>
      </c>
    </row>
    <row r="2211" spans="1:3" x14ac:dyDescent="0.2">
      <c r="A2211" s="5">
        <v>37503</v>
      </c>
      <c r="B2211">
        <v>1.53383999323742E-2</v>
      </c>
      <c r="C2211" s="34">
        <f t="shared" si="34"/>
        <v>1.5338399932374199E-4</v>
      </c>
    </row>
    <row r="2212" spans="1:3" x14ac:dyDescent="0.2">
      <c r="A2212" s="5">
        <v>37504</v>
      </c>
      <c r="B2212">
        <v>1.53383999323742E-2</v>
      </c>
      <c r="C2212" s="34">
        <f t="shared" si="34"/>
        <v>1.5338399932374199E-4</v>
      </c>
    </row>
    <row r="2213" spans="1:3" x14ac:dyDescent="0.2">
      <c r="A2213" s="5">
        <v>37505</v>
      </c>
      <c r="B2213">
        <v>1.5125234905233299E-2</v>
      </c>
      <c r="C2213" s="34">
        <f t="shared" si="34"/>
        <v>1.5125234905233298E-4</v>
      </c>
    </row>
    <row r="2214" spans="1:3" x14ac:dyDescent="0.2">
      <c r="A2214" s="5">
        <v>37508</v>
      </c>
      <c r="B2214">
        <v>4.53825682436459E-2</v>
      </c>
      <c r="C2214" s="34">
        <f t="shared" si="34"/>
        <v>4.53825682436459E-4</v>
      </c>
    </row>
    <row r="2215" spans="1:3" x14ac:dyDescent="0.2">
      <c r="A2215" s="5">
        <v>37510</v>
      </c>
      <c r="B2215">
        <v>3.02527575377631E-2</v>
      </c>
      <c r="C2215" s="34">
        <f t="shared" si="34"/>
        <v>3.0252757537763098E-4</v>
      </c>
    </row>
    <row r="2216" spans="1:3" x14ac:dyDescent="0.2">
      <c r="A2216" s="5">
        <v>37511</v>
      </c>
      <c r="B2216">
        <v>1.5125234905233299E-2</v>
      </c>
      <c r="C2216" s="34">
        <f t="shared" si="34"/>
        <v>1.5125234905233298E-4</v>
      </c>
    </row>
    <row r="2217" spans="1:3" x14ac:dyDescent="0.2">
      <c r="A2217" s="5">
        <v>37512</v>
      </c>
      <c r="B2217">
        <v>1.52319676095969E-2</v>
      </c>
      <c r="C2217" s="34">
        <f t="shared" si="34"/>
        <v>1.5231967609596899E-4</v>
      </c>
    </row>
    <row r="2218" spans="1:3" x14ac:dyDescent="0.2">
      <c r="A2218" s="5">
        <v>37515</v>
      </c>
      <c r="B2218">
        <v>4.5702863567287401E-2</v>
      </c>
      <c r="C2218" s="34">
        <f t="shared" si="34"/>
        <v>4.5702863567287399E-4</v>
      </c>
    </row>
    <row r="2219" spans="1:3" x14ac:dyDescent="0.2">
      <c r="A2219" s="5">
        <v>37516</v>
      </c>
      <c r="B2219">
        <v>1.5231967609574701E-2</v>
      </c>
      <c r="C2219" s="34">
        <f t="shared" si="34"/>
        <v>1.52319676095747E-4</v>
      </c>
    </row>
    <row r="2220" spans="1:3" x14ac:dyDescent="0.2">
      <c r="A2220" s="5">
        <v>37517</v>
      </c>
      <c r="B2220">
        <v>1.52319676095969E-2</v>
      </c>
      <c r="C2220" s="34">
        <f t="shared" si="34"/>
        <v>1.5231967609596899E-4</v>
      </c>
    </row>
    <row r="2221" spans="1:3" x14ac:dyDescent="0.2">
      <c r="A2221" s="5">
        <v>37518</v>
      </c>
      <c r="B2221">
        <v>1.52319676095969E-2</v>
      </c>
      <c r="C2221" s="34">
        <f t="shared" si="34"/>
        <v>1.5231967609596899E-4</v>
      </c>
    </row>
    <row r="2222" spans="1:3" x14ac:dyDescent="0.2">
      <c r="A2222" s="5">
        <v>37519</v>
      </c>
      <c r="B2222">
        <v>1.53383999323742E-2</v>
      </c>
      <c r="C2222" s="34">
        <f t="shared" si="34"/>
        <v>1.5338399932374199E-4</v>
      </c>
    </row>
    <row r="2223" spans="1:3" x14ac:dyDescent="0.2">
      <c r="A2223" s="5">
        <v>37522</v>
      </c>
      <c r="B2223">
        <v>4.6022258153377599E-2</v>
      </c>
      <c r="C2223" s="34">
        <f t="shared" si="34"/>
        <v>4.6022258153377598E-4</v>
      </c>
    </row>
    <row r="2224" spans="1:3" x14ac:dyDescent="0.2">
      <c r="A2224" s="5">
        <v>37523</v>
      </c>
      <c r="B2224">
        <v>1.53383999323742E-2</v>
      </c>
      <c r="C2224" s="34">
        <f t="shared" si="34"/>
        <v>1.5338399932374199E-4</v>
      </c>
    </row>
    <row r="2225" spans="1:3" x14ac:dyDescent="0.2">
      <c r="A2225" s="5">
        <v>37524</v>
      </c>
      <c r="B2225">
        <v>1.53383999323742E-2</v>
      </c>
      <c r="C2225" s="34">
        <f t="shared" si="34"/>
        <v>1.5338399932374199E-4</v>
      </c>
    </row>
    <row r="2226" spans="1:3" x14ac:dyDescent="0.2">
      <c r="A2226" s="5">
        <v>37525</v>
      </c>
      <c r="B2226">
        <v>1.53383999323742E-2</v>
      </c>
      <c r="C2226" s="34">
        <f t="shared" si="34"/>
        <v>1.5338399932374199E-4</v>
      </c>
    </row>
    <row r="2227" spans="1:3" x14ac:dyDescent="0.2">
      <c r="A2227" s="5">
        <v>37526</v>
      </c>
      <c r="B2227">
        <v>1.53383999323742E-2</v>
      </c>
      <c r="C2227" s="34">
        <f t="shared" si="34"/>
        <v>1.5338399932374199E-4</v>
      </c>
    </row>
    <row r="2228" spans="1:3" x14ac:dyDescent="0.2">
      <c r="A2228" s="5">
        <v>37529</v>
      </c>
      <c r="B2228">
        <v>4.6022258153355401E-2</v>
      </c>
      <c r="C2228" s="34">
        <f t="shared" si="34"/>
        <v>4.6022258153355399E-4</v>
      </c>
    </row>
    <row r="2229" spans="1:3" x14ac:dyDescent="0.2">
      <c r="A2229" s="5">
        <v>37530</v>
      </c>
      <c r="B2229">
        <v>1.53383999323742E-2</v>
      </c>
      <c r="C2229" s="34">
        <f t="shared" si="34"/>
        <v>1.5338399932374199E-4</v>
      </c>
    </row>
    <row r="2230" spans="1:3" x14ac:dyDescent="0.2">
      <c r="A2230" s="5">
        <v>37532</v>
      </c>
      <c r="B2230">
        <v>3.0679152529877698E-2</v>
      </c>
      <c r="C2230" s="34">
        <f t="shared" si="34"/>
        <v>3.0679152529877697E-4</v>
      </c>
    </row>
    <row r="2231" spans="1:3" x14ac:dyDescent="0.2">
      <c r="A2231" s="5">
        <v>37533</v>
      </c>
      <c r="B2231">
        <v>1.53383999323742E-2</v>
      </c>
      <c r="C2231" s="34">
        <f t="shared" si="34"/>
        <v>1.5338399932374199E-4</v>
      </c>
    </row>
    <row r="2232" spans="1:3" x14ac:dyDescent="0.2">
      <c r="A2232" s="5">
        <v>37536</v>
      </c>
      <c r="B2232">
        <v>4.6022258153355401E-2</v>
      </c>
      <c r="C2232" s="34">
        <f t="shared" si="34"/>
        <v>4.6022258153355399E-4</v>
      </c>
    </row>
    <row r="2233" spans="1:3" x14ac:dyDescent="0.2">
      <c r="A2233" s="5">
        <v>37537</v>
      </c>
      <c r="B2233">
        <v>1.53383999323742E-2</v>
      </c>
      <c r="C2233" s="34">
        <f t="shared" si="34"/>
        <v>1.5338399932374199E-4</v>
      </c>
    </row>
    <row r="2234" spans="1:3" x14ac:dyDescent="0.2">
      <c r="A2234" s="5">
        <v>37538</v>
      </c>
      <c r="B2234">
        <v>1.53383999323742E-2</v>
      </c>
      <c r="C2234" s="34">
        <f t="shared" si="34"/>
        <v>1.5338399932374199E-4</v>
      </c>
    </row>
    <row r="2235" spans="1:3" x14ac:dyDescent="0.2">
      <c r="A2235" s="5">
        <v>37539</v>
      </c>
      <c r="B2235">
        <v>1.53383999323742E-2</v>
      </c>
      <c r="C2235" s="34">
        <f t="shared" si="34"/>
        <v>1.5338399932374199E-4</v>
      </c>
    </row>
    <row r="2236" spans="1:3" x14ac:dyDescent="0.2">
      <c r="A2236" s="5">
        <v>37540</v>
      </c>
      <c r="B2236">
        <v>1.53383999323742E-2</v>
      </c>
      <c r="C2236" s="34">
        <f t="shared" si="34"/>
        <v>1.5338399932374199E-4</v>
      </c>
    </row>
    <row r="2237" spans="1:3" x14ac:dyDescent="0.2">
      <c r="A2237" s="5">
        <v>37543</v>
      </c>
      <c r="B2237">
        <v>4.6022258153377599E-2</v>
      </c>
      <c r="C2237" s="34">
        <f t="shared" si="34"/>
        <v>4.6022258153377598E-4</v>
      </c>
    </row>
    <row r="2238" spans="1:3" x14ac:dyDescent="0.2">
      <c r="A2238" s="5">
        <v>37545</v>
      </c>
      <c r="B2238">
        <v>3.0679152529877698E-2</v>
      </c>
      <c r="C2238" s="34">
        <f t="shared" si="34"/>
        <v>3.0679152529877697E-4</v>
      </c>
    </row>
    <row r="2239" spans="1:3" x14ac:dyDescent="0.2">
      <c r="A2239" s="5">
        <v>37546</v>
      </c>
      <c r="B2239">
        <v>1.53383999323742E-2</v>
      </c>
      <c r="C2239" s="34">
        <f t="shared" si="34"/>
        <v>1.5338399932374199E-4</v>
      </c>
    </row>
    <row r="2240" spans="1:3" x14ac:dyDescent="0.2">
      <c r="A2240" s="5">
        <v>37547</v>
      </c>
      <c r="B2240">
        <v>1.52319676095969E-2</v>
      </c>
      <c r="C2240" s="34">
        <f t="shared" si="34"/>
        <v>1.5231967609596899E-4</v>
      </c>
    </row>
    <row r="2241" spans="1:3" x14ac:dyDescent="0.2">
      <c r="A2241" s="5">
        <v>37550</v>
      </c>
      <c r="B2241">
        <v>4.5702863567265203E-2</v>
      </c>
      <c r="C2241" s="34">
        <f t="shared" si="34"/>
        <v>4.5702863567265205E-4</v>
      </c>
    </row>
    <row r="2242" spans="1:3" x14ac:dyDescent="0.2">
      <c r="A2242" s="5">
        <v>37551</v>
      </c>
      <c r="B2242">
        <v>1.52319676095969E-2</v>
      </c>
      <c r="C2242" s="34">
        <f t="shared" si="34"/>
        <v>1.5231967609596899E-4</v>
      </c>
    </row>
    <row r="2243" spans="1:3" x14ac:dyDescent="0.2">
      <c r="A2243" s="5">
        <v>37552</v>
      </c>
      <c r="B2243">
        <v>1.52319676095969E-2</v>
      </c>
      <c r="C2243" s="34">
        <f t="shared" si="34"/>
        <v>1.5231967609596899E-4</v>
      </c>
    </row>
    <row r="2244" spans="1:3" x14ac:dyDescent="0.2">
      <c r="A2244" s="5">
        <v>37553</v>
      </c>
      <c r="B2244">
        <v>1.5231967609574701E-2</v>
      </c>
      <c r="C2244" s="34">
        <f t="shared" si="34"/>
        <v>1.52319676095747E-4</v>
      </c>
    </row>
    <row r="2245" spans="1:3" x14ac:dyDescent="0.2">
      <c r="A2245" s="5">
        <v>37554</v>
      </c>
      <c r="B2245">
        <v>1.52319676095969E-2</v>
      </c>
      <c r="C2245" s="34">
        <f t="shared" ref="C2245:C2308" si="35">B2245/100</f>
        <v>1.5231967609596899E-4</v>
      </c>
    </row>
    <row r="2246" spans="1:3" x14ac:dyDescent="0.2">
      <c r="A2246" s="5">
        <v>37557</v>
      </c>
      <c r="B2246">
        <v>4.5702863567287401E-2</v>
      </c>
      <c r="C2246" s="34">
        <f t="shared" si="35"/>
        <v>4.5702863567287399E-4</v>
      </c>
    </row>
    <row r="2247" spans="1:3" x14ac:dyDescent="0.2">
      <c r="A2247" s="5">
        <v>37558</v>
      </c>
      <c r="B2247">
        <v>1.52319676095969E-2</v>
      </c>
      <c r="C2247" s="34">
        <f t="shared" si="35"/>
        <v>1.5231967609596899E-4</v>
      </c>
    </row>
    <row r="2248" spans="1:3" x14ac:dyDescent="0.2">
      <c r="A2248" s="5">
        <v>37559</v>
      </c>
      <c r="B2248">
        <v>1.5231967609574701E-2</v>
      </c>
      <c r="C2248" s="34">
        <f t="shared" si="35"/>
        <v>1.52319676095747E-4</v>
      </c>
    </row>
    <row r="2249" spans="1:3" x14ac:dyDescent="0.2">
      <c r="A2249" s="5">
        <v>37560</v>
      </c>
      <c r="B2249">
        <v>1.52319676095969E-2</v>
      </c>
      <c r="C2249" s="34">
        <f t="shared" si="35"/>
        <v>1.5231967609596899E-4</v>
      </c>
    </row>
    <row r="2250" spans="1:3" x14ac:dyDescent="0.2">
      <c r="A2250" s="5">
        <v>37561</v>
      </c>
      <c r="B2250">
        <v>1.4698667257406799E-2</v>
      </c>
      <c r="C2250" s="34">
        <f t="shared" si="35"/>
        <v>1.4698667257406799E-4</v>
      </c>
    </row>
    <row r="2251" spans="1:3" x14ac:dyDescent="0.2">
      <c r="A2251" s="5">
        <v>37564</v>
      </c>
      <c r="B2251">
        <v>4.4102483614349999E-2</v>
      </c>
      <c r="C2251" s="34">
        <f t="shared" si="35"/>
        <v>4.4102483614350002E-4</v>
      </c>
    </row>
    <row r="2252" spans="1:3" x14ac:dyDescent="0.2">
      <c r="A2252" s="5">
        <v>37565</v>
      </c>
      <c r="B2252">
        <v>1.4698667257406799E-2</v>
      </c>
      <c r="C2252" s="34">
        <f t="shared" si="35"/>
        <v>1.4698667257406799E-4</v>
      </c>
    </row>
    <row r="2253" spans="1:3" x14ac:dyDescent="0.2">
      <c r="A2253" s="5">
        <v>37567</v>
      </c>
      <c r="B2253">
        <v>2.93994950230081E-2</v>
      </c>
      <c r="C2253" s="34">
        <f t="shared" si="35"/>
        <v>2.9399495023008099E-4</v>
      </c>
    </row>
    <row r="2254" spans="1:3" x14ac:dyDescent="0.2">
      <c r="A2254" s="5">
        <v>37568</v>
      </c>
      <c r="B2254">
        <v>1.4698667257406799E-2</v>
      </c>
      <c r="C2254" s="34">
        <f t="shared" si="35"/>
        <v>1.4698667257406799E-4</v>
      </c>
    </row>
    <row r="2255" spans="1:3" x14ac:dyDescent="0.2">
      <c r="A2255" s="5">
        <v>37571</v>
      </c>
      <c r="B2255">
        <v>4.4102483614349999E-2</v>
      </c>
      <c r="C2255" s="34">
        <f t="shared" si="35"/>
        <v>4.4102483614350002E-4</v>
      </c>
    </row>
    <row r="2256" spans="1:3" x14ac:dyDescent="0.2">
      <c r="A2256" s="5">
        <v>37572</v>
      </c>
      <c r="B2256">
        <v>1.4698667257406799E-2</v>
      </c>
      <c r="C2256" s="34">
        <f t="shared" si="35"/>
        <v>1.4698667257406799E-4</v>
      </c>
    </row>
    <row r="2257" spans="1:3" x14ac:dyDescent="0.2">
      <c r="A2257" s="5">
        <v>37573</v>
      </c>
      <c r="B2257">
        <v>1.4698667257406799E-2</v>
      </c>
      <c r="C2257" s="34">
        <f t="shared" si="35"/>
        <v>1.4698667257406799E-4</v>
      </c>
    </row>
    <row r="2258" spans="1:3" x14ac:dyDescent="0.2">
      <c r="A2258" s="5">
        <v>37574</v>
      </c>
      <c r="B2258">
        <v>1.4698667257406799E-2</v>
      </c>
      <c r="C2258" s="34">
        <f t="shared" si="35"/>
        <v>1.4698667257406799E-4</v>
      </c>
    </row>
    <row r="2259" spans="1:3" x14ac:dyDescent="0.2">
      <c r="A2259" s="5">
        <v>37575</v>
      </c>
      <c r="B2259">
        <v>1.4698667257406799E-2</v>
      </c>
      <c r="C2259" s="34">
        <f t="shared" si="35"/>
        <v>1.4698667257406799E-4</v>
      </c>
    </row>
    <row r="2260" spans="1:3" x14ac:dyDescent="0.2">
      <c r="A2260" s="5">
        <v>37578</v>
      </c>
      <c r="B2260">
        <v>4.4102483614349999E-2</v>
      </c>
      <c r="C2260" s="34">
        <f t="shared" si="35"/>
        <v>4.4102483614350002E-4</v>
      </c>
    </row>
    <row r="2261" spans="1:3" x14ac:dyDescent="0.2">
      <c r="A2261" s="5">
        <v>37580</v>
      </c>
      <c r="B2261">
        <v>2.93994950230081E-2</v>
      </c>
      <c r="C2261" s="34">
        <f t="shared" si="35"/>
        <v>2.9399495023008099E-4</v>
      </c>
    </row>
    <row r="2262" spans="1:3" x14ac:dyDescent="0.2">
      <c r="A2262" s="5">
        <v>37581</v>
      </c>
      <c r="B2262">
        <v>1.4698667257406799E-2</v>
      </c>
      <c r="C2262" s="34">
        <f t="shared" si="35"/>
        <v>1.4698667257406799E-4</v>
      </c>
    </row>
    <row r="2263" spans="1:3" x14ac:dyDescent="0.2">
      <c r="A2263" s="5">
        <v>37582</v>
      </c>
      <c r="B2263">
        <v>1.43785009284692E-2</v>
      </c>
      <c r="C2263" s="34">
        <f t="shared" si="35"/>
        <v>1.43785009284692E-4</v>
      </c>
    </row>
    <row r="2264" spans="1:3" x14ac:dyDescent="0.2">
      <c r="A2264" s="5">
        <v>37585</v>
      </c>
      <c r="B2264">
        <v>4.31417053213368E-2</v>
      </c>
      <c r="C2264" s="34">
        <f t="shared" si="35"/>
        <v>4.3141705321336798E-4</v>
      </c>
    </row>
    <row r="2265" spans="1:3" x14ac:dyDescent="0.2">
      <c r="A2265" s="5">
        <v>37586</v>
      </c>
      <c r="B2265">
        <v>1.43785009284692E-2</v>
      </c>
      <c r="C2265" s="34">
        <f t="shared" si="35"/>
        <v>1.43785009284692E-4</v>
      </c>
    </row>
    <row r="2266" spans="1:3" x14ac:dyDescent="0.2">
      <c r="A2266" s="5">
        <v>37587</v>
      </c>
      <c r="B2266">
        <v>1.43785009284692E-2</v>
      </c>
      <c r="C2266" s="34">
        <f t="shared" si="35"/>
        <v>1.43785009284692E-4</v>
      </c>
    </row>
    <row r="2267" spans="1:3" x14ac:dyDescent="0.2">
      <c r="A2267" s="5">
        <v>37588</v>
      </c>
      <c r="B2267">
        <v>1.43785009284692E-2</v>
      </c>
      <c r="C2267" s="34">
        <f t="shared" si="35"/>
        <v>1.43785009284692E-4</v>
      </c>
    </row>
    <row r="2268" spans="1:3" x14ac:dyDescent="0.2">
      <c r="A2268" s="5">
        <v>37589</v>
      </c>
      <c r="B2268">
        <v>1.3630772703821001E-2</v>
      </c>
      <c r="C2268" s="34">
        <f t="shared" si="35"/>
        <v>1.3630772703821E-4</v>
      </c>
    </row>
    <row r="2269" spans="1:3" x14ac:dyDescent="0.2">
      <c r="A2269" s="5">
        <v>37592</v>
      </c>
      <c r="B2269">
        <v>4.0897892303637398E-2</v>
      </c>
      <c r="C2269" s="34">
        <f t="shared" si="35"/>
        <v>4.0897892303637401E-4</v>
      </c>
    </row>
    <row r="2270" spans="1:3" x14ac:dyDescent="0.2">
      <c r="A2270" s="5">
        <v>37593</v>
      </c>
      <c r="B2270">
        <v>1.3630772703821001E-2</v>
      </c>
      <c r="C2270" s="34">
        <f t="shared" si="35"/>
        <v>1.3630772703821E-4</v>
      </c>
    </row>
    <row r="2271" spans="1:3" x14ac:dyDescent="0.2">
      <c r="A2271" s="5">
        <v>37594</v>
      </c>
      <c r="B2271">
        <v>1.3630772703821001E-2</v>
      </c>
      <c r="C2271" s="34">
        <f t="shared" si="35"/>
        <v>1.3630772703821E-4</v>
      </c>
    </row>
    <row r="2272" spans="1:3" x14ac:dyDescent="0.2">
      <c r="A2272" s="5">
        <v>37595</v>
      </c>
      <c r="B2272">
        <v>1.3630772703821001E-2</v>
      </c>
      <c r="C2272" s="34">
        <f t="shared" si="35"/>
        <v>1.3630772703821E-4</v>
      </c>
    </row>
    <row r="2273" spans="1:3" x14ac:dyDescent="0.2">
      <c r="A2273" s="5">
        <v>37596</v>
      </c>
      <c r="B2273">
        <v>1.38445800098586E-2</v>
      </c>
      <c r="C2273" s="34">
        <f t="shared" si="35"/>
        <v>1.38445800098586E-4</v>
      </c>
    </row>
    <row r="2274" spans="1:3" x14ac:dyDescent="0.2">
      <c r="A2274" s="5">
        <v>37599</v>
      </c>
      <c r="B2274">
        <v>4.1539490466791E-2</v>
      </c>
      <c r="C2274" s="34">
        <f t="shared" si="35"/>
        <v>4.1539490466791E-4</v>
      </c>
    </row>
    <row r="2275" spans="1:3" x14ac:dyDescent="0.2">
      <c r="A2275" s="5">
        <v>37600</v>
      </c>
      <c r="B2275">
        <v>1.38445800098586E-2</v>
      </c>
      <c r="C2275" s="34">
        <f t="shared" si="35"/>
        <v>1.38445800098586E-4</v>
      </c>
    </row>
    <row r="2276" spans="1:3" x14ac:dyDescent="0.2">
      <c r="A2276" s="5">
        <v>37601</v>
      </c>
      <c r="B2276">
        <v>1.38445800098586E-2</v>
      </c>
      <c r="C2276" s="34">
        <f t="shared" si="35"/>
        <v>1.38445800098586E-4</v>
      </c>
    </row>
    <row r="2277" spans="1:3" x14ac:dyDescent="0.2">
      <c r="A2277" s="5">
        <v>37602</v>
      </c>
      <c r="B2277">
        <v>1.38445800098586E-2</v>
      </c>
      <c r="C2277" s="34">
        <f t="shared" si="35"/>
        <v>1.38445800098586E-4</v>
      </c>
    </row>
    <row r="2278" spans="1:3" x14ac:dyDescent="0.2">
      <c r="A2278" s="5">
        <v>37603</v>
      </c>
      <c r="B2278">
        <v>1.4485264524100001E-2</v>
      </c>
      <c r="C2278" s="34">
        <f t="shared" si="35"/>
        <v>1.4485264524100001E-4</v>
      </c>
    </row>
    <row r="2279" spans="1:3" x14ac:dyDescent="0.2">
      <c r="A2279" s="5">
        <v>37606</v>
      </c>
      <c r="B2279">
        <v>4.3462088562940003E-2</v>
      </c>
      <c r="C2279" s="34">
        <f t="shared" si="35"/>
        <v>4.3462088562940004E-4</v>
      </c>
    </row>
    <row r="2280" spans="1:3" x14ac:dyDescent="0.2">
      <c r="A2280" s="5">
        <v>37607</v>
      </c>
      <c r="B2280">
        <v>1.4485264524100001E-2</v>
      </c>
      <c r="C2280" s="34">
        <f t="shared" si="35"/>
        <v>1.4485264524100001E-4</v>
      </c>
    </row>
    <row r="2281" spans="1:3" x14ac:dyDescent="0.2">
      <c r="A2281" s="5">
        <v>37608</v>
      </c>
      <c r="B2281">
        <v>1.44852645241222E-2</v>
      </c>
      <c r="C2281" s="34">
        <f t="shared" si="35"/>
        <v>1.44852645241222E-4</v>
      </c>
    </row>
    <row r="2282" spans="1:3" x14ac:dyDescent="0.2">
      <c r="A2282" s="5">
        <v>37609</v>
      </c>
      <c r="B2282">
        <v>1.4485264524100001E-2</v>
      </c>
      <c r="C2282" s="34">
        <f t="shared" si="35"/>
        <v>1.4485264524100001E-4</v>
      </c>
    </row>
    <row r="2283" spans="1:3" x14ac:dyDescent="0.2">
      <c r="A2283" s="5">
        <v>37610</v>
      </c>
      <c r="B2283">
        <v>1.45919866230138E-2</v>
      </c>
      <c r="C2283" s="34">
        <f t="shared" si="35"/>
        <v>1.4591986623013799E-4</v>
      </c>
    </row>
    <row r="2284" spans="1:3" x14ac:dyDescent="0.2">
      <c r="A2284" s="5">
        <v>37613</v>
      </c>
      <c r="B2284">
        <v>4.3782347961896E-2</v>
      </c>
      <c r="C2284" s="34">
        <f t="shared" si="35"/>
        <v>4.3782347961896E-4</v>
      </c>
    </row>
    <row r="2285" spans="1:3" x14ac:dyDescent="0.2">
      <c r="A2285" s="5">
        <v>37614</v>
      </c>
      <c r="B2285">
        <v>1.45919866229915E-2</v>
      </c>
      <c r="C2285" s="34">
        <f t="shared" si="35"/>
        <v>1.45919866229915E-4</v>
      </c>
    </row>
    <row r="2286" spans="1:3" x14ac:dyDescent="0.2">
      <c r="A2286" s="5">
        <v>37616</v>
      </c>
      <c r="B2286">
        <v>2.9186102506728599E-2</v>
      </c>
      <c r="C2286" s="34">
        <f t="shared" si="35"/>
        <v>2.91861025067286E-4</v>
      </c>
    </row>
    <row r="2287" spans="1:3" x14ac:dyDescent="0.2">
      <c r="A2287" s="5">
        <v>37617</v>
      </c>
      <c r="B2287">
        <v>1.45919866229915E-2</v>
      </c>
      <c r="C2287" s="34">
        <f t="shared" si="35"/>
        <v>1.45919866229915E-4</v>
      </c>
    </row>
    <row r="2288" spans="1:3" x14ac:dyDescent="0.2">
      <c r="A2288" s="5">
        <v>37620</v>
      </c>
      <c r="B2288">
        <v>4.3782347961896E-2</v>
      </c>
      <c r="C2288" s="34">
        <f t="shared" si="35"/>
        <v>4.3782347961896E-4</v>
      </c>
    </row>
    <row r="2289" spans="1:3" x14ac:dyDescent="0.2">
      <c r="A2289" s="5">
        <v>37621</v>
      </c>
      <c r="B2289">
        <v>1.45919866230138E-2</v>
      </c>
      <c r="C2289" s="34">
        <f t="shared" si="35"/>
        <v>1.4591986623013799E-4</v>
      </c>
    </row>
    <row r="2290" spans="1:3" x14ac:dyDescent="0.2">
      <c r="A2290" s="5">
        <v>37622</v>
      </c>
      <c r="B2290">
        <v>1.45919866229915E-2</v>
      </c>
      <c r="C2290" s="34">
        <f t="shared" si="35"/>
        <v>1.45919866229915E-4</v>
      </c>
    </row>
    <row r="2291" spans="1:3" x14ac:dyDescent="0.2">
      <c r="A2291" s="5">
        <v>37623</v>
      </c>
      <c r="B2291">
        <v>1.45919866230138E-2</v>
      </c>
      <c r="C2291" s="34">
        <f t="shared" si="35"/>
        <v>1.4591986623013799E-4</v>
      </c>
    </row>
    <row r="2292" spans="1:3" x14ac:dyDescent="0.2">
      <c r="A2292" s="5">
        <v>37624</v>
      </c>
      <c r="B2292">
        <v>1.4485264524100001E-2</v>
      </c>
      <c r="C2292" s="34">
        <f t="shared" si="35"/>
        <v>1.4485264524100001E-4</v>
      </c>
    </row>
    <row r="2293" spans="1:3" x14ac:dyDescent="0.2">
      <c r="A2293" s="5">
        <v>37627</v>
      </c>
      <c r="B2293">
        <v>4.3462088562940003E-2</v>
      </c>
      <c r="C2293" s="34">
        <f t="shared" si="35"/>
        <v>4.3462088562940004E-4</v>
      </c>
    </row>
    <row r="2294" spans="1:3" x14ac:dyDescent="0.2">
      <c r="A2294" s="5">
        <v>37628</v>
      </c>
      <c r="B2294">
        <v>1.4485264524100001E-2</v>
      </c>
      <c r="C2294" s="34">
        <f t="shared" si="35"/>
        <v>1.4485264524100001E-4</v>
      </c>
    </row>
    <row r="2295" spans="1:3" x14ac:dyDescent="0.2">
      <c r="A2295" s="5">
        <v>37629</v>
      </c>
      <c r="B2295">
        <v>1.44852645241222E-2</v>
      </c>
      <c r="C2295" s="34">
        <f t="shared" si="35"/>
        <v>1.44852645241222E-4</v>
      </c>
    </row>
    <row r="2296" spans="1:3" x14ac:dyDescent="0.2">
      <c r="A2296" s="5">
        <v>37630</v>
      </c>
      <c r="B2296">
        <v>1.4485264524100001E-2</v>
      </c>
      <c r="C2296" s="34">
        <f t="shared" si="35"/>
        <v>1.4485264524100001E-4</v>
      </c>
    </row>
    <row r="2297" spans="1:3" x14ac:dyDescent="0.2">
      <c r="A2297" s="5">
        <v>37631</v>
      </c>
      <c r="B2297">
        <v>1.43785009284692E-2</v>
      </c>
      <c r="C2297" s="34">
        <f t="shared" si="35"/>
        <v>1.43785009284692E-4</v>
      </c>
    </row>
    <row r="2298" spans="1:3" x14ac:dyDescent="0.2">
      <c r="A2298" s="5">
        <v>37634</v>
      </c>
      <c r="B2298">
        <v>4.31417053213368E-2</v>
      </c>
      <c r="C2298" s="34">
        <f t="shared" si="35"/>
        <v>4.3141705321336798E-4</v>
      </c>
    </row>
    <row r="2299" spans="1:3" x14ac:dyDescent="0.2">
      <c r="A2299" s="5">
        <v>37635</v>
      </c>
      <c r="B2299">
        <v>1.43785009284692E-2</v>
      </c>
      <c r="C2299" s="34">
        <f t="shared" si="35"/>
        <v>1.43785009284692E-4</v>
      </c>
    </row>
    <row r="2300" spans="1:3" x14ac:dyDescent="0.2">
      <c r="A2300" s="5">
        <v>37636</v>
      </c>
      <c r="B2300">
        <v>1.43785009284692E-2</v>
      </c>
      <c r="C2300" s="34">
        <f t="shared" si="35"/>
        <v>1.43785009284692E-4</v>
      </c>
    </row>
    <row r="2301" spans="1:3" x14ac:dyDescent="0.2">
      <c r="A2301" s="5">
        <v>37637</v>
      </c>
      <c r="B2301">
        <v>1.43785009284692E-2</v>
      </c>
      <c r="C2301" s="34">
        <f t="shared" si="35"/>
        <v>1.43785009284692E-4</v>
      </c>
    </row>
    <row r="2302" spans="1:3" x14ac:dyDescent="0.2">
      <c r="A2302" s="5">
        <v>37638</v>
      </c>
      <c r="B2302">
        <v>1.43785009284692E-2</v>
      </c>
      <c r="C2302" s="34">
        <f t="shared" si="35"/>
        <v>1.43785009284692E-4</v>
      </c>
    </row>
    <row r="2303" spans="1:3" x14ac:dyDescent="0.2">
      <c r="A2303" s="5">
        <v>37641</v>
      </c>
      <c r="B2303">
        <v>4.3141705321358997E-2</v>
      </c>
      <c r="C2303" s="34">
        <f t="shared" si="35"/>
        <v>4.3141705321358997E-4</v>
      </c>
    </row>
    <row r="2304" spans="1:3" x14ac:dyDescent="0.2">
      <c r="A2304" s="5">
        <v>37642</v>
      </c>
      <c r="B2304">
        <v>1.43785009284692E-2</v>
      </c>
      <c r="C2304" s="34">
        <f t="shared" si="35"/>
        <v>1.43785009284692E-4</v>
      </c>
    </row>
    <row r="2305" spans="1:3" x14ac:dyDescent="0.2">
      <c r="A2305" s="5">
        <v>37643</v>
      </c>
      <c r="B2305">
        <v>1.43785009284692E-2</v>
      </c>
      <c r="C2305" s="34">
        <f t="shared" si="35"/>
        <v>1.43785009284692E-4</v>
      </c>
    </row>
    <row r="2306" spans="1:3" x14ac:dyDescent="0.2">
      <c r="A2306" s="5">
        <v>37644</v>
      </c>
      <c r="B2306">
        <v>1.43785009284692E-2</v>
      </c>
      <c r="C2306" s="34">
        <f t="shared" si="35"/>
        <v>1.43785009284692E-4</v>
      </c>
    </row>
    <row r="2307" spans="1:3" x14ac:dyDescent="0.2">
      <c r="A2307" s="5">
        <v>37645</v>
      </c>
      <c r="B2307">
        <v>1.48053064595866E-2</v>
      </c>
      <c r="C2307" s="34">
        <f t="shared" si="35"/>
        <v>1.48053064595866E-4</v>
      </c>
    </row>
    <row r="2308" spans="1:3" x14ac:dyDescent="0.2">
      <c r="A2308" s="5">
        <v>37648</v>
      </c>
      <c r="B2308">
        <v>4.4422495616292003E-2</v>
      </c>
      <c r="C2308" s="34">
        <f t="shared" si="35"/>
        <v>4.4422495616292001E-4</v>
      </c>
    </row>
    <row r="2309" spans="1:3" x14ac:dyDescent="0.2">
      <c r="A2309" s="5">
        <v>37649</v>
      </c>
      <c r="B2309">
        <v>1.48053064595866E-2</v>
      </c>
      <c r="C2309" s="34">
        <f t="shared" ref="C2309:C2372" si="36">B2309/100</f>
        <v>1.48053064595866E-4</v>
      </c>
    </row>
    <row r="2310" spans="1:3" x14ac:dyDescent="0.2">
      <c r="A2310" s="5">
        <v>37650</v>
      </c>
      <c r="B2310">
        <v>1.48053064595866E-2</v>
      </c>
      <c r="C2310" s="34">
        <f t="shared" si="36"/>
        <v>1.48053064595866E-4</v>
      </c>
    </row>
    <row r="2311" spans="1:3" x14ac:dyDescent="0.2">
      <c r="A2311" s="5">
        <v>37651</v>
      </c>
      <c r="B2311">
        <v>1.48053064595866E-2</v>
      </c>
      <c r="C2311" s="34">
        <f t="shared" si="36"/>
        <v>1.48053064595866E-4</v>
      </c>
    </row>
    <row r="2312" spans="1:3" x14ac:dyDescent="0.2">
      <c r="A2312" s="5">
        <v>37652</v>
      </c>
      <c r="B2312">
        <v>1.5018719907100599E-2</v>
      </c>
      <c r="C2312" s="34">
        <f t="shared" si="36"/>
        <v>1.5018719907100599E-4</v>
      </c>
    </row>
    <row r="2313" spans="1:3" x14ac:dyDescent="0.2">
      <c r="A2313" s="5">
        <v>37655</v>
      </c>
      <c r="B2313">
        <v>4.5062926918504297E-2</v>
      </c>
      <c r="C2313" s="34">
        <f t="shared" si="36"/>
        <v>4.5062926918504299E-4</v>
      </c>
    </row>
    <row r="2314" spans="1:3" x14ac:dyDescent="0.2">
      <c r="A2314" s="5">
        <v>37656</v>
      </c>
      <c r="B2314">
        <v>1.5018719907100599E-2</v>
      </c>
      <c r="C2314" s="34">
        <f t="shared" si="36"/>
        <v>1.5018719907100599E-4</v>
      </c>
    </row>
    <row r="2315" spans="1:3" x14ac:dyDescent="0.2">
      <c r="A2315" s="5">
        <v>37657</v>
      </c>
      <c r="B2315">
        <v>1.5018719907100599E-2</v>
      </c>
      <c r="C2315" s="34">
        <f t="shared" si="36"/>
        <v>1.5018719907100599E-4</v>
      </c>
    </row>
    <row r="2316" spans="1:3" x14ac:dyDescent="0.2">
      <c r="A2316" s="5">
        <v>37658</v>
      </c>
      <c r="B2316">
        <v>1.5018719907100599E-2</v>
      </c>
      <c r="C2316" s="34">
        <f t="shared" si="36"/>
        <v>1.5018719907100599E-4</v>
      </c>
    </row>
    <row r="2317" spans="1:3" x14ac:dyDescent="0.2">
      <c r="A2317" s="5">
        <v>37659</v>
      </c>
      <c r="B2317">
        <v>1.48053064595866E-2</v>
      </c>
      <c r="C2317" s="34">
        <f t="shared" si="36"/>
        <v>1.48053064595866E-4</v>
      </c>
    </row>
    <row r="2318" spans="1:3" x14ac:dyDescent="0.2">
      <c r="A2318" s="5">
        <v>37662</v>
      </c>
      <c r="B2318">
        <v>4.4422495616292003E-2</v>
      </c>
      <c r="C2318" s="34">
        <f t="shared" si="36"/>
        <v>4.4422495616292001E-4</v>
      </c>
    </row>
    <row r="2319" spans="1:3" x14ac:dyDescent="0.2">
      <c r="A2319" s="5">
        <v>37663</v>
      </c>
      <c r="B2319">
        <v>1.48053064595866E-2</v>
      </c>
      <c r="C2319" s="34">
        <f t="shared" si="36"/>
        <v>1.48053064595866E-4</v>
      </c>
    </row>
    <row r="2320" spans="1:3" x14ac:dyDescent="0.2">
      <c r="A2320" s="5">
        <v>37664</v>
      </c>
      <c r="B2320">
        <v>1.48053064595866E-2</v>
      </c>
      <c r="C2320" s="34">
        <f t="shared" si="36"/>
        <v>1.48053064595866E-4</v>
      </c>
    </row>
    <row r="2321" spans="1:3" x14ac:dyDescent="0.2">
      <c r="A2321" s="5">
        <v>37666</v>
      </c>
      <c r="B2321">
        <v>3.00395292086586E-2</v>
      </c>
      <c r="C2321" s="34">
        <f t="shared" si="36"/>
        <v>3.00395292086586E-4</v>
      </c>
    </row>
    <row r="2322" spans="1:3" x14ac:dyDescent="0.2">
      <c r="A2322" s="5">
        <v>37669</v>
      </c>
      <c r="B2322">
        <v>4.5702863567287401E-2</v>
      </c>
      <c r="C2322" s="34">
        <f t="shared" si="36"/>
        <v>4.5702863567287399E-4</v>
      </c>
    </row>
    <row r="2323" spans="1:3" x14ac:dyDescent="0.2">
      <c r="A2323" s="5">
        <v>37670</v>
      </c>
      <c r="B2323">
        <v>1.52319676095969E-2</v>
      </c>
      <c r="C2323" s="34">
        <f t="shared" si="36"/>
        <v>1.5231967609596899E-4</v>
      </c>
    </row>
    <row r="2324" spans="1:3" x14ac:dyDescent="0.2">
      <c r="A2324" s="5">
        <v>37671</v>
      </c>
      <c r="B2324">
        <v>1.5231967609574701E-2</v>
      </c>
      <c r="C2324" s="34">
        <f t="shared" si="36"/>
        <v>1.52319676095747E-4</v>
      </c>
    </row>
    <row r="2325" spans="1:3" x14ac:dyDescent="0.2">
      <c r="A2325" s="5">
        <v>37672</v>
      </c>
      <c r="B2325">
        <v>1.52319676095969E-2</v>
      </c>
      <c r="C2325" s="34">
        <f t="shared" si="36"/>
        <v>1.5231967609596899E-4</v>
      </c>
    </row>
    <row r="2326" spans="1:3" x14ac:dyDescent="0.2">
      <c r="A2326" s="5">
        <v>37673</v>
      </c>
      <c r="B2326">
        <v>1.54450498246472E-2</v>
      </c>
      <c r="C2326" s="34">
        <f t="shared" si="36"/>
        <v>1.5445049824647201E-4</v>
      </c>
    </row>
    <row r="2327" spans="1:3" x14ac:dyDescent="0.2">
      <c r="A2327" s="5">
        <v>37676</v>
      </c>
      <c r="B2327">
        <v>4.6342306329294501E-2</v>
      </c>
      <c r="C2327" s="34">
        <f t="shared" si="36"/>
        <v>4.6342306329294502E-4</v>
      </c>
    </row>
    <row r="2328" spans="1:3" x14ac:dyDescent="0.2">
      <c r="A2328" s="5">
        <v>37677</v>
      </c>
      <c r="B2328">
        <v>1.54450498246472E-2</v>
      </c>
      <c r="C2328" s="34">
        <f t="shared" si="36"/>
        <v>1.5445049824647201E-4</v>
      </c>
    </row>
    <row r="2329" spans="1:3" x14ac:dyDescent="0.2">
      <c r="A2329" s="5">
        <v>37678</v>
      </c>
      <c r="B2329">
        <v>1.54450498246472E-2</v>
      </c>
      <c r="C2329" s="34">
        <f t="shared" si="36"/>
        <v>1.5445049824647201E-4</v>
      </c>
    </row>
    <row r="2330" spans="1:3" x14ac:dyDescent="0.2">
      <c r="A2330" s="5">
        <v>37679</v>
      </c>
      <c r="B2330">
        <v>1.54450498246472E-2</v>
      </c>
      <c r="C2330" s="34">
        <f t="shared" si="36"/>
        <v>1.5445049824647201E-4</v>
      </c>
    </row>
    <row r="2331" spans="1:3" x14ac:dyDescent="0.2">
      <c r="A2331" s="5">
        <v>37680</v>
      </c>
      <c r="B2331">
        <v>1.54450498246472E-2</v>
      </c>
      <c r="C2331" s="34">
        <f t="shared" si="36"/>
        <v>1.5445049824647201E-4</v>
      </c>
    </row>
    <row r="2332" spans="1:3" x14ac:dyDescent="0.2">
      <c r="A2332" s="5">
        <v>37683</v>
      </c>
      <c r="B2332">
        <v>4.6342306329294501E-2</v>
      </c>
      <c r="C2332" s="34">
        <f t="shared" si="36"/>
        <v>4.6342306329294502E-4</v>
      </c>
    </row>
    <row r="2333" spans="1:3" x14ac:dyDescent="0.2">
      <c r="A2333" s="5">
        <v>37684</v>
      </c>
      <c r="B2333">
        <v>1.54450498246472E-2</v>
      </c>
      <c r="C2333" s="34">
        <f t="shared" si="36"/>
        <v>1.5445049824647201E-4</v>
      </c>
    </row>
    <row r="2334" spans="1:3" x14ac:dyDescent="0.2">
      <c r="A2334" s="5">
        <v>37685</v>
      </c>
      <c r="B2334">
        <v>1.54450498246472E-2</v>
      </c>
      <c r="C2334" s="34">
        <f t="shared" si="36"/>
        <v>1.5445049824647201E-4</v>
      </c>
    </row>
    <row r="2335" spans="1:3" x14ac:dyDescent="0.2">
      <c r="A2335" s="5">
        <v>37686</v>
      </c>
      <c r="B2335">
        <v>1.54450498246472E-2</v>
      </c>
      <c r="C2335" s="34">
        <f t="shared" si="36"/>
        <v>1.5445049824647201E-4</v>
      </c>
    </row>
    <row r="2336" spans="1:3" x14ac:dyDescent="0.2">
      <c r="A2336" s="5">
        <v>37687</v>
      </c>
      <c r="B2336">
        <v>1.4911904261771801E-2</v>
      </c>
      <c r="C2336" s="34">
        <f t="shared" si="36"/>
        <v>1.49119042617718E-4</v>
      </c>
    </row>
    <row r="2337" spans="1:3" x14ac:dyDescent="0.2">
      <c r="A2337" s="5">
        <v>37690</v>
      </c>
      <c r="B2337">
        <v>4.4742384063578597E-2</v>
      </c>
      <c r="C2337" s="34">
        <f t="shared" si="36"/>
        <v>4.4742384063578599E-4</v>
      </c>
    </row>
    <row r="2338" spans="1:3" x14ac:dyDescent="0.2">
      <c r="A2338" s="5">
        <v>37691</v>
      </c>
      <c r="B2338">
        <v>1.4911904261771801E-2</v>
      </c>
      <c r="C2338" s="34">
        <f t="shared" si="36"/>
        <v>1.49119042617718E-4</v>
      </c>
    </row>
    <row r="2339" spans="1:3" x14ac:dyDescent="0.2">
      <c r="A2339" s="5">
        <v>37692</v>
      </c>
      <c r="B2339">
        <v>1.4911904261771801E-2</v>
      </c>
      <c r="C2339" s="34">
        <f t="shared" si="36"/>
        <v>1.49119042617718E-4</v>
      </c>
    </row>
    <row r="2340" spans="1:3" x14ac:dyDescent="0.2">
      <c r="A2340" s="5">
        <v>37693</v>
      </c>
      <c r="B2340">
        <v>1.4911904261771801E-2</v>
      </c>
      <c r="C2340" s="34">
        <f t="shared" si="36"/>
        <v>1.49119042617718E-4</v>
      </c>
    </row>
    <row r="2341" spans="1:3" x14ac:dyDescent="0.2">
      <c r="A2341" s="5">
        <v>37697</v>
      </c>
      <c r="B2341">
        <v>6.1900166031136898E-2</v>
      </c>
      <c r="C2341" s="34">
        <f t="shared" si="36"/>
        <v>6.1900166031136894E-4</v>
      </c>
    </row>
    <row r="2342" spans="1:3" x14ac:dyDescent="0.2">
      <c r="A2342" s="5">
        <v>37699</v>
      </c>
      <c r="B2342">
        <v>3.1318385337808501E-2</v>
      </c>
      <c r="C2342" s="34">
        <f t="shared" si="36"/>
        <v>3.1318385337808502E-4</v>
      </c>
    </row>
    <row r="2343" spans="1:3" x14ac:dyDescent="0.2">
      <c r="A2343" s="5">
        <v>37700</v>
      </c>
      <c r="B2343">
        <v>1.5657966809290401E-2</v>
      </c>
      <c r="C2343" s="34">
        <f t="shared" si="36"/>
        <v>1.56579668092904E-4</v>
      </c>
    </row>
    <row r="2344" spans="1:3" x14ac:dyDescent="0.2">
      <c r="A2344" s="5">
        <v>37701</v>
      </c>
      <c r="B2344">
        <v>1.56579668092682E-2</v>
      </c>
      <c r="C2344" s="34">
        <f t="shared" si="36"/>
        <v>1.5657966809268199E-4</v>
      </c>
    </row>
    <row r="2345" spans="1:3" x14ac:dyDescent="0.2">
      <c r="A2345" s="5">
        <v>37702</v>
      </c>
      <c r="B2345">
        <v>1.5657966809290401E-2</v>
      </c>
      <c r="C2345" s="34">
        <f t="shared" si="36"/>
        <v>1.56579668092904E-4</v>
      </c>
    </row>
    <row r="2346" spans="1:3" x14ac:dyDescent="0.2">
      <c r="A2346" s="5">
        <v>37704</v>
      </c>
      <c r="B2346">
        <v>3.1318385337808501E-2</v>
      </c>
      <c r="C2346" s="34">
        <f t="shared" si="36"/>
        <v>3.1318385337808502E-4</v>
      </c>
    </row>
    <row r="2347" spans="1:3" x14ac:dyDescent="0.2">
      <c r="A2347" s="5">
        <v>37705</v>
      </c>
      <c r="B2347">
        <v>1.56579668092682E-2</v>
      </c>
      <c r="C2347" s="34">
        <f t="shared" si="36"/>
        <v>1.5657966809268199E-4</v>
      </c>
    </row>
    <row r="2348" spans="1:3" x14ac:dyDescent="0.2">
      <c r="A2348" s="5">
        <v>37706</v>
      </c>
      <c r="B2348">
        <v>1.5657966809290401E-2</v>
      </c>
      <c r="C2348" s="34">
        <f t="shared" si="36"/>
        <v>1.56579668092904E-4</v>
      </c>
    </row>
    <row r="2349" spans="1:3" x14ac:dyDescent="0.2">
      <c r="A2349" s="5">
        <v>37707</v>
      </c>
      <c r="B2349">
        <v>1.56579668092682E-2</v>
      </c>
      <c r="C2349" s="34">
        <f t="shared" si="36"/>
        <v>1.5657966809268199E-4</v>
      </c>
    </row>
    <row r="2350" spans="1:3" x14ac:dyDescent="0.2">
      <c r="A2350" s="5">
        <v>37708</v>
      </c>
      <c r="B2350">
        <v>1.5657966809290401E-2</v>
      </c>
      <c r="C2350" s="34">
        <f t="shared" si="36"/>
        <v>1.56579668092904E-4</v>
      </c>
    </row>
    <row r="2351" spans="1:3" x14ac:dyDescent="0.2">
      <c r="A2351" s="5">
        <v>37711</v>
      </c>
      <c r="B2351">
        <v>4.6981255969469303E-2</v>
      </c>
      <c r="C2351" s="34">
        <f t="shared" si="36"/>
        <v>4.6981255969469305E-4</v>
      </c>
    </row>
    <row r="2352" spans="1:3" x14ac:dyDescent="0.2">
      <c r="A2352" s="5">
        <v>37712</v>
      </c>
      <c r="B2352">
        <v>1.56579668092682E-2</v>
      </c>
      <c r="C2352" s="34">
        <f t="shared" si="36"/>
        <v>1.5657966809268199E-4</v>
      </c>
    </row>
    <row r="2353" spans="1:3" x14ac:dyDescent="0.2">
      <c r="A2353" s="5">
        <v>37713</v>
      </c>
      <c r="B2353">
        <v>1.5657966809290401E-2</v>
      </c>
      <c r="C2353" s="34">
        <f t="shared" si="36"/>
        <v>1.56579668092904E-4</v>
      </c>
    </row>
    <row r="2354" spans="1:3" x14ac:dyDescent="0.2">
      <c r="A2354" s="5">
        <v>37714</v>
      </c>
      <c r="B2354">
        <v>1.56579668092682E-2</v>
      </c>
      <c r="C2354" s="34">
        <f t="shared" si="36"/>
        <v>1.5657966809268199E-4</v>
      </c>
    </row>
    <row r="2355" spans="1:3" x14ac:dyDescent="0.2">
      <c r="A2355" s="5">
        <v>37715</v>
      </c>
      <c r="B2355">
        <v>1.45919866229915E-2</v>
      </c>
      <c r="C2355" s="34">
        <f t="shared" si="36"/>
        <v>1.45919866229915E-4</v>
      </c>
    </row>
    <row r="2356" spans="1:3" x14ac:dyDescent="0.2">
      <c r="A2356" s="5">
        <v>37718</v>
      </c>
      <c r="B2356">
        <v>4.3782347961918197E-2</v>
      </c>
      <c r="C2356" s="34">
        <f t="shared" si="36"/>
        <v>4.3782347961918199E-4</v>
      </c>
    </row>
    <row r="2357" spans="1:3" x14ac:dyDescent="0.2">
      <c r="A2357" s="5">
        <v>37719</v>
      </c>
      <c r="B2357">
        <v>1.45919866229915E-2</v>
      </c>
      <c r="C2357" s="34">
        <f t="shared" si="36"/>
        <v>1.45919866229915E-4</v>
      </c>
    </row>
    <row r="2358" spans="1:3" x14ac:dyDescent="0.2">
      <c r="A2358" s="5">
        <v>37720</v>
      </c>
      <c r="B2358">
        <v>1.45919866229915E-2</v>
      </c>
      <c r="C2358" s="34">
        <f t="shared" si="36"/>
        <v>1.45919866229915E-4</v>
      </c>
    </row>
    <row r="2359" spans="1:3" x14ac:dyDescent="0.2">
      <c r="A2359" s="5">
        <v>37721</v>
      </c>
      <c r="B2359">
        <v>1.45919866230138E-2</v>
      </c>
      <c r="C2359" s="34">
        <f t="shared" si="36"/>
        <v>1.4591986623013799E-4</v>
      </c>
    </row>
    <row r="2360" spans="1:3" x14ac:dyDescent="0.2">
      <c r="A2360" s="5">
        <v>37722</v>
      </c>
      <c r="B2360">
        <v>1.45919866229915E-2</v>
      </c>
      <c r="C2360" s="34">
        <f t="shared" si="36"/>
        <v>1.45919866229915E-4</v>
      </c>
    </row>
    <row r="2361" spans="1:3" x14ac:dyDescent="0.2">
      <c r="A2361" s="5">
        <v>37726</v>
      </c>
      <c r="B2361">
        <v>5.5389821444640198E-2</v>
      </c>
      <c r="C2361" s="34">
        <f t="shared" si="36"/>
        <v>5.5389821444640198E-4</v>
      </c>
    </row>
    <row r="2362" spans="1:3" x14ac:dyDescent="0.2">
      <c r="A2362" s="5">
        <v>37727</v>
      </c>
      <c r="B2362">
        <v>1.38445800098586E-2</v>
      </c>
      <c r="C2362" s="34">
        <f t="shared" si="36"/>
        <v>1.38445800098586E-4</v>
      </c>
    </row>
    <row r="2363" spans="1:3" x14ac:dyDescent="0.2">
      <c r="A2363" s="5">
        <v>37728</v>
      </c>
      <c r="B2363">
        <v>1.38445800098586E-2</v>
      </c>
      <c r="C2363" s="34">
        <f t="shared" si="36"/>
        <v>1.38445800098586E-4</v>
      </c>
    </row>
    <row r="2364" spans="1:3" x14ac:dyDescent="0.2">
      <c r="A2364" s="5">
        <v>37732</v>
      </c>
      <c r="B2364">
        <v>5.4427495613684797E-2</v>
      </c>
      <c r="C2364" s="34">
        <f t="shared" si="36"/>
        <v>5.4427495613684795E-4</v>
      </c>
    </row>
    <row r="2365" spans="1:3" x14ac:dyDescent="0.2">
      <c r="A2365" s="5">
        <v>37733</v>
      </c>
      <c r="B2365">
        <v>1.3523936897974501E-2</v>
      </c>
      <c r="C2365" s="34">
        <f t="shared" si="36"/>
        <v>1.35239368979745E-4</v>
      </c>
    </row>
    <row r="2366" spans="1:3" x14ac:dyDescent="0.2">
      <c r="A2366" s="5">
        <v>37734</v>
      </c>
      <c r="B2366">
        <v>1.3523936897974501E-2</v>
      </c>
      <c r="C2366" s="34">
        <f t="shared" si="36"/>
        <v>1.35239368979745E-4</v>
      </c>
    </row>
    <row r="2367" spans="1:3" x14ac:dyDescent="0.2">
      <c r="A2367" s="5">
        <v>37735</v>
      </c>
      <c r="B2367">
        <v>1.3523936897974501E-2</v>
      </c>
      <c r="C2367" s="34">
        <f t="shared" si="36"/>
        <v>1.35239368979745E-4</v>
      </c>
    </row>
    <row r="2368" spans="1:3" x14ac:dyDescent="0.2">
      <c r="A2368" s="5">
        <v>37736</v>
      </c>
      <c r="B2368">
        <v>1.32031798368182E-2</v>
      </c>
      <c r="C2368" s="34">
        <f t="shared" si="36"/>
        <v>1.3203179836818201E-4</v>
      </c>
    </row>
    <row r="2369" spans="1:3" x14ac:dyDescent="0.2">
      <c r="A2369" s="5">
        <v>37739</v>
      </c>
      <c r="B2369">
        <v>3.9614769459306302E-2</v>
      </c>
      <c r="C2369" s="34">
        <f t="shared" si="36"/>
        <v>3.9614769459306304E-4</v>
      </c>
    </row>
    <row r="2370" spans="1:3" x14ac:dyDescent="0.2">
      <c r="A2370" s="5">
        <v>37740</v>
      </c>
      <c r="B2370">
        <v>1.3203179836795999E-2</v>
      </c>
      <c r="C2370" s="34">
        <f t="shared" si="36"/>
        <v>1.3203179836796E-4</v>
      </c>
    </row>
    <row r="2371" spans="1:3" x14ac:dyDescent="0.2">
      <c r="A2371" s="5">
        <v>37741</v>
      </c>
      <c r="B2371">
        <v>1.3203179836795999E-2</v>
      </c>
      <c r="C2371" s="34">
        <f t="shared" si="36"/>
        <v>1.3203179836796E-4</v>
      </c>
    </row>
    <row r="2372" spans="1:3" x14ac:dyDescent="0.2">
      <c r="A2372" s="5">
        <v>37743</v>
      </c>
      <c r="B2372">
        <v>2.5337104776368399E-2</v>
      </c>
      <c r="C2372" s="34">
        <f t="shared" si="36"/>
        <v>2.5337104776368397E-4</v>
      </c>
    </row>
    <row r="2373" spans="1:3" x14ac:dyDescent="0.2">
      <c r="A2373" s="5">
        <v>37746</v>
      </c>
      <c r="B2373">
        <v>3.6401385237905301E-2</v>
      </c>
      <c r="C2373" s="34">
        <f t="shared" ref="C2373:C2436" si="37">B2373/100</f>
        <v>3.6401385237905303E-4</v>
      </c>
    </row>
    <row r="2374" spans="1:3" x14ac:dyDescent="0.2">
      <c r="A2374" s="5">
        <v>37747</v>
      </c>
      <c r="B2374">
        <v>1.2132323087144001E-2</v>
      </c>
      <c r="C2374" s="34">
        <f t="shared" si="37"/>
        <v>1.2132323087144001E-4</v>
      </c>
    </row>
    <row r="2375" spans="1:3" x14ac:dyDescent="0.2">
      <c r="A2375" s="5">
        <v>37748</v>
      </c>
      <c r="B2375">
        <v>1.2132323087144001E-2</v>
      </c>
      <c r="C2375" s="34">
        <f t="shared" si="37"/>
        <v>1.2132323087144001E-4</v>
      </c>
    </row>
    <row r="2376" spans="1:3" x14ac:dyDescent="0.2">
      <c r="A2376" s="5">
        <v>37749</v>
      </c>
      <c r="B2376">
        <v>1.2132323087144001E-2</v>
      </c>
      <c r="C2376" s="34">
        <f t="shared" si="37"/>
        <v>1.2132323087144001E-4</v>
      </c>
    </row>
    <row r="2377" spans="1:3" x14ac:dyDescent="0.2">
      <c r="A2377" s="5">
        <v>37750</v>
      </c>
      <c r="B2377">
        <v>1.22397016373066E-2</v>
      </c>
      <c r="C2377" s="34">
        <f t="shared" si="37"/>
        <v>1.2239701637306599E-4</v>
      </c>
    </row>
    <row r="2378" spans="1:3" x14ac:dyDescent="0.2">
      <c r="A2378" s="5">
        <v>37753</v>
      </c>
      <c r="B2378">
        <v>3.6723599404164801E-2</v>
      </c>
      <c r="C2378" s="34">
        <f t="shared" si="37"/>
        <v>3.6723599404164803E-4</v>
      </c>
    </row>
    <row r="2379" spans="1:3" x14ac:dyDescent="0.2">
      <c r="A2379" s="5">
        <v>37754</v>
      </c>
      <c r="B2379">
        <v>1.22397016373066E-2</v>
      </c>
      <c r="C2379" s="34">
        <f t="shared" si="37"/>
        <v>1.2239701637306599E-4</v>
      </c>
    </row>
    <row r="2380" spans="1:3" x14ac:dyDescent="0.2">
      <c r="A2380" s="5">
        <v>37755</v>
      </c>
      <c r="B2380">
        <v>1.22397016373066E-2</v>
      </c>
      <c r="C2380" s="34">
        <f t="shared" si="37"/>
        <v>1.2239701637306599E-4</v>
      </c>
    </row>
    <row r="2381" spans="1:3" x14ac:dyDescent="0.2">
      <c r="A2381" s="5">
        <v>37756</v>
      </c>
      <c r="B2381">
        <v>1.22397016373066E-2</v>
      </c>
      <c r="C2381" s="34">
        <f t="shared" si="37"/>
        <v>1.2239701637306599E-4</v>
      </c>
    </row>
    <row r="2382" spans="1:3" x14ac:dyDescent="0.2">
      <c r="A2382" s="5">
        <v>37757</v>
      </c>
      <c r="B2382">
        <v>1.22397016373066E-2</v>
      </c>
      <c r="C2382" s="34">
        <f t="shared" si="37"/>
        <v>1.2239701637306599E-4</v>
      </c>
    </row>
    <row r="2383" spans="1:3" x14ac:dyDescent="0.2">
      <c r="A2383" s="5">
        <v>37760</v>
      </c>
      <c r="B2383">
        <v>3.5436351013018501E-2</v>
      </c>
      <c r="C2383" s="34">
        <f t="shared" si="37"/>
        <v>3.5436351013018501E-4</v>
      </c>
    </row>
    <row r="2384" spans="1:3" x14ac:dyDescent="0.2">
      <c r="A2384" s="5">
        <v>37761</v>
      </c>
      <c r="B2384">
        <v>1.1810722017879799E-2</v>
      </c>
      <c r="C2384" s="34">
        <f t="shared" si="37"/>
        <v>1.1810722017879799E-4</v>
      </c>
    </row>
    <row r="2385" spans="1:3" x14ac:dyDescent="0.2">
      <c r="A2385" s="5">
        <v>37762</v>
      </c>
      <c r="B2385">
        <v>1.1810722017879799E-2</v>
      </c>
      <c r="C2385" s="34">
        <f t="shared" si="37"/>
        <v>1.1810722017879799E-4</v>
      </c>
    </row>
    <row r="2386" spans="1:3" x14ac:dyDescent="0.2">
      <c r="A2386" s="5">
        <v>37763</v>
      </c>
      <c r="B2386">
        <v>1.1810722017879799E-2</v>
      </c>
      <c r="C2386" s="34">
        <f t="shared" si="37"/>
        <v>1.1810722017879799E-4</v>
      </c>
    </row>
    <row r="2387" spans="1:3" x14ac:dyDescent="0.2">
      <c r="A2387" s="5">
        <v>37764</v>
      </c>
      <c r="B2387">
        <v>1.2025164579565499E-2</v>
      </c>
      <c r="C2387" s="34">
        <f t="shared" si="37"/>
        <v>1.20251645795655E-4</v>
      </c>
    </row>
    <row r="2388" spans="1:3" x14ac:dyDescent="0.2">
      <c r="A2388" s="5">
        <v>37767</v>
      </c>
      <c r="B2388">
        <v>3.6079832050051101E-2</v>
      </c>
      <c r="C2388" s="34">
        <f t="shared" si="37"/>
        <v>3.6079832050051102E-4</v>
      </c>
    </row>
    <row r="2389" spans="1:3" x14ac:dyDescent="0.2">
      <c r="A2389" s="5">
        <v>37768</v>
      </c>
      <c r="B2389">
        <v>1.2025164579565499E-2</v>
      </c>
      <c r="C2389" s="34">
        <f t="shared" si="37"/>
        <v>1.20251645795655E-4</v>
      </c>
    </row>
    <row r="2390" spans="1:3" x14ac:dyDescent="0.2">
      <c r="A2390" s="5">
        <v>37769</v>
      </c>
      <c r="B2390">
        <v>1.2025164579565499E-2</v>
      </c>
      <c r="C2390" s="34">
        <f t="shared" si="37"/>
        <v>1.20251645795655E-4</v>
      </c>
    </row>
    <row r="2391" spans="1:3" x14ac:dyDescent="0.2">
      <c r="A2391" s="5">
        <v>37770</v>
      </c>
      <c r="B2391">
        <v>1.2025164579565499E-2</v>
      </c>
      <c r="C2391" s="34">
        <f t="shared" si="37"/>
        <v>1.20251645795655E-4</v>
      </c>
    </row>
    <row r="2392" spans="1:3" x14ac:dyDescent="0.2">
      <c r="A2392" s="5">
        <v>37771</v>
      </c>
      <c r="B2392">
        <v>1.2775181377722201E-2</v>
      </c>
      <c r="C2392" s="34">
        <f t="shared" si="37"/>
        <v>1.2775181377722202E-4</v>
      </c>
    </row>
    <row r="2393" spans="1:3" x14ac:dyDescent="0.2">
      <c r="A2393" s="5">
        <v>37774</v>
      </c>
      <c r="B2393">
        <v>3.8330440499434501E-2</v>
      </c>
      <c r="C2393" s="34">
        <f t="shared" si="37"/>
        <v>3.8330440499434503E-4</v>
      </c>
    </row>
    <row r="2394" spans="1:3" x14ac:dyDescent="0.2">
      <c r="A2394" s="5">
        <v>37775</v>
      </c>
      <c r="B2394">
        <v>1.2775181377722201E-2</v>
      </c>
      <c r="C2394" s="34">
        <f t="shared" si="37"/>
        <v>1.2775181377722202E-4</v>
      </c>
    </row>
    <row r="2395" spans="1:3" x14ac:dyDescent="0.2">
      <c r="A2395" s="5">
        <v>37776</v>
      </c>
      <c r="B2395">
        <v>1.2775181377722201E-2</v>
      </c>
      <c r="C2395" s="34">
        <f t="shared" si="37"/>
        <v>1.2775181377722202E-4</v>
      </c>
    </row>
    <row r="2396" spans="1:3" x14ac:dyDescent="0.2">
      <c r="A2396" s="5">
        <v>37777</v>
      </c>
      <c r="B2396">
        <v>1.2775181377722201E-2</v>
      </c>
      <c r="C2396" s="34">
        <f t="shared" si="37"/>
        <v>1.2775181377722202E-4</v>
      </c>
    </row>
    <row r="2397" spans="1:3" x14ac:dyDescent="0.2">
      <c r="A2397" s="5">
        <v>37778</v>
      </c>
      <c r="B2397">
        <v>1.3096177493610001E-2</v>
      </c>
      <c r="C2397" s="34">
        <f t="shared" si="37"/>
        <v>1.3096177493610001E-4</v>
      </c>
    </row>
    <row r="2398" spans="1:3" x14ac:dyDescent="0.2">
      <c r="A2398" s="5">
        <v>37781</v>
      </c>
      <c r="B2398">
        <v>3.9293678001417497E-2</v>
      </c>
      <c r="C2398" s="34">
        <f t="shared" si="37"/>
        <v>3.9293678001417497E-4</v>
      </c>
    </row>
    <row r="2399" spans="1:3" x14ac:dyDescent="0.2">
      <c r="A2399" s="5">
        <v>37782</v>
      </c>
      <c r="B2399">
        <v>1.30961774936322E-2</v>
      </c>
      <c r="C2399" s="34">
        <f t="shared" si="37"/>
        <v>1.30961774936322E-4</v>
      </c>
    </row>
    <row r="2400" spans="1:3" x14ac:dyDescent="0.2">
      <c r="A2400" s="5">
        <v>37783</v>
      </c>
      <c r="B2400">
        <v>1.3096177493610001E-2</v>
      </c>
      <c r="C2400" s="34">
        <f t="shared" si="37"/>
        <v>1.3096177493610001E-4</v>
      </c>
    </row>
    <row r="2401" spans="1:3" x14ac:dyDescent="0.2">
      <c r="A2401" s="5">
        <v>37784</v>
      </c>
      <c r="B2401">
        <v>1.30961774936322E-2</v>
      </c>
      <c r="C2401" s="34">
        <f t="shared" si="37"/>
        <v>1.30961774936322E-4</v>
      </c>
    </row>
    <row r="2402" spans="1:3" x14ac:dyDescent="0.2">
      <c r="A2402" s="5">
        <v>37785</v>
      </c>
      <c r="B2402">
        <v>1.33101404969249E-2</v>
      </c>
      <c r="C2402" s="34">
        <f t="shared" si="37"/>
        <v>1.33101404969249E-4</v>
      </c>
    </row>
    <row r="2403" spans="1:3" x14ac:dyDescent="0.2">
      <c r="A2403" s="5">
        <v>37788</v>
      </c>
      <c r="B2403">
        <v>3.9935736521767899E-2</v>
      </c>
      <c r="C2403" s="34">
        <f t="shared" si="37"/>
        <v>3.9935736521767899E-4</v>
      </c>
    </row>
    <row r="2404" spans="1:3" x14ac:dyDescent="0.2">
      <c r="A2404" s="5">
        <v>37789</v>
      </c>
      <c r="B2404">
        <v>1.33101404969249E-2</v>
      </c>
      <c r="C2404" s="34">
        <f t="shared" si="37"/>
        <v>1.33101404969249E-4</v>
      </c>
    </row>
    <row r="2405" spans="1:3" x14ac:dyDescent="0.2">
      <c r="A2405" s="5">
        <v>37790</v>
      </c>
      <c r="B2405">
        <v>1.3310140496902699E-2</v>
      </c>
      <c r="C2405" s="34">
        <f t="shared" si="37"/>
        <v>1.3310140496902701E-4</v>
      </c>
    </row>
    <row r="2406" spans="1:3" x14ac:dyDescent="0.2">
      <c r="A2406" s="5">
        <v>37791</v>
      </c>
      <c r="B2406">
        <v>1.33101404969249E-2</v>
      </c>
      <c r="C2406" s="34">
        <f t="shared" si="37"/>
        <v>1.33101404969249E-4</v>
      </c>
    </row>
    <row r="2407" spans="1:3" x14ac:dyDescent="0.2">
      <c r="A2407" s="5">
        <v>37792</v>
      </c>
      <c r="B2407">
        <v>1.33101404969249E-2</v>
      </c>
      <c r="C2407" s="34">
        <f t="shared" si="37"/>
        <v>1.33101404969249E-4</v>
      </c>
    </row>
    <row r="2408" spans="1:3" x14ac:dyDescent="0.2">
      <c r="A2408" s="5">
        <v>37795</v>
      </c>
      <c r="B2408">
        <v>3.9935736521767899E-2</v>
      </c>
      <c r="C2408" s="34">
        <f t="shared" si="37"/>
        <v>3.9935736521767899E-4</v>
      </c>
    </row>
    <row r="2409" spans="1:3" x14ac:dyDescent="0.2">
      <c r="A2409" s="5">
        <v>37796</v>
      </c>
      <c r="B2409">
        <v>1.33101404969249E-2</v>
      </c>
      <c r="C2409" s="34">
        <f t="shared" si="37"/>
        <v>1.33101404969249E-4</v>
      </c>
    </row>
    <row r="2410" spans="1:3" x14ac:dyDescent="0.2">
      <c r="A2410" s="5">
        <v>37797</v>
      </c>
      <c r="B2410">
        <v>1.33101404969249E-2</v>
      </c>
      <c r="C2410" s="34">
        <f t="shared" si="37"/>
        <v>1.33101404969249E-4</v>
      </c>
    </row>
    <row r="2411" spans="1:3" x14ac:dyDescent="0.2">
      <c r="A2411" s="5">
        <v>37798</v>
      </c>
      <c r="B2411">
        <v>1.33101404969249E-2</v>
      </c>
      <c r="C2411" s="34">
        <f t="shared" si="37"/>
        <v>1.33101404969249E-4</v>
      </c>
    </row>
    <row r="2412" spans="1:3" x14ac:dyDescent="0.2">
      <c r="A2412" s="5">
        <v>37799</v>
      </c>
      <c r="B2412">
        <v>1.3203179836795999E-2</v>
      </c>
      <c r="C2412" s="34">
        <f t="shared" si="37"/>
        <v>1.3203179836796E-4</v>
      </c>
    </row>
    <row r="2413" spans="1:3" x14ac:dyDescent="0.2">
      <c r="A2413" s="5">
        <v>37802</v>
      </c>
      <c r="B2413">
        <v>3.9614769459306302E-2</v>
      </c>
      <c r="C2413" s="34">
        <f t="shared" si="37"/>
        <v>3.9614769459306304E-4</v>
      </c>
    </row>
    <row r="2414" spans="1:3" x14ac:dyDescent="0.2">
      <c r="A2414" s="5">
        <v>37803</v>
      </c>
      <c r="B2414">
        <v>1.32031798368182E-2</v>
      </c>
      <c r="C2414" s="34">
        <f t="shared" si="37"/>
        <v>1.3203179836818201E-4</v>
      </c>
    </row>
    <row r="2415" spans="1:3" x14ac:dyDescent="0.2">
      <c r="A2415" s="5">
        <v>37804</v>
      </c>
      <c r="B2415">
        <v>1.3203179836795999E-2</v>
      </c>
      <c r="C2415" s="34">
        <f t="shared" si="37"/>
        <v>1.3203179836796E-4</v>
      </c>
    </row>
    <row r="2416" spans="1:3" x14ac:dyDescent="0.2">
      <c r="A2416" s="5">
        <v>37805</v>
      </c>
      <c r="B2416">
        <v>1.3203179836795999E-2</v>
      </c>
      <c r="C2416" s="34">
        <f t="shared" si="37"/>
        <v>1.3203179836796E-4</v>
      </c>
    </row>
    <row r="2417" spans="1:3" x14ac:dyDescent="0.2">
      <c r="A2417" s="5">
        <v>37806</v>
      </c>
      <c r="B2417">
        <v>1.34170595065042E-2</v>
      </c>
      <c r="C2417" s="34">
        <f t="shared" si="37"/>
        <v>1.34170595065042E-4</v>
      </c>
    </row>
    <row r="2418" spans="1:3" x14ac:dyDescent="0.2">
      <c r="A2418" s="5">
        <v>37809</v>
      </c>
      <c r="B2418">
        <v>4.0256579285569097E-2</v>
      </c>
      <c r="C2418" s="34">
        <f t="shared" si="37"/>
        <v>4.0256579285569095E-4</v>
      </c>
    </row>
    <row r="2419" spans="1:3" x14ac:dyDescent="0.2">
      <c r="A2419" s="5">
        <v>37810</v>
      </c>
      <c r="B2419">
        <v>1.34170595065042E-2</v>
      </c>
      <c r="C2419" s="34">
        <f t="shared" si="37"/>
        <v>1.34170595065042E-4</v>
      </c>
    </row>
    <row r="2420" spans="1:3" x14ac:dyDescent="0.2">
      <c r="A2420" s="5">
        <v>37811</v>
      </c>
      <c r="B2420">
        <v>1.34170595065042E-2</v>
      </c>
      <c r="C2420" s="34">
        <f t="shared" si="37"/>
        <v>1.34170595065042E-4</v>
      </c>
    </row>
    <row r="2421" spans="1:3" x14ac:dyDescent="0.2">
      <c r="A2421" s="5">
        <v>37812</v>
      </c>
      <c r="B2421">
        <v>1.34170595065042E-2</v>
      </c>
      <c r="C2421" s="34">
        <f t="shared" si="37"/>
        <v>1.34170595065042E-4</v>
      </c>
    </row>
    <row r="2422" spans="1:3" x14ac:dyDescent="0.2">
      <c r="A2422" s="5">
        <v>37813</v>
      </c>
      <c r="B2422">
        <v>1.3203179836795999E-2</v>
      </c>
      <c r="C2422" s="34">
        <f t="shared" si="37"/>
        <v>1.3203179836796E-4</v>
      </c>
    </row>
    <row r="2423" spans="1:3" x14ac:dyDescent="0.2">
      <c r="A2423" s="5">
        <v>37816</v>
      </c>
      <c r="B2423">
        <v>3.9614769459306302E-2</v>
      </c>
      <c r="C2423" s="34">
        <f t="shared" si="37"/>
        <v>3.9614769459306304E-4</v>
      </c>
    </row>
    <row r="2424" spans="1:3" x14ac:dyDescent="0.2">
      <c r="A2424" s="5">
        <v>37817</v>
      </c>
      <c r="B2424">
        <v>1.3203179836795999E-2</v>
      </c>
      <c r="C2424" s="34">
        <f t="shared" si="37"/>
        <v>1.3203179836796E-4</v>
      </c>
    </row>
    <row r="2425" spans="1:3" x14ac:dyDescent="0.2">
      <c r="A2425" s="5">
        <v>37818</v>
      </c>
      <c r="B2425">
        <v>1.3203179836795999E-2</v>
      </c>
      <c r="C2425" s="34">
        <f t="shared" si="37"/>
        <v>1.3203179836796E-4</v>
      </c>
    </row>
    <row r="2426" spans="1:3" x14ac:dyDescent="0.2">
      <c r="A2426" s="5">
        <v>37819</v>
      </c>
      <c r="B2426">
        <v>1.3203179836795999E-2</v>
      </c>
      <c r="C2426" s="34">
        <f t="shared" si="37"/>
        <v>1.3203179836796E-4</v>
      </c>
    </row>
    <row r="2427" spans="1:3" x14ac:dyDescent="0.2">
      <c r="A2427" s="5">
        <v>37820</v>
      </c>
      <c r="B2427">
        <v>1.2989133434837499E-2</v>
      </c>
      <c r="C2427" s="34">
        <f t="shared" si="37"/>
        <v>1.29891334348375E-4</v>
      </c>
    </row>
    <row r="2428" spans="1:3" x14ac:dyDescent="0.2">
      <c r="A2428" s="5">
        <v>37823</v>
      </c>
      <c r="B2428">
        <v>3.8972462051267698E-2</v>
      </c>
      <c r="C2428" s="34">
        <f t="shared" si="37"/>
        <v>3.8972462051267698E-4</v>
      </c>
    </row>
    <row r="2429" spans="1:3" x14ac:dyDescent="0.2">
      <c r="A2429" s="5">
        <v>37824</v>
      </c>
      <c r="B2429">
        <v>1.2989133434837499E-2</v>
      </c>
      <c r="C2429" s="34">
        <f t="shared" si="37"/>
        <v>1.29891334348375E-4</v>
      </c>
    </row>
    <row r="2430" spans="1:3" x14ac:dyDescent="0.2">
      <c r="A2430" s="5">
        <v>37825</v>
      </c>
      <c r="B2430">
        <v>1.2989133434837499E-2</v>
      </c>
      <c r="C2430" s="34">
        <f t="shared" si="37"/>
        <v>1.29891334348375E-4</v>
      </c>
    </row>
    <row r="2431" spans="1:3" x14ac:dyDescent="0.2">
      <c r="A2431" s="5">
        <v>37826</v>
      </c>
      <c r="B2431">
        <v>1.2989133434837499E-2</v>
      </c>
      <c r="C2431" s="34">
        <f t="shared" si="37"/>
        <v>1.29891334348375E-4</v>
      </c>
    </row>
    <row r="2432" spans="1:3" x14ac:dyDescent="0.2">
      <c r="A2432" s="5">
        <v>37827</v>
      </c>
      <c r="B2432">
        <v>1.2775181377722201E-2</v>
      </c>
      <c r="C2432" s="34">
        <f t="shared" si="37"/>
        <v>1.2775181377722202E-4</v>
      </c>
    </row>
    <row r="2433" spans="1:3" x14ac:dyDescent="0.2">
      <c r="A2433" s="5">
        <v>37830</v>
      </c>
      <c r="B2433">
        <v>3.8330440499434501E-2</v>
      </c>
      <c r="C2433" s="34">
        <f t="shared" si="37"/>
        <v>3.8330440499434503E-4</v>
      </c>
    </row>
    <row r="2434" spans="1:3" x14ac:dyDescent="0.2">
      <c r="A2434" s="5">
        <v>37831</v>
      </c>
      <c r="B2434">
        <v>1.2775181377722201E-2</v>
      </c>
      <c r="C2434" s="34">
        <f t="shared" si="37"/>
        <v>1.2775181377722202E-4</v>
      </c>
    </row>
    <row r="2435" spans="1:3" x14ac:dyDescent="0.2">
      <c r="A2435" s="5">
        <v>37832</v>
      </c>
      <c r="B2435">
        <v>1.2775181377722201E-2</v>
      </c>
      <c r="C2435" s="34">
        <f t="shared" si="37"/>
        <v>1.2775181377722202E-4</v>
      </c>
    </row>
    <row r="2436" spans="1:3" x14ac:dyDescent="0.2">
      <c r="A2436" s="5">
        <v>37833</v>
      </c>
      <c r="B2436">
        <v>1.2775181377722201E-2</v>
      </c>
      <c r="C2436" s="34">
        <f t="shared" si="37"/>
        <v>1.2775181377722202E-4</v>
      </c>
    </row>
    <row r="2437" spans="1:3" x14ac:dyDescent="0.2">
      <c r="A2437" s="5">
        <v>37834</v>
      </c>
      <c r="B2437">
        <v>1.26680120784872E-2</v>
      </c>
      <c r="C2437" s="34">
        <f t="shared" ref="C2437:C2500" si="38">B2437/100</f>
        <v>1.2668012078487201E-4</v>
      </c>
    </row>
    <row r="2438" spans="1:3" x14ac:dyDescent="0.2">
      <c r="A2438" s="5">
        <v>37837</v>
      </c>
      <c r="B2438">
        <v>3.8008850794635202E-2</v>
      </c>
      <c r="C2438" s="34">
        <f t="shared" si="38"/>
        <v>3.8008850794635202E-4</v>
      </c>
    </row>
    <row r="2439" spans="1:3" x14ac:dyDescent="0.2">
      <c r="A2439" s="5">
        <v>37838</v>
      </c>
      <c r="B2439">
        <v>1.26680120784872E-2</v>
      </c>
      <c r="C2439" s="34">
        <f t="shared" si="38"/>
        <v>1.2668012078487201E-4</v>
      </c>
    </row>
    <row r="2440" spans="1:3" x14ac:dyDescent="0.2">
      <c r="A2440" s="5">
        <v>37839</v>
      </c>
      <c r="B2440">
        <v>1.26680120784872E-2</v>
      </c>
      <c r="C2440" s="34">
        <f t="shared" si="38"/>
        <v>1.2668012078487201E-4</v>
      </c>
    </row>
    <row r="2441" spans="1:3" x14ac:dyDescent="0.2">
      <c r="A2441" s="5">
        <v>37840</v>
      </c>
      <c r="B2441">
        <v>1.26680120784872E-2</v>
      </c>
      <c r="C2441" s="34">
        <f t="shared" si="38"/>
        <v>1.2668012078487201E-4</v>
      </c>
    </row>
    <row r="2442" spans="1:3" x14ac:dyDescent="0.2">
      <c r="A2442" s="5">
        <v>37841</v>
      </c>
      <c r="B2442">
        <v>1.3203179836795999E-2</v>
      </c>
      <c r="C2442" s="34">
        <f t="shared" si="38"/>
        <v>1.3203179836796E-4</v>
      </c>
    </row>
    <row r="2443" spans="1:3" x14ac:dyDescent="0.2">
      <c r="A2443" s="5">
        <v>37844</v>
      </c>
      <c r="B2443">
        <v>3.9614769459306302E-2</v>
      </c>
      <c r="C2443" s="34">
        <f t="shared" si="38"/>
        <v>3.9614769459306304E-4</v>
      </c>
    </row>
    <row r="2444" spans="1:3" x14ac:dyDescent="0.2">
      <c r="A2444" s="5">
        <v>37845</v>
      </c>
      <c r="B2444">
        <v>1.3203179836795999E-2</v>
      </c>
      <c r="C2444" s="34">
        <f t="shared" si="38"/>
        <v>1.3203179836796E-4</v>
      </c>
    </row>
    <row r="2445" spans="1:3" x14ac:dyDescent="0.2">
      <c r="A2445" s="5">
        <v>37846</v>
      </c>
      <c r="B2445">
        <v>1.3203179836795999E-2</v>
      </c>
      <c r="C2445" s="34">
        <f t="shared" si="38"/>
        <v>1.3203179836796E-4</v>
      </c>
    </row>
    <row r="2446" spans="1:3" x14ac:dyDescent="0.2">
      <c r="A2446" s="5">
        <v>37847</v>
      </c>
      <c r="B2446">
        <v>1.3203179836795999E-2</v>
      </c>
      <c r="C2446" s="34">
        <f t="shared" si="38"/>
        <v>1.3203179836796E-4</v>
      </c>
    </row>
    <row r="2447" spans="1:3" x14ac:dyDescent="0.2">
      <c r="A2447" s="5">
        <v>37851</v>
      </c>
      <c r="B2447">
        <v>5.2823179705363502E-2</v>
      </c>
      <c r="C2447" s="34">
        <f t="shared" si="38"/>
        <v>5.28231797053635E-4</v>
      </c>
    </row>
    <row r="2448" spans="1:3" x14ac:dyDescent="0.2">
      <c r="A2448" s="5">
        <v>37852</v>
      </c>
      <c r="B2448">
        <v>1.3203179836795999E-2</v>
      </c>
      <c r="C2448" s="34">
        <f t="shared" si="38"/>
        <v>1.3203179836796E-4</v>
      </c>
    </row>
    <row r="2449" spans="1:3" x14ac:dyDescent="0.2">
      <c r="A2449" s="5">
        <v>37853</v>
      </c>
      <c r="B2449">
        <v>1.3203179836795999E-2</v>
      </c>
      <c r="C2449" s="34">
        <f t="shared" si="38"/>
        <v>1.3203179836796E-4</v>
      </c>
    </row>
    <row r="2450" spans="1:3" x14ac:dyDescent="0.2">
      <c r="A2450" s="5">
        <v>37854</v>
      </c>
      <c r="B2450">
        <v>1.3203179836795999E-2</v>
      </c>
      <c r="C2450" s="34">
        <f t="shared" si="38"/>
        <v>1.3203179836796E-4</v>
      </c>
    </row>
    <row r="2451" spans="1:3" x14ac:dyDescent="0.2">
      <c r="A2451" s="5">
        <v>37855</v>
      </c>
      <c r="B2451">
        <v>1.33101404969249E-2</v>
      </c>
      <c r="C2451" s="34">
        <f t="shared" si="38"/>
        <v>1.33101404969249E-4</v>
      </c>
    </row>
    <row r="2452" spans="1:3" x14ac:dyDescent="0.2">
      <c r="A2452" s="5">
        <v>37858</v>
      </c>
      <c r="B2452">
        <v>3.9935736521767899E-2</v>
      </c>
      <c r="C2452" s="34">
        <f t="shared" si="38"/>
        <v>3.9935736521767899E-4</v>
      </c>
    </row>
    <row r="2453" spans="1:3" x14ac:dyDescent="0.2">
      <c r="A2453" s="5">
        <v>37859</v>
      </c>
      <c r="B2453">
        <v>1.33101404969249E-2</v>
      </c>
      <c r="C2453" s="34">
        <f t="shared" si="38"/>
        <v>1.33101404969249E-4</v>
      </c>
    </row>
    <row r="2454" spans="1:3" x14ac:dyDescent="0.2">
      <c r="A2454" s="5">
        <v>37860</v>
      </c>
      <c r="B2454">
        <v>1.33101404969249E-2</v>
      </c>
      <c r="C2454" s="34">
        <f t="shared" si="38"/>
        <v>1.33101404969249E-4</v>
      </c>
    </row>
    <row r="2455" spans="1:3" x14ac:dyDescent="0.2">
      <c r="A2455" s="5">
        <v>37861</v>
      </c>
      <c r="B2455">
        <v>1.33101404969249E-2</v>
      </c>
      <c r="C2455" s="34">
        <f t="shared" si="38"/>
        <v>1.33101404969249E-4</v>
      </c>
    </row>
    <row r="2456" spans="1:3" x14ac:dyDescent="0.2">
      <c r="A2456" s="5">
        <v>37862</v>
      </c>
      <c r="B2456">
        <v>1.26680120784872E-2</v>
      </c>
      <c r="C2456" s="34">
        <f t="shared" si="38"/>
        <v>1.2668012078487201E-4</v>
      </c>
    </row>
    <row r="2457" spans="1:3" x14ac:dyDescent="0.2">
      <c r="A2457" s="5">
        <v>37865</v>
      </c>
      <c r="B2457">
        <v>3.8008850794635202E-2</v>
      </c>
      <c r="C2457" s="34">
        <f t="shared" si="38"/>
        <v>3.8008850794635202E-4</v>
      </c>
    </row>
    <row r="2458" spans="1:3" x14ac:dyDescent="0.2">
      <c r="A2458" s="5">
        <v>37866</v>
      </c>
      <c r="B2458">
        <v>1.26680120784872E-2</v>
      </c>
      <c r="C2458" s="34">
        <f t="shared" si="38"/>
        <v>1.2668012078487201E-4</v>
      </c>
    </row>
    <row r="2459" spans="1:3" x14ac:dyDescent="0.2">
      <c r="A2459" s="5">
        <v>37867</v>
      </c>
      <c r="B2459">
        <v>1.26680120784872E-2</v>
      </c>
      <c r="C2459" s="34">
        <f t="shared" si="38"/>
        <v>1.2668012078487201E-4</v>
      </c>
    </row>
    <row r="2460" spans="1:3" x14ac:dyDescent="0.2">
      <c r="A2460" s="5">
        <v>37868</v>
      </c>
      <c r="B2460">
        <v>1.26680120784872E-2</v>
      </c>
      <c r="C2460" s="34">
        <f t="shared" si="38"/>
        <v>1.2668012078487201E-4</v>
      </c>
    </row>
    <row r="2461" spans="1:3" x14ac:dyDescent="0.2">
      <c r="A2461" s="5">
        <v>37869</v>
      </c>
      <c r="B2461">
        <v>1.2453809552726E-2</v>
      </c>
      <c r="C2461" s="34">
        <f t="shared" si="38"/>
        <v>1.2453809552726E-4</v>
      </c>
    </row>
    <row r="2462" spans="1:3" x14ac:dyDescent="0.2">
      <c r="A2462" s="5">
        <v>37872</v>
      </c>
      <c r="B2462">
        <v>3.7366081772494099E-2</v>
      </c>
      <c r="C2462" s="34">
        <f t="shared" si="38"/>
        <v>3.7366081772494098E-4</v>
      </c>
    </row>
    <row r="2463" spans="1:3" x14ac:dyDescent="0.2">
      <c r="A2463" s="5">
        <v>37873</v>
      </c>
      <c r="B2463">
        <v>1.2453809552726E-2</v>
      </c>
      <c r="C2463" s="34">
        <f t="shared" si="38"/>
        <v>1.2453809552726E-4</v>
      </c>
    </row>
    <row r="2464" spans="1:3" x14ac:dyDescent="0.2">
      <c r="A2464" s="5">
        <v>37874</v>
      </c>
      <c r="B2464">
        <v>1.2453809552726E-2</v>
      </c>
      <c r="C2464" s="34">
        <f t="shared" si="38"/>
        <v>1.2453809552726E-4</v>
      </c>
    </row>
    <row r="2465" spans="1:3" x14ac:dyDescent="0.2">
      <c r="A2465" s="5">
        <v>37875</v>
      </c>
      <c r="B2465">
        <v>1.2453809552726E-2</v>
      </c>
      <c r="C2465" s="34">
        <f t="shared" si="38"/>
        <v>1.2453809552726E-4</v>
      </c>
    </row>
    <row r="2466" spans="1:3" x14ac:dyDescent="0.2">
      <c r="A2466" s="5">
        <v>37876</v>
      </c>
      <c r="B2466">
        <v>1.23467764649776E-2</v>
      </c>
      <c r="C2466" s="34">
        <f t="shared" si="38"/>
        <v>1.2346776464977599E-4</v>
      </c>
    </row>
    <row r="2467" spans="1:3" x14ac:dyDescent="0.2">
      <c r="A2467" s="5">
        <v>37879</v>
      </c>
      <c r="B2467">
        <v>3.7044902869776103E-2</v>
      </c>
      <c r="C2467" s="34">
        <f t="shared" si="38"/>
        <v>3.7044902869776104E-4</v>
      </c>
    </row>
    <row r="2468" spans="1:3" x14ac:dyDescent="0.2">
      <c r="A2468" s="5">
        <v>37880</v>
      </c>
      <c r="B2468">
        <v>1.23467764649776E-2</v>
      </c>
      <c r="C2468" s="34">
        <f t="shared" si="38"/>
        <v>1.2346776464977599E-4</v>
      </c>
    </row>
    <row r="2469" spans="1:3" x14ac:dyDescent="0.2">
      <c r="A2469" s="5">
        <v>37881</v>
      </c>
      <c r="B2469">
        <v>1.2346776464955401E-2</v>
      </c>
      <c r="C2469" s="34">
        <f t="shared" si="38"/>
        <v>1.23467764649554E-4</v>
      </c>
    </row>
    <row r="2470" spans="1:3" x14ac:dyDescent="0.2">
      <c r="A2470" s="5">
        <v>37882</v>
      </c>
      <c r="B2470">
        <v>1.23467764649776E-2</v>
      </c>
      <c r="C2470" s="34">
        <f t="shared" si="38"/>
        <v>1.2346776464977599E-4</v>
      </c>
    </row>
    <row r="2471" spans="1:3" x14ac:dyDescent="0.2">
      <c r="A2471" s="5">
        <v>37883</v>
      </c>
      <c r="B2471">
        <v>1.22397016373066E-2</v>
      </c>
      <c r="C2471" s="34">
        <f t="shared" si="38"/>
        <v>1.2239701637306599E-4</v>
      </c>
    </row>
    <row r="2472" spans="1:3" x14ac:dyDescent="0.2">
      <c r="A2472" s="5">
        <v>37886</v>
      </c>
      <c r="B2472">
        <v>3.6723599404186999E-2</v>
      </c>
      <c r="C2472" s="34">
        <f t="shared" si="38"/>
        <v>3.6723599404186997E-4</v>
      </c>
    </row>
    <row r="2473" spans="1:3" x14ac:dyDescent="0.2">
      <c r="A2473" s="5">
        <v>37887</v>
      </c>
      <c r="B2473">
        <v>1.22397016373066E-2</v>
      </c>
      <c r="C2473" s="34">
        <f t="shared" si="38"/>
        <v>1.2239701637306599E-4</v>
      </c>
    </row>
    <row r="2474" spans="1:3" x14ac:dyDescent="0.2">
      <c r="A2474" s="5">
        <v>37888</v>
      </c>
      <c r="B2474">
        <v>1.22397016373066E-2</v>
      </c>
      <c r="C2474" s="34">
        <f t="shared" si="38"/>
        <v>1.2239701637306599E-4</v>
      </c>
    </row>
    <row r="2475" spans="1:3" x14ac:dyDescent="0.2">
      <c r="A2475" s="5">
        <v>37889</v>
      </c>
      <c r="B2475">
        <v>1.22397016373066E-2</v>
      </c>
      <c r="C2475" s="34">
        <f t="shared" si="38"/>
        <v>1.2239701637306599E-4</v>
      </c>
    </row>
    <row r="2476" spans="1:3" x14ac:dyDescent="0.2">
      <c r="A2476" s="5">
        <v>37890</v>
      </c>
      <c r="B2476">
        <v>1.22397016373066E-2</v>
      </c>
      <c r="C2476" s="34">
        <f t="shared" si="38"/>
        <v>1.2239701637306599E-4</v>
      </c>
    </row>
    <row r="2477" spans="1:3" x14ac:dyDescent="0.2">
      <c r="A2477" s="5">
        <v>37893</v>
      </c>
      <c r="B2477">
        <v>3.6723599404164801E-2</v>
      </c>
      <c r="C2477" s="34">
        <f t="shared" si="38"/>
        <v>3.6723599404164803E-4</v>
      </c>
    </row>
    <row r="2478" spans="1:3" x14ac:dyDescent="0.2">
      <c r="A2478" s="5">
        <v>37894</v>
      </c>
      <c r="B2478">
        <v>1.22397016373066E-2</v>
      </c>
      <c r="C2478" s="34">
        <f t="shared" si="38"/>
        <v>1.2239701637306599E-4</v>
      </c>
    </row>
    <row r="2479" spans="1:3" x14ac:dyDescent="0.2">
      <c r="A2479" s="5">
        <v>37895</v>
      </c>
      <c r="B2479">
        <v>1.22397016373066E-2</v>
      </c>
      <c r="C2479" s="34">
        <f t="shared" si="38"/>
        <v>1.2239701637306599E-4</v>
      </c>
    </row>
    <row r="2480" spans="1:3" x14ac:dyDescent="0.2">
      <c r="A2480" s="5">
        <v>37897</v>
      </c>
      <c r="B2480">
        <v>2.4266338061140799E-2</v>
      </c>
      <c r="C2480" s="34">
        <f t="shared" si="38"/>
        <v>2.4266338061140798E-4</v>
      </c>
    </row>
    <row r="2481" spans="1:3" x14ac:dyDescent="0.2">
      <c r="A2481" s="5">
        <v>37900</v>
      </c>
      <c r="B2481">
        <v>3.6079832050073299E-2</v>
      </c>
      <c r="C2481" s="34">
        <f t="shared" si="38"/>
        <v>3.6079832050073301E-4</v>
      </c>
    </row>
    <row r="2482" spans="1:3" x14ac:dyDescent="0.2">
      <c r="A2482" s="5">
        <v>37901</v>
      </c>
      <c r="B2482">
        <v>1.2025164579565499E-2</v>
      </c>
      <c r="C2482" s="34">
        <f t="shared" si="38"/>
        <v>1.20251645795655E-4</v>
      </c>
    </row>
    <row r="2483" spans="1:3" x14ac:dyDescent="0.2">
      <c r="A2483" s="5">
        <v>37902</v>
      </c>
      <c r="B2483">
        <v>1.2025164579565499E-2</v>
      </c>
      <c r="C2483" s="34">
        <f t="shared" si="38"/>
        <v>1.20251645795655E-4</v>
      </c>
    </row>
    <row r="2484" spans="1:3" x14ac:dyDescent="0.2">
      <c r="A2484" s="5">
        <v>37903</v>
      </c>
      <c r="B2484">
        <v>1.2025164579565499E-2</v>
      </c>
      <c r="C2484" s="34">
        <f t="shared" si="38"/>
        <v>1.20251645795655E-4</v>
      </c>
    </row>
    <row r="2485" spans="1:3" x14ac:dyDescent="0.2">
      <c r="A2485" s="5">
        <v>37904</v>
      </c>
      <c r="B2485">
        <v>1.1917964234053899E-2</v>
      </c>
      <c r="C2485" s="34">
        <f t="shared" si="38"/>
        <v>1.1917964234053899E-4</v>
      </c>
    </row>
    <row r="2486" spans="1:3" x14ac:dyDescent="0.2">
      <c r="A2486" s="5">
        <v>37907</v>
      </c>
      <c r="B2486">
        <v>3.57581540075591E-2</v>
      </c>
      <c r="C2486" s="34">
        <f t="shared" si="38"/>
        <v>3.5758154007559101E-4</v>
      </c>
    </row>
    <row r="2487" spans="1:3" x14ac:dyDescent="0.2">
      <c r="A2487" s="5">
        <v>37908</v>
      </c>
      <c r="B2487">
        <v>1.1917964234053899E-2</v>
      </c>
      <c r="C2487" s="34">
        <f t="shared" si="38"/>
        <v>1.1917964234053899E-4</v>
      </c>
    </row>
    <row r="2488" spans="1:3" x14ac:dyDescent="0.2">
      <c r="A2488" s="5">
        <v>37909</v>
      </c>
      <c r="B2488">
        <v>1.1917964234053899E-2</v>
      </c>
      <c r="C2488" s="34">
        <f t="shared" si="38"/>
        <v>1.1917964234053899E-4</v>
      </c>
    </row>
    <row r="2489" spans="1:3" x14ac:dyDescent="0.2">
      <c r="A2489" s="5">
        <v>37910</v>
      </c>
      <c r="B2489">
        <v>1.1917964234053899E-2</v>
      </c>
      <c r="C2489" s="34">
        <f t="shared" si="38"/>
        <v>1.1917964234053899E-4</v>
      </c>
    </row>
    <row r="2490" spans="1:3" x14ac:dyDescent="0.2">
      <c r="A2490" s="5">
        <v>37911</v>
      </c>
      <c r="B2490">
        <v>1.1810722017879799E-2</v>
      </c>
      <c r="C2490" s="34">
        <f t="shared" si="38"/>
        <v>1.1810722017879799E-4</v>
      </c>
    </row>
    <row r="2491" spans="1:3" x14ac:dyDescent="0.2">
      <c r="A2491" s="5">
        <v>37914</v>
      </c>
      <c r="B2491">
        <v>3.5436351013040698E-2</v>
      </c>
      <c r="C2491" s="34">
        <f t="shared" si="38"/>
        <v>3.54363510130407E-4</v>
      </c>
    </row>
    <row r="2492" spans="1:3" x14ac:dyDescent="0.2">
      <c r="A2492" s="5">
        <v>37915</v>
      </c>
      <c r="B2492">
        <v>1.1810722017879799E-2</v>
      </c>
      <c r="C2492" s="34">
        <f t="shared" si="38"/>
        <v>1.1810722017879799E-4</v>
      </c>
    </row>
    <row r="2493" spans="1:3" x14ac:dyDescent="0.2">
      <c r="A2493" s="5">
        <v>37916</v>
      </c>
      <c r="B2493">
        <v>1.1810722017879799E-2</v>
      </c>
      <c r="C2493" s="34">
        <f t="shared" si="38"/>
        <v>1.1810722017879799E-4</v>
      </c>
    </row>
    <row r="2494" spans="1:3" x14ac:dyDescent="0.2">
      <c r="A2494" s="5">
        <v>37917</v>
      </c>
      <c r="B2494">
        <v>1.1810722017879799E-2</v>
      </c>
      <c r="C2494" s="34">
        <f t="shared" si="38"/>
        <v>1.1810722017879799E-4</v>
      </c>
    </row>
    <row r="2495" spans="1:3" x14ac:dyDescent="0.2">
      <c r="A2495" s="5">
        <v>37918</v>
      </c>
      <c r="B2495">
        <v>1.2775181377722201E-2</v>
      </c>
      <c r="C2495" s="34">
        <f t="shared" si="38"/>
        <v>1.2775181377722202E-4</v>
      </c>
    </row>
    <row r="2496" spans="1:3" x14ac:dyDescent="0.2">
      <c r="A2496" s="5">
        <v>37919</v>
      </c>
      <c r="B2496">
        <v>1.2775181377722201E-2</v>
      </c>
      <c r="C2496" s="34">
        <f t="shared" si="38"/>
        <v>1.2775181377722202E-4</v>
      </c>
    </row>
    <row r="2497" spans="1:3" x14ac:dyDescent="0.2">
      <c r="A2497" s="5">
        <v>37921</v>
      </c>
      <c r="B2497">
        <v>2.55519948080263E-2</v>
      </c>
      <c r="C2497" s="34">
        <f t="shared" si="38"/>
        <v>2.5551994808026301E-4</v>
      </c>
    </row>
    <row r="2498" spans="1:3" x14ac:dyDescent="0.2">
      <c r="A2498" s="5">
        <v>37922</v>
      </c>
      <c r="B2498">
        <v>1.2775181377722201E-2</v>
      </c>
      <c r="C2498" s="34">
        <f t="shared" si="38"/>
        <v>1.2775181377722202E-4</v>
      </c>
    </row>
    <row r="2499" spans="1:3" x14ac:dyDescent="0.2">
      <c r="A2499" s="5">
        <v>37923</v>
      </c>
      <c r="B2499">
        <v>1.2775181377722201E-2</v>
      </c>
      <c r="C2499" s="34">
        <f t="shared" si="38"/>
        <v>1.2775181377722202E-4</v>
      </c>
    </row>
    <row r="2500" spans="1:3" x14ac:dyDescent="0.2">
      <c r="A2500" s="5">
        <v>37924</v>
      </c>
      <c r="B2500">
        <v>1.2775181377722201E-2</v>
      </c>
      <c r="C2500" s="34">
        <f t="shared" si="38"/>
        <v>1.2775181377722202E-4</v>
      </c>
    </row>
    <row r="2501" spans="1:3" x14ac:dyDescent="0.2">
      <c r="A2501" s="5">
        <v>37925</v>
      </c>
      <c r="B2501">
        <v>1.3203179836795999E-2</v>
      </c>
      <c r="C2501" s="34">
        <f t="shared" ref="C2501:C2564" si="39">B2501/100</f>
        <v>1.3203179836796E-4</v>
      </c>
    </row>
    <row r="2502" spans="1:3" x14ac:dyDescent="0.2">
      <c r="A2502" s="5">
        <v>37928</v>
      </c>
      <c r="B2502">
        <v>3.9614769459306302E-2</v>
      </c>
      <c r="C2502" s="34">
        <f t="shared" si="39"/>
        <v>3.9614769459306304E-4</v>
      </c>
    </row>
    <row r="2503" spans="1:3" x14ac:dyDescent="0.2">
      <c r="A2503" s="5">
        <v>37929</v>
      </c>
      <c r="B2503">
        <v>1.3203179836795999E-2</v>
      </c>
      <c r="C2503" s="34">
        <f t="shared" si="39"/>
        <v>1.3203179836796E-4</v>
      </c>
    </row>
    <row r="2504" spans="1:3" x14ac:dyDescent="0.2">
      <c r="A2504" s="5">
        <v>37930</v>
      </c>
      <c r="B2504">
        <v>1.3203179836795999E-2</v>
      </c>
      <c r="C2504" s="34">
        <f t="shared" si="39"/>
        <v>1.3203179836796E-4</v>
      </c>
    </row>
    <row r="2505" spans="1:3" x14ac:dyDescent="0.2">
      <c r="A2505" s="5">
        <v>37931</v>
      </c>
      <c r="B2505">
        <v>1.3203179836795999E-2</v>
      </c>
      <c r="C2505" s="34">
        <f t="shared" si="39"/>
        <v>1.3203179836796E-4</v>
      </c>
    </row>
    <row r="2506" spans="1:3" x14ac:dyDescent="0.2">
      <c r="A2506" s="5">
        <v>37932</v>
      </c>
      <c r="B2506">
        <v>1.1917964234053899E-2</v>
      </c>
      <c r="C2506" s="34">
        <f t="shared" si="39"/>
        <v>1.1917964234053899E-4</v>
      </c>
    </row>
    <row r="2507" spans="1:3" x14ac:dyDescent="0.2">
      <c r="A2507" s="5">
        <v>37935</v>
      </c>
      <c r="B2507">
        <v>3.57581540075591E-2</v>
      </c>
      <c r="C2507" s="34">
        <f t="shared" si="39"/>
        <v>3.5758154007559101E-4</v>
      </c>
    </row>
    <row r="2508" spans="1:3" x14ac:dyDescent="0.2">
      <c r="A2508" s="5">
        <v>37936</v>
      </c>
      <c r="B2508">
        <v>1.1917964234053899E-2</v>
      </c>
      <c r="C2508" s="34">
        <f t="shared" si="39"/>
        <v>1.1917964234053899E-4</v>
      </c>
    </row>
    <row r="2509" spans="1:3" x14ac:dyDescent="0.2">
      <c r="A2509" s="5">
        <v>37937</v>
      </c>
      <c r="B2509">
        <v>1.1917964234053899E-2</v>
      </c>
      <c r="C2509" s="34">
        <f t="shared" si="39"/>
        <v>1.1917964234053899E-4</v>
      </c>
    </row>
    <row r="2510" spans="1:3" x14ac:dyDescent="0.2">
      <c r="A2510" s="5">
        <v>37938</v>
      </c>
      <c r="B2510">
        <v>1.1917964234053899E-2</v>
      </c>
      <c r="C2510" s="34">
        <f t="shared" si="39"/>
        <v>1.1917964234053899E-4</v>
      </c>
    </row>
    <row r="2511" spans="1:3" x14ac:dyDescent="0.2">
      <c r="A2511" s="5">
        <v>37939</v>
      </c>
      <c r="B2511">
        <v>1.1810722017879799E-2</v>
      </c>
      <c r="C2511" s="34">
        <f t="shared" si="39"/>
        <v>1.1810722017879799E-4</v>
      </c>
    </row>
    <row r="2512" spans="1:3" x14ac:dyDescent="0.2">
      <c r="A2512" s="5">
        <v>37940</v>
      </c>
      <c r="B2512">
        <v>1.1810722017879799E-2</v>
      </c>
      <c r="C2512" s="34">
        <f t="shared" si="39"/>
        <v>1.1810722017879799E-4</v>
      </c>
    </row>
    <row r="2513" spans="1:3" x14ac:dyDescent="0.2">
      <c r="A2513" s="5">
        <v>37942</v>
      </c>
      <c r="B2513">
        <v>2.3622838967307699E-2</v>
      </c>
      <c r="C2513" s="34">
        <f t="shared" si="39"/>
        <v>2.3622838967307698E-4</v>
      </c>
    </row>
    <row r="2514" spans="1:3" x14ac:dyDescent="0.2">
      <c r="A2514" s="5">
        <v>37943</v>
      </c>
      <c r="B2514">
        <v>1.1810722017879799E-2</v>
      </c>
      <c r="C2514" s="34">
        <f t="shared" si="39"/>
        <v>1.1810722017879799E-4</v>
      </c>
    </row>
    <row r="2515" spans="1:3" x14ac:dyDescent="0.2">
      <c r="A2515" s="5">
        <v>37944</v>
      </c>
      <c r="B2515">
        <v>1.1810722017879799E-2</v>
      </c>
      <c r="C2515" s="34">
        <f t="shared" si="39"/>
        <v>1.1810722017879799E-4</v>
      </c>
    </row>
    <row r="2516" spans="1:3" x14ac:dyDescent="0.2">
      <c r="A2516" s="5">
        <v>37945</v>
      </c>
      <c r="B2516">
        <v>1.1810722017879799E-2</v>
      </c>
      <c r="C2516" s="34">
        <f t="shared" si="39"/>
        <v>1.1810722017879799E-4</v>
      </c>
    </row>
    <row r="2517" spans="1:3" x14ac:dyDescent="0.2">
      <c r="A2517" s="5">
        <v>37946</v>
      </c>
      <c r="B2517">
        <v>1.1703700257781301E-2</v>
      </c>
      <c r="C2517" s="34">
        <f t="shared" si="39"/>
        <v>1.17037002577813E-4</v>
      </c>
    </row>
    <row r="2518" spans="1:3" x14ac:dyDescent="0.2">
      <c r="A2518" s="5">
        <v>37949</v>
      </c>
      <c r="B2518">
        <v>3.5115210231650998E-2</v>
      </c>
      <c r="C2518" s="34">
        <f t="shared" si="39"/>
        <v>3.5115210231651E-4</v>
      </c>
    </row>
    <row r="2519" spans="1:3" x14ac:dyDescent="0.2">
      <c r="A2519" s="5">
        <v>37950</v>
      </c>
      <c r="B2519">
        <v>1.1703700257781301E-2</v>
      </c>
      <c r="C2519" s="34">
        <f t="shared" si="39"/>
        <v>1.17037002577813E-4</v>
      </c>
    </row>
    <row r="2520" spans="1:3" x14ac:dyDescent="0.2">
      <c r="A2520" s="5">
        <v>37952</v>
      </c>
      <c r="B2520">
        <v>2.3408770281552201E-2</v>
      </c>
      <c r="C2520" s="34">
        <f t="shared" si="39"/>
        <v>2.3408770281552202E-4</v>
      </c>
    </row>
    <row r="2521" spans="1:3" x14ac:dyDescent="0.2">
      <c r="A2521" s="5">
        <v>37953</v>
      </c>
      <c r="B2521">
        <v>1.1381859125392199E-2</v>
      </c>
      <c r="C2521" s="34">
        <f t="shared" si="39"/>
        <v>1.1381859125392199E-4</v>
      </c>
    </row>
    <row r="2522" spans="1:3" x14ac:dyDescent="0.2">
      <c r="A2522" s="5">
        <v>37956</v>
      </c>
      <c r="B2522">
        <v>3.4149463925126099E-2</v>
      </c>
      <c r="C2522" s="34">
        <f t="shared" si="39"/>
        <v>3.41494639251261E-4</v>
      </c>
    </row>
    <row r="2523" spans="1:3" x14ac:dyDescent="0.2">
      <c r="A2523" s="5">
        <v>37957</v>
      </c>
      <c r="B2523">
        <v>1.1381859125392199E-2</v>
      </c>
      <c r="C2523" s="34">
        <f t="shared" si="39"/>
        <v>1.1381859125392199E-4</v>
      </c>
    </row>
    <row r="2524" spans="1:3" x14ac:dyDescent="0.2">
      <c r="A2524" s="5">
        <v>37958</v>
      </c>
      <c r="B2524">
        <v>1.1381859125392199E-2</v>
      </c>
      <c r="C2524" s="34">
        <f t="shared" si="39"/>
        <v>1.1381859125392199E-4</v>
      </c>
    </row>
    <row r="2525" spans="1:3" x14ac:dyDescent="0.2">
      <c r="A2525" s="5">
        <v>37959</v>
      </c>
      <c r="B2525">
        <v>1.1381859125392199E-2</v>
      </c>
      <c r="C2525" s="34">
        <f t="shared" si="39"/>
        <v>1.1381859125392199E-4</v>
      </c>
    </row>
    <row r="2526" spans="1:3" x14ac:dyDescent="0.2">
      <c r="A2526" s="5">
        <v>37960</v>
      </c>
      <c r="B2526">
        <v>1.1274407269312701E-2</v>
      </c>
      <c r="C2526" s="34">
        <f t="shared" si="39"/>
        <v>1.1274407269312701E-4</v>
      </c>
    </row>
    <row r="2527" spans="1:3" x14ac:dyDescent="0.2">
      <c r="A2527" s="5">
        <v>37963</v>
      </c>
      <c r="B2527">
        <v>3.3827035319022897E-2</v>
      </c>
      <c r="C2527" s="34">
        <f t="shared" si="39"/>
        <v>3.3827035319022896E-4</v>
      </c>
    </row>
    <row r="2528" spans="1:3" x14ac:dyDescent="0.2">
      <c r="A2528" s="5">
        <v>37964</v>
      </c>
      <c r="B2528">
        <v>1.1274407269312701E-2</v>
      </c>
      <c r="C2528" s="34">
        <f t="shared" si="39"/>
        <v>1.1274407269312701E-4</v>
      </c>
    </row>
    <row r="2529" spans="1:3" x14ac:dyDescent="0.2">
      <c r="A2529" s="5">
        <v>37965</v>
      </c>
      <c r="B2529">
        <v>1.1274407269312701E-2</v>
      </c>
      <c r="C2529" s="34">
        <f t="shared" si="39"/>
        <v>1.1274407269312701E-4</v>
      </c>
    </row>
    <row r="2530" spans="1:3" x14ac:dyDescent="0.2">
      <c r="A2530" s="5">
        <v>37966</v>
      </c>
      <c r="B2530">
        <v>1.1274407269312701E-2</v>
      </c>
      <c r="C2530" s="34">
        <f t="shared" si="39"/>
        <v>1.1274407269312701E-4</v>
      </c>
    </row>
    <row r="2531" spans="1:3" x14ac:dyDescent="0.2">
      <c r="A2531" s="5">
        <v>37967</v>
      </c>
      <c r="B2531">
        <v>1.1274407269312701E-2</v>
      </c>
      <c r="C2531" s="34">
        <f t="shared" si="39"/>
        <v>1.1274407269312701E-4</v>
      </c>
    </row>
    <row r="2532" spans="1:3" x14ac:dyDescent="0.2">
      <c r="A2532" s="5">
        <v>37970</v>
      </c>
      <c r="B2532">
        <v>3.3827035319022897E-2</v>
      </c>
      <c r="C2532" s="34">
        <f t="shared" si="39"/>
        <v>3.3827035319022896E-4</v>
      </c>
    </row>
    <row r="2533" spans="1:3" x14ac:dyDescent="0.2">
      <c r="A2533" s="5">
        <v>37971</v>
      </c>
      <c r="B2533">
        <v>1.1274407269312701E-2</v>
      </c>
      <c r="C2533" s="34">
        <f t="shared" si="39"/>
        <v>1.1274407269312701E-4</v>
      </c>
    </row>
    <row r="2534" spans="1:3" x14ac:dyDescent="0.2">
      <c r="A2534" s="5">
        <v>37972</v>
      </c>
      <c r="B2534">
        <v>1.1274407269312701E-2</v>
      </c>
      <c r="C2534" s="34">
        <f t="shared" si="39"/>
        <v>1.1274407269312701E-4</v>
      </c>
    </row>
    <row r="2535" spans="1:3" x14ac:dyDescent="0.2">
      <c r="A2535" s="5">
        <v>37973</v>
      </c>
      <c r="B2535">
        <v>1.1274407269312701E-2</v>
      </c>
      <c r="C2535" s="34">
        <f t="shared" si="39"/>
        <v>1.1274407269312701E-4</v>
      </c>
    </row>
    <row r="2536" spans="1:3" x14ac:dyDescent="0.2">
      <c r="A2536" s="5">
        <v>37974</v>
      </c>
      <c r="B2536">
        <v>1.1274407269312701E-2</v>
      </c>
      <c r="C2536" s="34">
        <f t="shared" si="39"/>
        <v>1.1274407269312701E-4</v>
      </c>
    </row>
    <row r="2537" spans="1:3" x14ac:dyDescent="0.2">
      <c r="A2537" s="5">
        <v>37977</v>
      </c>
      <c r="B2537">
        <v>3.3827035319022897E-2</v>
      </c>
      <c r="C2537" s="34">
        <f t="shared" si="39"/>
        <v>3.3827035319022896E-4</v>
      </c>
    </row>
    <row r="2538" spans="1:3" x14ac:dyDescent="0.2">
      <c r="A2538" s="5">
        <v>37978</v>
      </c>
      <c r="B2538">
        <v>1.1274407269312701E-2</v>
      </c>
      <c r="C2538" s="34">
        <f t="shared" si="39"/>
        <v>1.1274407269312701E-4</v>
      </c>
    </row>
    <row r="2539" spans="1:3" x14ac:dyDescent="0.2">
      <c r="A2539" s="5">
        <v>37979</v>
      </c>
      <c r="B2539">
        <v>1.1274407269312701E-2</v>
      </c>
      <c r="C2539" s="34">
        <f t="shared" si="39"/>
        <v>1.1274407269312701E-4</v>
      </c>
    </row>
    <row r="2540" spans="1:3" x14ac:dyDescent="0.2">
      <c r="A2540" s="5">
        <v>37981</v>
      </c>
      <c r="B2540">
        <v>2.2442842520464801E-2</v>
      </c>
      <c r="C2540" s="34">
        <f t="shared" si="39"/>
        <v>2.2442842520464801E-4</v>
      </c>
    </row>
    <row r="2541" spans="1:3" x14ac:dyDescent="0.2">
      <c r="A2541" s="5">
        <v>37984</v>
      </c>
      <c r="B2541">
        <v>3.35052699686589E-2</v>
      </c>
      <c r="C2541" s="34">
        <f t="shared" si="39"/>
        <v>3.3505269968658901E-4</v>
      </c>
    </row>
    <row r="2542" spans="1:3" x14ac:dyDescent="0.2">
      <c r="A2542" s="5">
        <v>37985</v>
      </c>
      <c r="B2542">
        <v>1.1167176218229701E-2</v>
      </c>
      <c r="C2542" s="34">
        <f t="shared" si="39"/>
        <v>1.1167176218229701E-4</v>
      </c>
    </row>
    <row r="2543" spans="1:3" x14ac:dyDescent="0.2">
      <c r="A2543" s="5">
        <v>37986</v>
      </c>
      <c r="B2543">
        <v>1.1167176218229701E-2</v>
      </c>
      <c r="C2543" s="34">
        <f t="shared" si="39"/>
        <v>1.1167176218229701E-4</v>
      </c>
    </row>
    <row r="2544" spans="1:3" x14ac:dyDescent="0.2">
      <c r="A2544" s="5">
        <v>37987</v>
      </c>
      <c r="B2544">
        <v>1.11671762182075E-2</v>
      </c>
      <c r="C2544" s="34">
        <f t="shared" si="39"/>
        <v>1.11671762182075E-4</v>
      </c>
    </row>
    <row r="2545" spans="1:3" x14ac:dyDescent="0.2">
      <c r="A2545" s="5">
        <v>37988</v>
      </c>
      <c r="B2545">
        <v>1.1381859125392199E-2</v>
      </c>
      <c r="C2545" s="34">
        <f t="shared" si="39"/>
        <v>1.1381859125392199E-4</v>
      </c>
    </row>
    <row r="2546" spans="1:3" x14ac:dyDescent="0.2">
      <c r="A2546" s="5">
        <v>37991</v>
      </c>
      <c r="B2546">
        <v>3.4149463925148303E-2</v>
      </c>
      <c r="C2546" s="34">
        <f t="shared" si="39"/>
        <v>3.4149463925148304E-4</v>
      </c>
    </row>
    <row r="2547" spans="1:3" x14ac:dyDescent="0.2">
      <c r="A2547" s="5">
        <v>37992</v>
      </c>
      <c r="B2547">
        <v>1.1381859125392199E-2</v>
      </c>
      <c r="C2547" s="34">
        <f t="shared" si="39"/>
        <v>1.1381859125392199E-4</v>
      </c>
    </row>
    <row r="2548" spans="1:3" x14ac:dyDescent="0.2">
      <c r="A2548" s="5">
        <v>37993</v>
      </c>
      <c r="B2548">
        <v>1.1381859125392199E-2</v>
      </c>
      <c r="C2548" s="34">
        <f t="shared" si="39"/>
        <v>1.1381859125392199E-4</v>
      </c>
    </row>
    <row r="2549" spans="1:3" x14ac:dyDescent="0.2">
      <c r="A2549" s="5">
        <v>37994</v>
      </c>
      <c r="B2549">
        <v>1.1381859125392199E-2</v>
      </c>
      <c r="C2549" s="34">
        <f t="shared" si="39"/>
        <v>1.1381859125392199E-4</v>
      </c>
    </row>
    <row r="2550" spans="1:3" x14ac:dyDescent="0.2">
      <c r="A2550" s="5">
        <v>37995</v>
      </c>
      <c r="B2550">
        <v>1.1381859125392199E-2</v>
      </c>
      <c r="C2550" s="34">
        <f t="shared" si="39"/>
        <v>1.1381859125392199E-4</v>
      </c>
    </row>
    <row r="2551" spans="1:3" x14ac:dyDescent="0.2">
      <c r="A2551" s="5">
        <v>37998</v>
      </c>
      <c r="B2551">
        <v>3.4149463925148303E-2</v>
      </c>
      <c r="C2551" s="34">
        <f t="shared" si="39"/>
        <v>3.4149463925148304E-4</v>
      </c>
    </row>
    <row r="2552" spans="1:3" x14ac:dyDescent="0.2">
      <c r="A2552" s="5">
        <v>37999</v>
      </c>
      <c r="B2552">
        <v>1.1381859125392199E-2</v>
      </c>
      <c r="C2552" s="34">
        <f t="shared" si="39"/>
        <v>1.1381859125392199E-4</v>
      </c>
    </row>
    <row r="2553" spans="1:3" x14ac:dyDescent="0.2">
      <c r="A2553" s="5">
        <v>38000</v>
      </c>
      <c r="B2553">
        <v>1.1381859125392199E-2</v>
      </c>
      <c r="C2553" s="34">
        <f t="shared" si="39"/>
        <v>1.1381859125392199E-4</v>
      </c>
    </row>
    <row r="2554" spans="1:3" x14ac:dyDescent="0.2">
      <c r="A2554" s="5">
        <v>38001</v>
      </c>
      <c r="B2554">
        <v>1.1381859125392199E-2</v>
      </c>
      <c r="C2554" s="34">
        <f t="shared" si="39"/>
        <v>1.1381859125392199E-4</v>
      </c>
    </row>
    <row r="2555" spans="1:3" x14ac:dyDescent="0.2">
      <c r="A2555" s="5">
        <v>38002</v>
      </c>
      <c r="B2555">
        <v>1.1381859125392199E-2</v>
      </c>
      <c r="C2555" s="34">
        <f t="shared" si="39"/>
        <v>1.1381859125392199E-4</v>
      </c>
    </row>
    <row r="2556" spans="1:3" x14ac:dyDescent="0.2">
      <c r="A2556" s="5">
        <v>38005</v>
      </c>
      <c r="B2556">
        <v>3.4149463925126099E-2</v>
      </c>
      <c r="C2556" s="34">
        <f t="shared" si="39"/>
        <v>3.41494639251261E-4</v>
      </c>
    </row>
    <row r="2557" spans="1:3" x14ac:dyDescent="0.2">
      <c r="A2557" s="5">
        <v>38006</v>
      </c>
      <c r="B2557">
        <v>1.1381859125392199E-2</v>
      </c>
      <c r="C2557" s="34">
        <f t="shared" si="39"/>
        <v>1.1381859125392199E-4</v>
      </c>
    </row>
    <row r="2558" spans="1:3" x14ac:dyDescent="0.2">
      <c r="A2558" s="5">
        <v>38007</v>
      </c>
      <c r="B2558">
        <v>1.1381859125392199E-2</v>
      </c>
      <c r="C2558" s="34">
        <f t="shared" si="39"/>
        <v>1.1381859125392199E-4</v>
      </c>
    </row>
    <row r="2559" spans="1:3" x14ac:dyDescent="0.2">
      <c r="A2559" s="5">
        <v>38008</v>
      </c>
      <c r="B2559">
        <v>1.1381859125392199E-2</v>
      </c>
      <c r="C2559" s="34">
        <f t="shared" si="39"/>
        <v>1.1381859125392199E-4</v>
      </c>
    </row>
    <row r="2560" spans="1:3" x14ac:dyDescent="0.2">
      <c r="A2560" s="5">
        <v>38009</v>
      </c>
      <c r="B2560">
        <v>1.1381859125392199E-2</v>
      </c>
      <c r="C2560" s="34">
        <f t="shared" si="39"/>
        <v>1.1381859125392199E-4</v>
      </c>
    </row>
    <row r="2561" spans="1:3" x14ac:dyDescent="0.2">
      <c r="A2561" s="5">
        <v>38013</v>
      </c>
      <c r="B2561">
        <v>4.5535209894409498E-2</v>
      </c>
      <c r="C2561" s="34">
        <f t="shared" si="39"/>
        <v>4.5535209894409496E-4</v>
      </c>
    </row>
    <row r="2562" spans="1:3" x14ac:dyDescent="0.2">
      <c r="A2562" s="5">
        <v>38014</v>
      </c>
      <c r="B2562">
        <v>1.1381859125392199E-2</v>
      </c>
      <c r="C2562" s="34">
        <f t="shared" si="39"/>
        <v>1.1381859125392199E-4</v>
      </c>
    </row>
    <row r="2563" spans="1:3" x14ac:dyDescent="0.2">
      <c r="A2563" s="5">
        <v>38015</v>
      </c>
      <c r="B2563">
        <v>1.1381859125392199E-2</v>
      </c>
      <c r="C2563" s="34">
        <f t="shared" si="39"/>
        <v>1.1381859125392199E-4</v>
      </c>
    </row>
    <row r="2564" spans="1:3" x14ac:dyDescent="0.2">
      <c r="A2564" s="5">
        <v>38016</v>
      </c>
      <c r="B2564">
        <v>1.15963743045233E-2</v>
      </c>
      <c r="C2564" s="34">
        <f t="shared" si="39"/>
        <v>1.15963743045233E-4</v>
      </c>
    </row>
    <row r="2565" spans="1:3" x14ac:dyDescent="0.2">
      <c r="A2565" s="5">
        <v>38020</v>
      </c>
      <c r="B2565">
        <v>4.6393566395752699E-2</v>
      </c>
      <c r="C2565" s="34">
        <f t="shared" ref="C2565:C2628" si="40">B2565/100</f>
        <v>4.6393566395752699E-4</v>
      </c>
    </row>
    <row r="2566" spans="1:3" x14ac:dyDescent="0.2">
      <c r="A2566" s="5">
        <v>38021</v>
      </c>
      <c r="B2566">
        <v>1.15963743045233E-2</v>
      </c>
      <c r="C2566" s="34">
        <f t="shared" si="40"/>
        <v>1.15963743045233E-4</v>
      </c>
    </row>
    <row r="2567" spans="1:3" x14ac:dyDescent="0.2">
      <c r="A2567" s="5">
        <v>38022</v>
      </c>
      <c r="B2567">
        <v>1.15963743045233E-2</v>
      </c>
      <c r="C2567" s="34">
        <f t="shared" si="40"/>
        <v>1.15963743045233E-4</v>
      </c>
    </row>
    <row r="2568" spans="1:3" x14ac:dyDescent="0.2">
      <c r="A2568" s="5">
        <v>38023</v>
      </c>
      <c r="B2568">
        <v>1.15963743045455E-2</v>
      </c>
      <c r="C2568" s="34">
        <f t="shared" si="40"/>
        <v>1.15963743045455E-4</v>
      </c>
    </row>
    <row r="2569" spans="1:3" x14ac:dyDescent="0.2">
      <c r="A2569" s="5">
        <v>38026</v>
      </c>
      <c r="B2569">
        <v>3.4793157346446599E-2</v>
      </c>
      <c r="C2569" s="34">
        <f t="shared" si="40"/>
        <v>3.4793157346446596E-4</v>
      </c>
    </row>
    <row r="2570" spans="1:3" x14ac:dyDescent="0.2">
      <c r="A2570" s="5">
        <v>38027</v>
      </c>
      <c r="B2570">
        <v>1.15963743045233E-2</v>
      </c>
      <c r="C2570" s="34">
        <f t="shared" si="40"/>
        <v>1.15963743045233E-4</v>
      </c>
    </row>
    <row r="2571" spans="1:3" x14ac:dyDescent="0.2">
      <c r="A2571" s="5">
        <v>38028</v>
      </c>
      <c r="B2571">
        <v>1.15963743045455E-2</v>
      </c>
      <c r="C2571" s="34">
        <f t="shared" si="40"/>
        <v>1.15963743045455E-4</v>
      </c>
    </row>
    <row r="2572" spans="1:3" x14ac:dyDescent="0.2">
      <c r="A2572" s="5">
        <v>38029</v>
      </c>
      <c r="B2572">
        <v>1.15963743045233E-2</v>
      </c>
      <c r="C2572" s="34">
        <f t="shared" si="40"/>
        <v>1.15963743045233E-4</v>
      </c>
    </row>
    <row r="2573" spans="1:3" x14ac:dyDescent="0.2">
      <c r="A2573" s="5">
        <v>38030</v>
      </c>
      <c r="B2573">
        <v>1.1703700257781301E-2</v>
      </c>
      <c r="C2573" s="34">
        <f t="shared" si="40"/>
        <v>1.17037002577813E-4</v>
      </c>
    </row>
    <row r="2574" spans="1:3" x14ac:dyDescent="0.2">
      <c r="A2574" s="5">
        <v>38033</v>
      </c>
      <c r="B2574">
        <v>3.51152102316288E-2</v>
      </c>
      <c r="C2574" s="34">
        <f t="shared" si="40"/>
        <v>3.5115210231628801E-4</v>
      </c>
    </row>
    <row r="2575" spans="1:3" x14ac:dyDescent="0.2">
      <c r="A2575" s="5">
        <v>38034</v>
      </c>
      <c r="B2575">
        <v>1.1703700257781301E-2</v>
      </c>
      <c r="C2575" s="34">
        <f t="shared" si="40"/>
        <v>1.17037002577813E-4</v>
      </c>
    </row>
    <row r="2576" spans="1:3" x14ac:dyDescent="0.2">
      <c r="A2576" s="5">
        <v>38035</v>
      </c>
      <c r="B2576">
        <v>1.1703700257781301E-2</v>
      </c>
      <c r="C2576" s="34">
        <f t="shared" si="40"/>
        <v>1.17037002577813E-4</v>
      </c>
    </row>
    <row r="2577" spans="1:3" x14ac:dyDescent="0.2">
      <c r="A2577" s="5">
        <v>38036</v>
      </c>
      <c r="B2577">
        <v>1.1703700257781301E-2</v>
      </c>
      <c r="C2577" s="34">
        <f t="shared" si="40"/>
        <v>1.17037002577813E-4</v>
      </c>
    </row>
    <row r="2578" spans="1:3" x14ac:dyDescent="0.2">
      <c r="A2578" s="5">
        <v>38037</v>
      </c>
      <c r="B2578">
        <v>1.1810722017879799E-2</v>
      </c>
      <c r="C2578" s="34">
        <f t="shared" si="40"/>
        <v>1.1810722017879799E-4</v>
      </c>
    </row>
    <row r="2579" spans="1:3" x14ac:dyDescent="0.2">
      <c r="A2579" s="5">
        <v>38040</v>
      </c>
      <c r="B2579">
        <v>3.5436351013040698E-2</v>
      </c>
      <c r="C2579" s="34">
        <f t="shared" si="40"/>
        <v>3.54363510130407E-4</v>
      </c>
    </row>
    <row r="2580" spans="1:3" x14ac:dyDescent="0.2">
      <c r="A2580" s="5">
        <v>38041</v>
      </c>
      <c r="B2580">
        <v>1.1810722017879799E-2</v>
      </c>
      <c r="C2580" s="34">
        <f t="shared" si="40"/>
        <v>1.1810722017879799E-4</v>
      </c>
    </row>
    <row r="2581" spans="1:3" x14ac:dyDescent="0.2">
      <c r="A2581" s="5">
        <v>38042</v>
      </c>
      <c r="B2581">
        <v>1.1810722017879799E-2</v>
      </c>
      <c r="C2581" s="34">
        <f t="shared" si="40"/>
        <v>1.1810722017879799E-4</v>
      </c>
    </row>
    <row r="2582" spans="1:3" x14ac:dyDescent="0.2">
      <c r="A2582" s="5">
        <v>38043</v>
      </c>
      <c r="B2582">
        <v>1.1810722017879799E-2</v>
      </c>
      <c r="C2582" s="34">
        <f t="shared" si="40"/>
        <v>1.1810722017879799E-4</v>
      </c>
    </row>
    <row r="2583" spans="1:3" x14ac:dyDescent="0.2">
      <c r="A2583" s="5">
        <v>38044</v>
      </c>
      <c r="B2583">
        <v>1.1810722017879799E-2</v>
      </c>
      <c r="C2583" s="34">
        <f t="shared" si="40"/>
        <v>1.1810722017879799E-4</v>
      </c>
    </row>
    <row r="2584" spans="1:3" x14ac:dyDescent="0.2">
      <c r="A2584" s="5">
        <v>38047</v>
      </c>
      <c r="B2584">
        <v>3.5436351013018501E-2</v>
      </c>
      <c r="C2584" s="34">
        <f t="shared" si="40"/>
        <v>3.5436351013018501E-4</v>
      </c>
    </row>
    <row r="2585" spans="1:3" x14ac:dyDescent="0.2">
      <c r="A2585" s="5">
        <v>38049</v>
      </c>
      <c r="B2585">
        <v>2.3622838967307699E-2</v>
      </c>
      <c r="C2585" s="34">
        <f t="shared" si="40"/>
        <v>2.3622838967307698E-4</v>
      </c>
    </row>
    <row r="2586" spans="1:3" x14ac:dyDescent="0.2">
      <c r="A2586" s="5">
        <v>38050</v>
      </c>
      <c r="B2586">
        <v>1.1810722017879799E-2</v>
      </c>
      <c r="C2586" s="34">
        <f t="shared" si="40"/>
        <v>1.1810722017879799E-4</v>
      </c>
    </row>
    <row r="2587" spans="1:3" x14ac:dyDescent="0.2">
      <c r="A2587" s="5">
        <v>38051</v>
      </c>
      <c r="B2587">
        <v>1.1489006382281499E-2</v>
      </c>
      <c r="C2587" s="34">
        <f t="shared" si="40"/>
        <v>1.14890063822815E-4</v>
      </c>
    </row>
    <row r="2588" spans="1:3" x14ac:dyDescent="0.2">
      <c r="A2588" s="5">
        <v>38054</v>
      </c>
      <c r="B2588">
        <v>3.4470979216583202E-2</v>
      </c>
      <c r="C2588" s="34">
        <f t="shared" si="40"/>
        <v>3.4470979216583202E-4</v>
      </c>
    </row>
    <row r="2589" spans="1:3" x14ac:dyDescent="0.2">
      <c r="A2589" s="5">
        <v>38055</v>
      </c>
      <c r="B2589">
        <v>1.1489006382281499E-2</v>
      </c>
      <c r="C2589" s="34">
        <f t="shared" si="40"/>
        <v>1.14890063822815E-4</v>
      </c>
    </row>
    <row r="2590" spans="1:3" x14ac:dyDescent="0.2">
      <c r="A2590" s="5">
        <v>38056</v>
      </c>
      <c r="B2590">
        <v>1.14890063823037E-2</v>
      </c>
      <c r="C2590" s="34">
        <f t="shared" si="40"/>
        <v>1.14890063823037E-4</v>
      </c>
    </row>
    <row r="2591" spans="1:3" x14ac:dyDescent="0.2">
      <c r="A2591" s="5">
        <v>38057</v>
      </c>
      <c r="B2591">
        <v>1.14890063823037E-2</v>
      </c>
      <c r="C2591" s="34">
        <f t="shared" si="40"/>
        <v>1.14890063823037E-4</v>
      </c>
    </row>
    <row r="2592" spans="1:3" x14ac:dyDescent="0.2">
      <c r="A2592" s="5">
        <v>38058</v>
      </c>
      <c r="B2592">
        <v>1.1274407269312701E-2</v>
      </c>
      <c r="C2592" s="34">
        <f t="shared" si="40"/>
        <v>1.1274407269312701E-4</v>
      </c>
    </row>
    <row r="2593" spans="1:3" x14ac:dyDescent="0.2">
      <c r="A2593" s="5">
        <v>38061</v>
      </c>
      <c r="B2593">
        <v>3.3827035319022897E-2</v>
      </c>
      <c r="C2593" s="34">
        <f t="shared" si="40"/>
        <v>3.3827035319022896E-4</v>
      </c>
    </row>
    <row r="2594" spans="1:3" x14ac:dyDescent="0.2">
      <c r="A2594" s="5">
        <v>38062</v>
      </c>
      <c r="B2594">
        <v>1.1274407269312701E-2</v>
      </c>
      <c r="C2594" s="34">
        <f t="shared" si="40"/>
        <v>1.1274407269312701E-4</v>
      </c>
    </row>
    <row r="2595" spans="1:3" x14ac:dyDescent="0.2">
      <c r="A2595" s="5">
        <v>38063</v>
      </c>
      <c r="B2595">
        <v>1.1274407269312701E-2</v>
      </c>
      <c r="C2595" s="34">
        <f t="shared" si="40"/>
        <v>1.1274407269312701E-4</v>
      </c>
    </row>
    <row r="2596" spans="1:3" x14ac:dyDescent="0.2">
      <c r="A2596" s="5">
        <v>38064</v>
      </c>
      <c r="B2596">
        <v>1.1274407269312701E-2</v>
      </c>
      <c r="C2596" s="34">
        <f t="shared" si="40"/>
        <v>1.1274407269312701E-4</v>
      </c>
    </row>
    <row r="2597" spans="1:3" x14ac:dyDescent="0.2">
      <c r="A2597" s="5">
        <v>38065</v>
      </c>
      <c r="B2597">
        <v>1.1381859125392199E-2</v>
      </c>
      <c r="C2597" s="34">
        <f t="shared" si="40"/>
        <v>1.1381859125392199E-4</v>
      </c>
    </row>
    <row r="2598" spans="1:3" x14ac:dyDescent="0.2">
      <c r="A2598" s="5">
        <v>38068</v>
      </c>
      <c r="B2598">
        <v>3.4149463925126099E-2</v>
      </c>
      <c r="C2598" s="34">
        <f t="shared" si="40"/>
        <v>3.41494639251261E-4</v>
      </c>
    </row>
    <row r="2599" spans="1:3" x14ac:dyDescent="0.2">
      <c r="A2599" s="5">
        <v>38069</v>
      </c>
      <c r="B2599">
        <v>1.1381859125392199E-2</v>
      </c>
      <c r="C2599" s="34">
        <f t="shared" si="40"/>
        <v>1.1381859125392199E-4</v>
      </c>
    </row>
    <row r="2600" spans="1:3" x14ac:dyDescent="0.2">
      <c r="A2600" s="5">
        <v>38070</v>
      </c>
      <c r="B2600">
        <v>1.1381859125392199E-2</v>
      </c>
      <c r="C2600" s="34">
        <f t="shared" si="40"/>
        <v>1.1381859125392199E-4</v>
      </c>
    </row>
    <row r="2601" spans="1:3" x14ac:dyDescent="0.2">
      <c r="A2601" s="5">
        <v>38071</v>
      </c>
      <c r="B2601">
        <v>1.1381859125392199E-2</v>
      </c>
      <c r="C2601" s="34">
        <f t="shared" si="40"/>
        <v>1.1381859125392199E-4</v>
      </c>
    </row>
    <row r="2602" spans="1:3" x14ac:dyDescent="0.2">
      <c r="A2602" s="5">
        <v>38072</v>
      </c>
      <c r="B2602">
        <v>1.1381859125392199E-2</v>
      </c>
      <c r="C2602" s="34">
        <f t="shared" si="40"/>
        <v>1.1381859125392199E-4</v>
      </c>
    </row>
    <row r="2603" spans="1:3" x14ac:dyDescent="0.2">
      <c r="A2603" s="5">
        <v>38075</v>
      </c>
      <c r="B2603">
        <v>3.4149463925148303E-2</v>
      </c>
      <c r="C2603" s="34">
        <f t="shared" si="40"/>
        <v>3.4149463925148304E-4</v>
      </c>
    </row>
    <row r="2604" spans="1:3" x14ac:dyDescent="0.2">
      <c r="A2604" s="5">
        <v>38076</v>
      </c>
      <c r="B2604">
        <v>1.1381859125392199E-2</v>
      </c>
      <c r="C2604" s="34">
        <f t="shared" si="40"/>
        <v>1.1381859125392199E-4</v>
      </c>
    </row>
    <row r="2605" spans="1:3" x14ac:dyDescent="0.2">
      <c r="A2605" s="5">
        <v>38077</v>
      </c>
      <c r="B2605">
        <v>1.1381859125392199E-2</v>
      </c>
      <c r="C2605" s="34">
        <f t="shared" si="40"/>
        <v>1.1381859125392199E-4</v>
      </c>
    </row>
    <row r="2606" spans="1:3" x14ac:dyDescent="0.2">
      <c r="A2606" s="5">
        <v>38078</v>
      </c>
      <c r="B2606">
        <v>1.1381859125392199E-2</v>
      </c>
      <c r="C2606" s="34">
        <f t="shared" si="40"/>
        <v>1.1381859125392199E-4</v>
      </c>
    </row>
    <row r="2607" spans="1:3" x14ac:dyDescent="0.2">
      <c r="A2607" s="5">
        <v>38079</v>
      </c>
      <c r="B2607">
        <v>1.1703700257781301E-2</v>
      </c>
      <c r="C2607" s="34">
        <f t="shared" si="40"/>
        <v>1.17037002577813E-4</v>
      </c>
    </row>
    <row r="2608" spans="1:3" x14ac:dyDescent="0.2">
      <c r="A2608" s="5">
        <v>38082</v>
      </c>
      <c r="B2608">
        <v>3.51152102316288E-2</v>
      </c>
      <c r="C2608" s="34">
        <f t="shared" si="40"/>
        <v>3.5115210231628801E-4</v>
      </c>
    </row>
    <row r="2609" spans="1:3" x14ac:dyDescent="0.2">
      <c r="A2609" s="5">
        <v>38083</v>
      </c>
      <c r="B2609">
        <v>1.1703700257781301E-2</v>
      </c>
      <c r="C2609" s="34">
        <f t="shared" si="40"/>
        <v>1.17037002577813E-4</v>
      </c>
    </row>
    <row r="2610" spans="1:3" x14ac:dyDescent="0.2">
      <c r="A2610" s="5">
        <v>38084</v>
      </c>
      <c r="B2610">
        <v>1.1703700257781301E-2</v>
      </c>
      <c r="C2610" s="34">
        <f t="shared" si="40"/>
        <v>1.17037002577813E-4</v>
      </c>
    </row>
    <row r="2611" spans="1:3" x14ac:dyDescent="0.2">
      <c r="A2611" s="5">
        <v>38085</v>
      </c>
      <c r="B2611">
        <v>1.1703700257781301E-2</v>
      </c>
      <c r="C2611" s="34">
        <f t="shared" si="40"/>
        <v>1.17037002577813E-4</v>
      </c>
    </row>
    <row r="2612" spans="1:3" x14ac:dyDescent="0.2">
      <c r="A2612" s="5">
        <v>38089</v>
      </c>
      <c r="B2612">
        <v>4.6823020268349502E-2</v>
      </c>
      <c r="C2612" s="34">
        <f t="shared" si="40"/>
        <v>4.6823020268349502E-4</v>
      </c>
    </row>
    <row r="2613" spans="1:3" x14ac:dyDescent="0.2">
      <c r="A2613" s="5">
        <v>38090</v>
      </c>
      <c r="B2613">
        <v>1.1703700257781301E-2</v>
      </c>
      <c r="C2613" s="34">
        <f t="shared" si="40"/>
        <v>1.17037002577813E-4</v>
      </c>
    </row>
    <row r="2614" spans="1:3" x14ac:dyDescent="0.2">
      <c r="A2614" s="5">
        <v>38092</v>
      </c>
      <c r="B2614">
        <v>2.3408770281552201E-2</v>
      </c>
      <c r="C2614" s="34">
        <f t="shared" si="40"/>
        <v>2.3408770281552202E-4</v>
      </c>
    </row>
    <row r="2615" spans="1:3" x14ac:dyDescent="0.2">
      <c r="A2615" s="5">
        <v>38093</v>
      </c>
      <c r="B2615">
        <v>1.1810722017879799E-2</v>
      </c>
      <c r="C2615" s="34">
        <f t="shared" si="40"/>
        <v>1.1810722017879799E-4</v>
      </c>
    </row>
    <row r="2616" spans="1:3" x14ac:dyDescent="0.2">
      <c r="A2616" s="5">
        <v>38094</v>
      </c>
      <c r="B2616">
        <v>1.1810722017879799E-2</v>
      </c>
      <c r="C2616" s="34">
        <f t="shared" si="40"/>
        <v>1.1810722017879799E-4</v>
      </c>
    </row>
    <row r="2617" spans="1:3" x14ac:dyDescent="0.2">
      <c r="A2617" s="5">
        <v>38096</v>
      </c>
      <c r="B2617">
        <v>2.3622838967307699E-2</v>
      </c>
      <c r="C2617" s="34">
        <f t="shared" si="40"/>
        <v>2.3622838967307698E-4</v>
      </c>
    </row>
    <row r="2618" spans="1:3" x14ac:dyDescent="0.2">
      <c r="A2618" s="5">
        <v>38097</v>
      </c>
      <c r="B2618">
        <v>1.1810722017879799E-2</v>
      </c>
      <c r="C2618" s="34">
        <f t="shared" si="40"/>
        <v>1.1810722017879799E-4</v>
      </c>
    </row>
    <row r="2619" spans="1:3" x14ac:dyDescent="0.2">
      <c r="A2619" s="5">
        <v>38098</v>
      </c>
      <c r="B2619">
        <v>1.1810722017879799E-2</v>
      </c>
      <c r="C2619" s="34">
        <f t="shared" si="40"/>
        <v>1.1810722017879799E-4</v>
      </c>
    </row>
    <row r="2620" spans="1:3" x14ac:dyDescent="0.2">
      <c r="A2620" s="5">
        <v>38099</v>
      </c>
      <c r="B2620">
        <v>1.1810722017879799E-2</v>
      </c>
      <c r="C2620" s="34">
        <f t="shared" si="40"/>
        <v>1.1810722017879799E-4</v>
      </c>
    </row>
    <row r="2621" spans="1:3" x14ac:dyDescent="0.2">
      <c r="A2621" s="5">
        <v>38100</v>
      </c>
      <c r="B2621">
        <v>1.1703700257781301E-2</v>
      </c>
      <c r="C2621" s="34">
        <f t="shared" si="40"/>
        <v>1.17037002577813E-4</v>
      </c>
    </row>
    <row r="2622" spans="1:3" x14ac:dyDescent="0.2">
      <c r="A2622" s="5">
        <v>38104</v>
      </c>
      <c r="B2622">
        <v>4.6823020268349502E-2</v>
      </c>
      <c r="C2622" s="34">
        <f t="shared" si="40"/>
        <v>4.6823020268349502E-4</v>
      </c>
    </row>
    <row r="2623" spans="1:3" x14ac:dyDescent="0.2">
      <c r="A2623" s="5">
        <v>38105</v>
      </c>
      <c r="B2623">
        <v>1.1703700257781301E-2</v>
      </c>
      <c r="C2623" s="34">
        <f t="shared" si="40"/>
        <v>1.17037002577813E-4</v>
      </c>
    </row>
    <row r="2624" spans="1:3" x14ac:dyDescent="0.2">
      <c r="A2624" s="5">
        <v>38106</v>
      </c>
      <c r="B2624">
        <v>1.1703700257781301E-2</v>
      </c>
      <c r="C2624" s="34">
        <f t="shared" si="40"/>
        <v>1.17037002577813E-4</v>
      </c>
    </row>
    <row r="2625" spans="1:3" x14ac:dyDescent="0.2">
      <c r="A2625" s="5">
        <v>38107</v>
      </c>
      <c r="B2625">
        <v>1.1810722017879799E-2</v>
      </c>
      <c r="C2625" s="34">
        <f t="shared" si="40"/>
        <v>1.1810722017879799E-4</v>
      </c>
    </row>
    <row r="2626" spans="1:3" x14ac:dyDescent="0.2">
      <c r="A2626" s="5">
        <v>38110</v>
      </c>
      <c r="B2626">
        <v>3.5436351013018501E-2</v>
      </c>
      <c r="C2626" s="34">
        <f t="shared" si="40"/>
        <v>3.5436351013018501E-4</v>
      </c>
    </row>
    <row r="2627" spans="1:3" x14ac:dyDescent="0.2">
      <c r="A2627" s="5">
        <v>38111</v>
      </c>
      <c r="B2627">
        <v>1.1810722017879799E-2</v>
      </c>
      <c r="C2627" s="34">
        <f t="shared" si="40"/>
        <v>1.1810722017879799E-4</v>
      </c>
    </row>
    <row r="2628" spans="1:3" x14ac:dyDescent="0.2">
      <c r="A2628" s="5">
        <v>38112</v>
      </c>
      <c r="B2628">
        <v>1.1810722017879799E-2</v>
      </c>
      <c r="C2628" s="34">
        <f t="shared" si="40"/>
        <v>1.1810722017879799E-4</v>
      </c>
    </row>
    <row r="2629" spans="1:3" x14ac:dyDescent="0.2">
      <c r="A2629" s="5">
        <v>38113</v>
      </c>
      <c r="B2629">
        <v>1.1810722017879799E-2</v>
      </c>
      <c r="C2629" s="34">
        <f t="shared" ref="C2629:C2692" si="41">B2629/100</f>
        <v>1.1810722017879799E-4</v>
      </c>
    </row>
    <row r="2630" spans="1:3" x14ac:dyDescent="0.2">
      <c r="A2630" s="5">
        <v>38114</v>
      </c>
      <c r="B2630">
        <v>1.1810722017879799E-2</v>
      </c>
      <c r="C2630" s="34">
        <f t="shared" si="41"/>
        <v>1.1810722017879799E-4</v>
      </c>
    </row>
    <row r="2631" spans="1:3" x14ac:dyDescent="0.2">
      <c r="A2631" s="5">
        <v>38117</v>
      </c>
      <c r="B2631">
        <v>3.5436351013018501E-2</v>
      </c>
      <c r="C2631" s="34">
        <f t="shared" si="41"/>
        <v>3.5436351013018501E-4</v>
      </c>
    </row>
    <row r="2632" spans="1:3" x14ac:dyDescent="0.2">
      <c r="A2632" s="5">
        <v>38118</v>
      </c>
      <c r="B2632">
        <v>1.1810722017879799E-2</v>
      </c>
      <c r="C2632" s="34">
        <f t="shared" si="41"/>
        <v>1.1810722017879799E-4</v>
      </c>
    </row>
    <row r="2633" spans="1:3" x14ac:dyDescent="0.2">
      <c r="A2633" s="5">
        <v>38119</v>
      </c>
      <c r="B2633">
        <v>1.1810722017879799E-2</v>
      </c>
      <c r="C2633" s="34">
        <f t="shared" si="41"/>
        <v>1.1810722017879799E-4</v>
      </c>
    </row>
    <row r="2634" spans="1:3" x14ac:dyDescent="0.2">
      <c r="A2634" s="5">
        <v>38120</v>
      </c>
      <c r="B2634">
        <v>1.1810722017879799E-2</v>
      </c>
      <c r="C2634" s="34">
        <f t="shared" si="41"/>
        <v>1.1810722017879799E-4</v>
      </c>
    </row>
    <row r="2635" spans="1:3" x14ac:dyDescent="0.2">
      <c r="A2635" s="5">
        <v>38121</v>
      </c>
      <c r="B2635">
        <v>1.1810722017879799E-2</v>
      </c>
      <c r="C2635" s="34">
        <f t="shared" si="41"/>
        <v>1.1810722017879799E-4</v>
      </c>
    </row>
    <row r="2636" spans="1:3" x14ac:dyDescent="0.2">
      <c r="A2636" s="5">
        <v>38124</v>
      </c>
      <c r="B2636">
        <v>3.5436351013040698E-2</v>
      </c>
      <c r="C2636" s="34">
        <f t="shared" si="41"/>
        <v>3.54363510130407E-4</v>
      </c>
    </row>
    <row r="2637" spans="1:3" x14ac:dyDescent="0.2">
      <c r="A2637" s="5">
        <v>38125</v>
      </c>
      <c r="B2637">
        <v>1.1810722017879799E-2</v>
      </c>
      <c r="C2637" s="34">
        <f t="shared" si="41"/>
        <v>1.1810722017879799E-4</v>
      </c>
    </row>
    <row r="2638" spans="1:3" x14ac:dyDescent="0.2">
      <c r="A2638" s="5">
        <v>38126</v>
      </c>
      <c r="B2638">
        <v>1.1810722017879799E-2</v>
      </c>
      <c r="C2638" s="34">
        <f t="shared" si="41"/>
        <v>1.1810722017879799E-4</v>
      </c>
    </row>
    <row r="2639" spans="1:3" x14ac:dyDescent="0.2">
      <c r="A2639" s="5">
        <v>38127</v>
      </c>
      <c r="B2639">
        <v>1.1810722017879799E-2</v>
      </c>
      <c r="C2639" s="34">
        <f t="shared" si="41"/>
        <v>1.1810722017879799E-4</v>
      </c>
    </row>
    <row r="2640" spans="1:3" x14ac:dyDescent="0.2">
      <c r="A2640" s="5">
        <v>38128</v>
      </c>
      <c r="B2640">
        <v>1.1703700257781301E-2</v>
      </c>
      <c r="C2640" s="34">
        <f t="shared" si="41"/>
        <v>1.17037002577813E-4</v>
      </c>
    </row>
    <row r="2641" spans="1:3" x14ac:dyDescent="0.2">
      <c r="A2641" s="5">
        <v>38131</v>
      </c>
      <c r="B2641">
        <v>3.51152102316288E-2</v>
      </c>
      <c r="C2641" s="34">
        <f t="shared" si="41"/>
        <v>3.5115210231628801E-4</v>
      </c>
    </row>
    <row r="2642" spans="1:3" x14ac:dyDescent="0.2">
      <c r="A2642" s="5">
        <v>38132</v>
      </c>
      <c r="B2642">
        <v>1.1703700257781301E-2</v>
      </c>
      <c r="C2642" s="34">
        <f t="shared" si="41"/>
        <v>1.17037002577813E-4</v>
      </c>
    </row>
    <row r="2643" spans="1:3" x14ac:dyDescent="0.2">
      <c r="A2643" s="5">
        <v>38133</v>
      </c>
      <c r="B2643">
        <v>1.1703700257781301E-2</v>
      </c>
      <c r="C2643" s="34">
        <f t="shared" si="41"/>
        <v>1.17037002577813E-4</v>
      </c>
    </row>
    <row r="2644" spans="1:3" x14ac:dyDescent="0.2">
      <c r="A2644" s="5">
        <v>38134</v>
      </c>
      <c r="B2644">
        <v>1.1703700257781301E-2</v>
      </c>
      <c r="C2644" s="34">
        <f t="shared" si="41"/>
        <v>1.17037002577813E-4</v>
      </c>
    </row>
    <row r="2645" spans="1:3" x14ac:dyDescent="0.2">
      <c r="A2645" s="5">
        <v>38135</v>
      </c>
      <c r="B2645">
        <v>1.1810722017879799E-2</v>
      </c>
      <c r="C2645" s="34">
        <f t="shared" si="41"/>
        <v>1.1810722017879799E-4</v>
      </c>
    </row>
    <row r="2646" spans="1:3" x14ac:dyDescent="0.2">
      <c r="A2646" s="5">
        <v>38138</v>
      </c>
      <c r="B2646">
        <v>3.5436351013018501E-2</v>
      </c>
      <c r="C2646" s="34">
        <f t="shared" si="41"/>
        <v>3.5436351013018501E-4</v>
      </c>
    </row>
    <row r="2647" spans="1:3" x14ac:dyDescent="0.2">
      <c r="A2647" s="5">
        <v>38139</v>
      </c>
      <c r="B2647">
        <v>1.1810722017879799E-2</v>
      </c>
      <c r="C2647" s="34">
        <f t="shared" si="41"/>
        <v>1.1810722017879799E-4</v>
      </c>
    </row>
    <row r="2648" spans="1:3" x14ac:dyDescent="0.2">
      <c r="A2648" s="5">
        <v>38140</v>
      </c>
      <c r="B2648">
        <v>1.1810722017879799E-2</v>
      </c>
      <c r="C2648" s="34">
        <f t="shared" si="41"/>
        <v>1.1810722017879799E-4</v>
      </c>
    </row>
    <row r="2649" spans="1:3" x14ac:dyDescent="0.2">
      <c r="A2649" s="5">
        <v>38141</v>
      </c>
      <c r="B2649">
        <v>1.1810722017879799E-2</v>
      </c>
      <c r="C2649" s="34">
        <f t="shared" si="41"/>
        <v>1.1810722017879799E-4</v>
      </c>
    </row>
    <row r="2650" spans="1:3" x14ac:dyDescent="0.2">
      <c r="A2650" s="5">
        <v>38142</v>
      </c>
      <c r="B2650">
        <v>1.1810722017879799E-2</v>
      </c>
      <c r="C2650" s="34">
        <f t="shared" si="41"/>
        <v>1.1810722017879799E-4</v>
      </c>
    </row>
    <row r="2651" spans="1:3" x14ac:dyDescent="0.2">
      <c r="A2651" s="5">
        <v>38145</v>
      </c>
      <c r="B2651">
        <v>3.5436351013018501E-2</v>
      </c>
      <c r="C2651" s="34">
        <f t="shared" si="41"/>
        <v>3.5436351013018501E-4</v>
      </c>
    </row>
    <row r="2652" spans="1:3" x14ac:dyDescent="0.2">
      <c r="A2652" s="5">
        <v>38146</v>
      </c>
      <c r="B2652">
        <v>1.1810722017879799E-2</v>
      </c>
      <c r="C2652" s="34">
        <f t="shared" si="41"/>
        <v>1.1810722017879799E-4</v>
      </c>
    </row>
    <row r="2653" spans="1:3" x14ac:dyDescent="0.2">
      <c r="A2653" s="5">
        <v>38147</v>
      </c>
      <c r="B2653">
        <v>1.1810722017879799E-2</v>
      </c>
      <c r="C2653" s="34">
        <f t="shared" si="41"/>
        <v>1.1810722017879799E-4</v>
      </c>
    </row>
    <row r="2654" spans="1:3" x14ac:dyDescent="0.2">
      <c r="A2654" s="5">
        <v>38148</v>
      </c>
      <c r="B2654">
        <v>1.1810722017879799E-2</v>
      </c>
      <c r="C2654" s="34">
        <f t="shared" si="41"/>
        <v>1.1810722017879799E-4</v>
      </c>
    </row>
    <row r="2655" spans="1:3" x14ac:dyDescent="0.2">
      <c r="A2655" s="5">
        <v>38149</v>
      </c>
      <c r="B2655">
        <v>1.1917964234053899E-2</v>
      </c>
      <c r="C2655" s="34">
        <f t="shared" si="41"/>
        <v>1.1917964234053899E-4</v>
      </c>
    </row>
    <row r="2656" spans="1:3" x14ac:dyDescent="0.2">
      <c r="A2656" s="5">
        <v>38152</v>
      </c>
      <c r="B2656">
        <v>3.57581540075591E-2</v>
      </c>
      <c r="C2656" s="34">
        <f t="shared" si="41"/>
        <v>3.5758154007559101E-4</v>
      </c>
    </row>
    <row r="2657" spans="1:3" x14ac:dyDescent="0.2">
      <c r="A2657" s="5">
        <v>38153</v>
      </c>
      <c r="B2657">
        <v>1.1917964234053899E-2</v>
      </c>
      <c r="C2657" s="34">
        <f t="shared" si="41"/>
        <v>1.1917964234053899E-4</v>
      </c>
    </row>
    <row r="2658" spans="1:3" x14ac:dyDescent="0.2">
      <c r="A2658" s="5">
        <v>38154</v>
      </c>
      <c r="B2658">
        <v>1.1917964234053899E-2</v>
      </c>
      <c r="C2658" s="34">
        <f t="shared" si="41"/>
        <v>1.1917964234053899E-4</v>
      </c>
    </row>
    <row r="2659" spans="1:3" x14ac:dyDescent="0.2">
      <c r="A2659" s="5">
        <v>38155</v>
      </c>
      <c r="B2659">
        <v>1.1917964234053899E-2</v>
      </c>
      <c r="C2659" s="34">
        <f t="shared" si="41"/>
        <v>1.1917964234053899E-4</v>
      </c>
    </row>
    <row r="2660" spans="1:3" x14ac:dyDescent="0.2">
      <c r="A2660" s="5">
        <v>38156</v>
      </c>
      <c r="B2660">
        <v>1.2025164579565499E-2</v>
      </c>
      <c r="C2660" s="34">
        <f t="shared" si="41"/>
        <v>1.20251645795655E-4</v>
      </c>
    </row>
    <row r="2661" spans="1:3" x14ac:dyDescent="0.2">
      <c r="A2661" s="5">
        <v>38159</v>
      </c>
      <c r="B2661">
        <v>3.6079832050051101E-2</v>
      </c>
      <c r="C2661" s="34">
        <f t="shared" si="41"/>
        <v>3.6079832050051102E-4</v>
      </c>
    </row>
    <row r="2662" spans="1:3" x14ac:dyDescent="0.2">
      <c r="A2662" s="5">
        <v>38160</v>
      </c>
      <c r="B2662">
        <v>1.2025164579565499E-2</v>
      </c>
      <c r="C2662" s="34">
        <f t="shared" si="41"/>
        <v>1.20251645795655E-4</v>
      </c>
    </row>
    <row r="2663" spans="1:3" x14ac:dyDescent="0.2">
      <c r="A2663" s="5">
        <v>38161</v>
      </c>
      <c r="B2663">
        <v>1.2025164579565499E-2</v>
      </c>
      <c r="C2663" s="34">
        <f t="shared" si="41"/>
        <v>1.20251645795655E-4</v>
      </c>
    </row>
    <row r="2664" spans="1:3" x14ac:dyDescent="0.2">
      <c r="A2664" s="5">
        <v>38162</v>
      </c>
      <c r="B2664">
        <v>1.2025164579565499E-2</v>
      </c>
      <c r="C2664" s="34">
        <f t="shared" si="41"/>
        <v>1.20251645795655E-4</v>
      </c>
    </row>
    <row r="2665" spans="1:3" x14ac:dyDescent="0.2">
      <c r="A2665" s="5">
        <v>38163</v>
      </c>
      <c r="B2665">
        <v>1.1917964234053899E-2</v>
      </c>
      <c r="C2665" s="34">
        <f t="shared" si="41"/>
        <v>1.1917964234053899E-4</v>
      </c>
    </row>
    <row r="2666" spans="1:3" x14ac:dyDescent="0.2">
      <c r="A2666" s="5">
        <v>38166</v>
      </c>
      <c r="B2666">
        <v>3.57581540075591E-2</v>
      </c>
      <c r="C2666" s="34">
        <f t="shared" si="41"/>
        <v>3.5758154007559101E-4</v>
      </c>
    </row>
    <row r="2667" spans="1:3" x14ac:dyDescent="0.2">
      <c r="A2667" s="5">
        <v>38167</v>
      </c>
      <c r="B2667">
        <v>1.1917964234053899E-2</v>
      </c>
      <c r="C2667" s="34">
        <f t="shared" si="41"/>
        <v>1.1917964234053899E-4</v>
      </c>
    </row>
    <row r="2668" spans="1:3" x14ac:dyDescent="0.2">
      <c r="A2668" s="5">
        <v>38168</v>
      </c>
      <c r="B2668">
        <v>1.1917964234053899E-2</v>
      </c>
      <c r="C2668" s="34">
        <f t="shared" si="41"/>
        <v>1.1917964234053899E-4</v>
      </c>
    </row>
    <row r="2669" spans="1:3" x14ac:dyDescent="0.2">
      <c r="A2669" s="5">
        <v>38169</v>
      </c>
      <c r="B2669">
        <v>1.1917964234053899E-2</v>
      </c>
      <c r="C2669" s="34">
        <f t="shared" si="41"/>
        <v>1.1917964234053899E-4</v>
      </c>
    </row>
    <row r="2670" spans="1:3" x14ac:dyDescent="0.2">
      <c r="A2670" s="5">
        <v>38170</v>
      </c>
      <c r="B2670">
        <v>1.2025164579565499E-2</v>
      </c>
      <c r="C2670" s="34">
        <f t="shared" si="41"/>
        <v>1.20251645795655E-4</v>
      </c>
    </row>
    <row r="2671" spans="1:3" x14ac:dyDescent="0.2">
      <c r="A2671" s="5">
        <v>38173</v>
      </c>
      <c r="B2671">
        <v>3.6079832050073299E-2</v>
      </c>
      <c r="C2671" s="34">
        <f t="shared" si="41"/>
        <v>3.6079832050073301E-4</v>
      </c>
    </row>
    <row r="2672" spans="1:3" x14ac:dyDescent="0.2">
      <c r="A2672" s="5">
        <v>38174</v>
      </c>
      <c r="B2672">
        <v>1.2025164579565499E-2</v>
      </c>
      <c r="C2672" s="34">
        <f t="shared" si="41"/>
        <v>1.20251645795655E-4</v>
      </c>
    </row>
    <row r="2673" spans="1:3" x14ac:dyDescent="0.2">
      <c r="A2673" s="5">
        <v>38175</v>
      </c>
      <c r="B2673">
        <v>1.2025164579565499E-2</v>
      </c>
      <c r="C2673" s="34">
        <f t="shared" si="41"/>
        <v>1.20251645795655E-4</v>
      </c>
    </row>
    <row r="2674" spans="1:3" x14ac:dyDescent="0.2">
      <c r="A2674" s="5">
        <v>38176</v>
      </c>
      <c r="B2674">
        <v>1.2025164579565499E-2</v>
      </c>
      <c r="C2674" s="34">
        <f t="shared" si="41"/>
        <v>1.20251645795655E-4</v>
      </c>
    </row>
    <row r="2675" spans="1:3" x14ac:dyDescent="0.2">
      <c r="A2675" s="5">
        <v>38177</v>
      </c>
      <c r="B2675">
        <v>1.1917964234053899E-2</v>
      </c>
      <c r="C2675" s="34">
        <f t="shared" si="41"/>
        <v>1.1917964234053899E-4</v>
      </c>
    </row>
    <row r="2676" spans="1:3" x14ac:dyDescent="0.2">
      <c r="A2676" s="5">
        <v>38180</v>
      </c>
      <c r="B2676">
        <v>3.57581540075591E-2</v>
      </c>
      <c r="C2676" s="34">
        <f t="shared" si="41"/>
        <v>3.5758154007559101E-4</v>
      </c>
    </row>
    <row r="2677" spans="1:3" x14ac:dyDescent="0.2">
      <c r="A2677" s="5">
        <v>38181</v>
      </c>
      <c r="B2677">
        <v>1.1917964234053899E-2</v>
      </c>
      <c r="C2677" s="34">
        <f t="shared" si="41"/>
        <v>1.1917964234053899E-4</v>
      </c>
    </row>
    <row r="2678" spans="1:3" x14ac:dyDescent="0.2">
      <c r="A2678" s="5">
        <v>38182</v>
      </c>
      <c r="B2678">
        <v>1.1917964234053899E-2</v>
      </c>
      <c r="C2678" s="34">
        <f t="shared" si="41"/>
        <v>1.1917964234053899E-4</v>
      </c>
    </row>
    <row r="2679" spans="1:3" x14ac:dyDescent="0.2">
      <c r="A2679" s="5">
        <v>38183</v>
      </c>
      <c r="B2679">
        <v>1.1917964234053899E-2</v>
      </c>
      <c r="C2679" s="34">
        <f t="shared" si="41"/>
        <v>1.1917964234053899E-4</v>
      </c>
    </row>
    <row r="2680" spans="1:3" x14ac:dyDescent="0.2">
      <c r="A2680" s="5">
        <v>38184</v>
      </c>
      <c r="B2680">
        <v>1.2025164579565499E-2</v>
      </c>
      <c r="C2680" s="34">
        <f t="shared" si="41"/>
        <v>1.20251645795655E-4</v>
      </c>
    </row>
    <row r="2681" spans="1:3" x14ac:dyDescent="0.2">
      <c r="A2681" s="5">
        <v>38187</v>
      </c>
      <c r="B2681">
        <v>3.6079832050051101E-2</v>
      </c>
      <c r="C2681" s="34">
        <f t="shared" si="41"/>
        <v>3.6079832050051102E-4</v>
      </c>
    </row>
    <row r="2682" spans="1:3" x14ac:dyDescent="0.2">
      <c r="A2682" s="5">
        <v>38188</v>
      </c>
      <c r="B2682">
        <v>1.2025164579565499E-2</v>
      </c>
      <c r="C2682" s="34">
        <f t="shared" si="41"/>
        <v>1.20251645795655E-4</v>
      </c>
    </row>
    <row r="2683" spans="1:3" x14ac:dyDescent="0.2">
      <c r="A2683" s="5">
        <v>38189</v>
      </c>
      <c r="B2683">
        <v>1.2025164579565499E-2</v>
      </c>
      <c r="C2683" s="34">
        <f t="shared" si="41"/>
        <v>1.20251645795655E-4</v>
      </c>
    </row>
    <row r="2684" spans="1:3" x14ac:dyDescent="0.2">
      <c r="A2684" s="5">
        <v>38190</v>
      </c>
      <c r="B2684">
        <v>1.2025164579565499E-2</v>
      </c>
      <c r="C2684" s="34">
        <f t="shared" si="41"/>
        <v>1.20251645795655E-4</v>
      </c>
    </row>
    <row r="2685" spans="1:3" x14ac:dyDescent="0.2">
      <c r="A2685" s="5">
        <v>38191</v>
      </c>
      <c r="B2685">
        <v>1.2025164579565499E-2</v>
      </c>
      <c r="C2685" s="34">
        <f t="shared" si="41"/>
        <v>1.20251645795655E-4</v>
      </c>
    </row>
    <row r="2686" spans="1:3" x14ac:dyDescent="0.2">
      <c r="A2686" s="5">
        <v>38194</v>
      </c>
      <c r="B2686">
        <v>3.6079832050073299E-2</v>
      </c>
      <c r="C2686" s="34">
        <f t="shared" si="41"/>
        <v>3.6079832050073301E-4</v>
      </c>
    </row>
    <row r="2687" spans="1:3" x14ac:dyDescent="0.2">
      <c r="A2687" s="5">
        <v>38195</v>
      </c>
      <c r="B2687">
        <v>1.2025164579565499E-2</v>
      </c>
      <c r="C2687" s="34">
        <f t="shared" si="41"/>
        <v>1.20251645795655E-4</v>
      </c>
    </row>
    <row r="2688" spans="1:3" x14ac:dyDescent="0.2">
      <c r="A2688" s="5">
        <v>38196</v>
      </c>
      <c r="B2688">
        <v>1.2025164579565499E-2</v>
      </c>
      <c r="C2688" s="34">
        <f t="shared" si="41"/>
        <v>1.20251645795655E-4</v>
      </c>
    </row>
    <row r="2689" spans="1:3" x14ac:dyDescent="0.2">
      <c r="A2689" s="5">
        <v>38197</v>
      </c>
      <c r="B2689">
        <v>1.2025164579565499E-2</v>
      </c>
      <c r="C2689" s="34">
        <f t="shared" si="41"/>
        <v>1.20251645795655E-4</v>
      </c>
    </row>
    <row r="2690" spans="1:3" x14ac:dyDescent="0.2">
      <c r="A2690" s="5">
        <v>38198</v>
      </c>
      <c r="B2690">
        <v>1.2025164579565499E-2</v>
      </c>
      <c r="C2690" s="34">
        <f t="shared" si="41"/>
        <v>1.20251645795655E-4</v>
      </c>
    </row>
    <row r="2691" spans="1:3" x14ac:dyDescent="0.2">
      <c r="A2691" s="5">
        <v>38201</v>
      </c>
      <c r="B2691">
        <v>3.6079832050051101E-2</v>
      </c>
      <c r="C2691" s="34">
        <f t="shared" si="41"/>
        <v>3.6079832050051102E-4</v>
      </c>
    </row>
    <row r="2692" spans="1:3" x14ac:dyDescent="0.2">
      <c r="A2692" s="5">
        <v>38202</v>
      </c>
      <c r="B2692">
        <v>1.2025164579565499E-2</v>
      </c>
      <c r="C2692" s="34">
        <f t="shared" si="41"/>
        <v>1.20251645795655E-4</v>
      </c>
    </row>
    <row r="2693" spans="1:3" x14ac:dyDescent="0.2">
      <c r="A2693" s="5">
        <v>38203</v>
      </c>
      <c r="B2693">
        <v>1.2025164579565499E-2</v>
      </c>
      <c r="C2693" s="34">
        <f t="shared" ref="C2693:C2756" si="42">B2693/100</f>
        <v>1.20251645795655E-4</v>
      </c>
    </row>
    <row r="2694" spans="1:3" x14ac:dyDescent="0.2">
      <c r="A2694" s="5">
        <v>38204</v>
      </c>
      <c r="B2694">
        <v>1.2025164579565499E-2</v>
      </c>
      <c r="C2694" s="34">
        <f t="shared" si="42"/>
        <v>1.20251645795655E-4</v>
      </c>
    </row>
    <row r="2695" spans="1:3" x14ac:dyDescent="0.2">
      <c r="A2695" s="5">
        <v>38205</v>
      </c>
      <c r="B2695">
        <v>1.2025164579565499E-2</v>
      </c>
      <c r="C2695" s="34">
        <f t="shared" si="42"/>
        <v>1.20251645795655E-4</v>
      </c>
    </row>
    <row r="2696" spans="1:3" x14ac:dyDescent="0.2">
      <c r="A2696" s="5">
        <v>38208</v>
      </c>
      <c r="B2696">
        <v>3.6079832050073299E-2</v>
      </c>
      <c r="C2696" s="34">
        <f t="shared" si="42"/>
        <v>3.6079832050073301E-4</v>
      </c>
    </row>
    <row r="2697" spans="1:3" x14ac:dyDescent="0.2">
      <c r="A2697" s="5">
        <v>38209</v>
      </c>
      <c r="B2697">
        <v>1.2025164579565499E-2</v>
      </c>
      <c r="C2697" s="34">
        <f t="shared" si="42"/>
        <v>1.20251645795655E-4</v>
      </c>
    </row>
    <row r="2698" spans="1:3" x14ac:dyDescent="0.2">
      <c r="A2698" s="5">
        <v>38210</v>
      </c>
      <c r="B2698">
        <v>1.2025164579565499E-2</v>
      </c>
      <c r="C2698" s="34">
        <f t="shared" si="42"/>
        <v>1.20251645795655E-4</v>
      </c>
    </row>
    <row r="2699" spans="1:3" x14ac:dyDescent="0.2">
      <c r="A2699" s="5">
        <v>38211</v>
      </c>
      <c r="B2699">
        <v>1.2025164579565499E-2</v>
      </c>
      <c r="C2699" s="34">
        <f t="shared" si="42"/>
        <v>1.20251645795655E-4</v>
      </c>
    </row>
    <row r="2700" spans="1:3" x14ac:dyDescent="0.2">
      <c r="A2700" s="5">
        <v>38212</v>
      </c>
      <c r="B2700">
        <v>1.33101404969249E-2</v>
      </c>
      <c r="C2700" s="34">
        <f t="shared" si="42"/>
        <v>1.33101404969249E-4</v>
      </c>
    </row>
    <row r="2701" spans="1:3" x14ac:dyDescent="0.2">
      <c r="A2701" s="5">
        <v>38215</v>
      </c>
      <c r="B2701">
        <v>3.9935736521767899E-2</v>
      </c>
      <c r="C2701" s="34">
        <f t="shared" si="42"/>
        <v>3.9935736521767899E-4</v>
      </c>
    </row>
    <row r="2702" spans="1:3" x14ac:dyDescent="0.2">
      <c r="A2702" s="5">
        <v>38216</v>
      </c>
      <c r="B2702">
        <v>1.33101404969249E-2</v>
      </c>
      <c r="C2702" s="34">
        <f t="shared" si="42"/>
        <v>1.33101404969249E-4</v>
      </c>
    </row>
    <row r="2703" spans="1:3" x14ac:dyDescent="0.2">
      <c r="A2703" s="5">
        <v>38217</v>
      </c>
      <c r="B2703">
        <v>1.33101404969249E-2</v>
      </c>
      <c r="C2703" s="34">
        <f t="shared" si="42"/>
        <v>1.33101404969249E-4</v>
      </c>
    </row>
    <row r="2704" spans="1:3" x14ac:dyDescent="0.2">
      <c r="A2704" s="5">
        <v>38218</v>
      </c>
      <c r="B2704">
        <v>1.33101404969249E-2</v>
      </c>
      <c r="C2704" s="34">
        <f t="shared" si="42"/>
        <v>1.33101404969249E-4</v>
      </c>
    </row>
    <row r="2705" spans="1:3" x14ac:dyDescent="0.2">
      <c r="A2705" s="5">
        <v>38219</v>
      </c>
      <c r="B2705">
        <v>1.33101404969249E-2</v>
      </c>
      <c r="C2705" s="34">
        <f t="shared" si="42"/>
        <v>1.33101404969249E-4</v>
      </c>
    </row>
    <row r="2706" spans="1:3" x14ac:dyDescent="0.2">
      <c r="A2706" s="5">
        <v>38222</v>
      </c>
      <c r="B2706">
        <v>3.9293678001417497E-2</v>
      </c>
      <c r="C2706" s="34">
        <f t="shared" si="42"/>
        <v>3.9293678001417497E-4</v>
      </c>
    </row>
    <row r="2707" spans="1:3" x14ac:dyDescent="0.2">
      <c r="A2707" s="5">
        <v>38223</v>
      </c>
      <c r="B2707">
        <v>1.3096177493610001E-2</v>
      </c>
      <c r="C2707" s="34">
        <f t="shared" si="42"/>
        <v>1.3096177493610001E-4</v>
      </c>
    </row>
    <row r="2708" spans="1:3" x14ac:dyDescent="0.2">
      <c r="A2708" s="5">
        <v>38224</v>
      </c>
      <c r="B2708">
        <v>1.30961774936322E-2</v>
      </c>
      <c r="C2708" s="34">
        <f t="shared" si="42"/>
        <v>1.30961774936322E-4</v>
      </c>
    </row>
    <row r="2709" spans="1:3" x14ac:dyDescent="0.2">
      <c r="A2709" s="5">
        <v>38225</v>
      </c>
      <c r="B2709">
        <v>1.3096177493610001E-2</v>
      </c>
      <c r="C2709" s="34">
        <f t="shared" si="42"/>
        <v>1.3096177493610001E-4</v>
      </c>
    </row>
    <row r="2710" spans="1:3" x14ac:dyDescent="0.2">
      <c r="A2710" s="5">
        <v>38226</v>
      </c>
      <c r="B2710">
        <v>1.25610624746919E-2</v>
      </c>
      <c r="C2710" s="34">
        <f t="shared" si="42"/>
        <v>1.25610624746919E-4</v>
      </c>
    </row>
    <row r="2711" spans="1:3" x14ac:dyDescent="0.2">
      <c r="A2711" s="5">
        <v>38229</v>
      </c>
      <c r="B2711">
        <v>3.7687921030982202E-2</v>
      </c>
      <c r="C2711" s="34">
        <f t="shared" si="42"/>
        <v>3.7687921030982201E-4</v>
      </c>
    </row>
    <row r="2712" spans="1:3" x14ac:dyDescent="0.2">
      <c r="A2712" s="5">
        <v>38230</v>
      </c>
      <c r="B2712">
        <v>1.25610624746919E-2</v>
      </c>
      <c r="C2712" s="34">
        <f t="shared" si="42"/>
        <v>1.25610624746919E-4</v>
      </c>
    </row>
    <row r="2713" spans="1:3" x14ac:dyDescent="0.2">
      <c r="A2713" s="5">
        <v>38231</v>
      </c>
      <c r="B2713">
        <v>1.25610624746919E-2</v>
      </c>
      <c r="C2713" s="34">
        <f t="shared" si="42"/>
        <v>1.25610624746919E-4</v>
      </c>
    </row>
    <row r="2714" spans="1:3" x14ac:dyDescent="0.2">
      <c r="A2714" s="5">
        <v>38232</v>
      </c>
      <c r="B2714">
        <v>1.25610624746919E-2</v>
      </c>
      <c r="C2714" s="34">
        <f t="shared" si="42"/>
        <v>1.25610624746919E-4</v>
      </c>
    </row>
    <row r="2715" spans="1:3" x14ac:dyDescent="0.2">
      <c r="A2715" s="5">
        <v>38233</v>
      </c>
      <c r="B2715">
        <v>1.23467764649776E-2</v>
      </c>
      <c r="C2715" s="34">
        <f t="shared" si="42"/>
        <v>1.2346776464977599E-4</v>
      </c>
    </row>
    <row r="2716" spans="1:3" x14ac:dyDescent="0.2">
      <c r="A2716" s="5">
        <v>38236</v>
      </c>
      <c r="B2716">
        <v>3.7044902869776103E-2</v>
      </c>
      <c r="C2716" s="34">
        <f t="shared" si="42"/>
        <v>3.7044902869776104E-4</v>
      </c>
    </row>
    <row r="2717" spans="1:3" x14ac:dyDescent="0.2">
      <c r="A2717" s="5">
        <v>38237</v>
      </c>
      <c r="B2717">
        <v>1.23467764649776E-2</v>
      </c>
      <c r="C2717" s="34">
        <f t="shared" si="42"/>
        <v>1.2346776464977599E-4</v>
      </c>
    </row>
    <row r="2718" spans="1:3" x14ac:dyDescent="0.2">
      <c r="A2718" s="5">
        <v>38238</v>
      </c>
      <c r="B2718">
        <v>1.2346776464955401E-2</v>
      </c>
      <c r="C2718" s="34">
        <f t="shared" si="42"/>
        <v>1.23467764649554E-4</v>
      </c>
    </row>
    <row r="2719" spans="1:3" x14ac:dyDescent="0.2">
      <c r="A2719" s="5">
        <v>38239</v>
      </c>
      <c r="B2719">
        <v>1.23467764649776E-2</v>
      </c>
      <c r="C2719" s="34">
        <f t="shared" si="42"/>
        <v>1.2346776464977599E-4</v>
      </c>
    </row>
    <row r="2720" spans="1:3" x14ac:dyDescent="0.2">
      <c r="A2720" s="5">
        <v>38240</v>
      </c>
      <c r="B2720">
        <v>1.2453809552726E-2</v>
      </c>
      <c r="C2720" s="34">
        <f t="shared" si="42"/>
        <v>1.2453809552726E-4</v>
      </c>
    </row>
    <row r="2721" spans="1:3" x14ac:dyDescent="0.2">
      <c r="A2721" s="5">
        <v>38243</v>
      </c>
      <c r="B2721">
        <v>3.7366081772494099E-2</v>
      </c>
      <c r="C2721" s="34">
        <f t="shared" si="42"/>
        <v>3.7366081772494098E-4</v>
      </c>
    </row>
    <row r="2722" spans="1:3" x14ac:dyDescent="0.2">
      <c r="A2722" s="5">
        <v>38244</v>
      </c>
      <c r="B2722">
        <v>1.2453809552726E-2</v>
      </c>
      <c r="C2722" s="34">
        <f t="shared" si="42"/>
        <v>1.2453809552726E-4</v>
      </c>
    </row>
    <row r="2723" spans="1:3" x14ac:dyDescent="0.2">
      <c r="A2723" s="5">
        <v>38245</v>
      </c>
      <c r="B2723">
        <v>1.2453809552726E-2</v>
      </c>
      <c r="C2723" s="34">
        <f t="shared" si="42"/>
        <v>1.2453809552726E-4</v>
      </c>
    </row>
    <row r="2724" spans="1:3" x14ac:dyDescent="0.2">
      <c r="A2724" s="5">
        <v>38246</v>
      </c>
      <c r="B2724">
        <v>1.2453809552726E-2</v>
      </c>
      <c r="C2724" s="34">
        <f t="shared" si="42"/>
        <v>1.2453809552726E-4</v>
      </c>
    </row>
    <row r="2725" spans="1:3" x14ac:dyDescent="0.2">
      <c r="A2725" s="5">
        <v>38247</v>
      </c>
      <c r="B2725">
        <v>1.26680120784872E-2</v>
      </c>
      <c r="C2725" s="34">
        <f t="shared" si="42"/>
        <v>1.2668012078487201E-4</v>
      </c>
    </row>
    <row r="2726" spans="1:3" x14ac:dyDescent="0.2">
      <c r="A2726" s="5">
        <v>38250</v>
      </c>
      <c r="B2726">
        <v>3.8008850794635202E-2</v>
      </c>
      <c r="C2726" s="34">
        <f t="shared" si="42"/>
        <v>3.8008850794635202E-4</v>
      </c>
    </row>
    <row r="2727" spans="1:3" x14ac:dyDescent="0.2">
      <c r="A2727" s="5">
        <v>38251</v>
      </c>
      <c r="B2727">
        <v>1.26680120784872E-2</v>
      </c>
      <c r="C2727" s="34">
        <f t="shared" si="42"/>
        <v>1.2668012078487201E-4</v>
      </c>
    </row>
    <row r="2728" spans="1:3" x14ac:dyDescent="0.2">
      <c r="A2728" s="5">
        <v>38252</v>
      </c>
      <c r="B2728">
        <v>1.26680120784872E-2</v>
      </c>
      <c r="C2728" s="34">
        <f t="shared" si="42"/>
        <v>1.2668012078487201E-4</v>
      </c>
    </row>
    <row r="2729" spans="1:3" x14ac:dyDescent="0.2">
      <c r="A2729" s="5">
        <v>38253</v>
      </c>
      <c r="B2729">
        <v>1.26680120784872E-2</v>
      </c>
      <c r="C2729" s="34">
        <f t="shared" si="42"/>
        <v>1.2668012078487201E-4</v>
      </c>
    </row>
    <row r="2730" spans="1:3" x14ac:dyDescent="0.2">
      <c r="A2730" s="5">
        <v>38254</v>
      </c>
      <c r="B2730">
        <v>1.3096177493610001E-2</v>
      </c>
      <c r="C2730" s="34">
        <f t="shared" si="42"/>
        <v>1.3096177493610001E-4</v>
      </c>
    </row>
    <row r="2731" spans="1:3" x14ac:dyDescent="0.2">
      <c r="A2731" s="5">
        <v>38257</v>
      </c>
      <c r="B2731">
        <v>3.9293678001417497E-2</v>
      </c>
      <c r="C2731" s="34">
        <f t="shared" si="42"/>
        <v>3.9293678001417497E-4</v>
      </c>
    </row>
    <row r="2732" spans="1:3" x14ac:dyDescent="0.2">
      <c r="A2732" s="5">
        <v>38258</v>
      </c>
      <c r="B2732">
        <v>1.30961774936322E-2</v>
      </c>
      <c r="C2732" s="34">
        <f t="shared" si="42"/>
        <v>1.30961774936322E-4</v>
      </c>
    </row>
    <row r="2733" spans="1:3" x14ac:dyDescent="0.2">
      <c r="A2733" s="5">
        <v>38259</v>
      </c>
      <c r="B2733">
        <v>1.3096177493610001E-2</v>
      </c>
      <c r="C2733" s="34">
        <f t="shared" si="42"/>
        <v>1.3096177493610001E-4</v>
      </c>
    </row>
    <row r="2734" spans="1:3" x14ac:dyDescent="0.2">
      <c r="A2734" s="5">
        <v>38260</v>
      </c>
      <c r="B2734">
        <v>1.30961774936322E-2</v>
      </c>
      <c r="C2734" s="34">
        <f t="shared" si="42"/>
        <v>1.30961774936322E-4</v>
      </c>
    </row>
    <row r="2735" spans="1:3" x14ac:dyDescent="0.2">
      <c r="A2735" s="5">
        <v>38261</v>
      </c>
      <c r="B2735">
        <v>1.34170595065042E-2</v>
      </c>
      <c r="C2735" s="34">
        <f t="shared" si="42"/>
        <v>1.34170595065042E-4</v>
      </c>
    </row>
    <row r="2736" spans="1:3" x14ac:dyDescent="0.2">
      <c r="A2736" s="5">
        <v>38264</v>
      </c>
      <c r="B2736">
        <v>4.0256579285569097E-2</v>
      </c>
      <c r="C2736" s="34">
        <f t="shared" si="42"/>
        <v>4.0256579285569095E-4</v>
      </c>
    </row>
    <row r="2737" spans="1:3" x14ac:dyDescent="0.2">
      <c r="A2737" s="5">
        <v>38265</v>
      </c>
      <c r="B2737">
        <v>1.34170595065042E-2</v>
      </c>
      <c r="C2737" s="34">
        <f t="shared" si="42"/>
        <v>1.34170595065042E-4</v>
      </c>
    </row>
    <row r="2738" spans="1:3" x14ac:dyDescent="0.2">
      <c r="A2738" s="5">
        <v>38266</v>
      </c>
      <c r="B2738">
        <v>1.34170595065042E-2</v>
      </c>
      <c r="C2738" s="34">
        <f t="shared" si="42"/>
        <v>1.34170595065042E-4</v>
      </c>
    </row>
    <row r="2739" spans="1:3" x14ac:dyDescent="0.2">
      <c r="A2739" s="5">
        <v>38267</v>
      </c>
      <c r="B2739">
        <v>1.34170595065042E-2</v>
      </c>
      <c r="C2739" s="34">
        <f t="shared" si="42"/>
        <v>1.34170595065042E-4</v>
      </c>
    </row>
    <row r="2740" spans="1:3" x14ac:dyDescent="0.2">
      <c r="A2740" s="5">
        <v>38268</v>
      </c>
      <c r="B2740">
        <v>1.3523936897974501E-2</v>
      </c>
      <c r="C2740" s="34">
        <f t="shared" si="42"/>
        <v>1.35239368979745E-4</v>
      </c>
    </row>
    <row r="2741" spans="1:3" x14ac:dyDescent="0.2">
      <c r="A2741" s="5">
        <v>38269</v>
      </c>
      <c r="B2741">
        <v>1.3523936897974501E-2</v>
      </c>
      <c r="C2741" s="34">
        <f t="shared" si="42"/>
        <v>1.35239368979745E-4</v>
      </c>
    </row>
    <row r="2742" spans="1:3" x14ac:dyDescent="0.2">
      <c r="A2742" s="5">
        <v>38271</v>
      </c>
      <c r="B2742">
        <v>2.70497027646588E-2</v>
      </c>
      <c r="C2742" s="34">
        <f t="shared" si="42"/>
        <v>2.70497027646588E-4</v>
      </c>
    </row>
    <row r="2743" spans="1:3" x14ac:dyDescent="0.2">
      <c r="A2743" s="5">
        <v>38272</v>
      </c>
      <c r="B2743">
        <v>1.3523936897974501E-2</v>
      </c>
      <c r="C2743" s="34">
        <f t="shared" si="42"/>
        <v>1.35239368979745E-4</v>
      </c>
    </row>
    <row r="2744" spans="1:3" x14ac:dyDescent="0.2">
      <c r="A2744" s="5">
        <v>38274</v>
      </c>
      <c r="B2744">
        <v>2.70497027646588E-2</v>
      </c>
      <c r="C2744" s="34">
        <f t="shared" si="42"/>
        <v>2.70497027646588E-4</v>
      </c>
    </row>
    <row r="2745" spans="1:3" x14ac:dyDescent="0.2">
      <c r="A2745" s="5">
        <v>38275</v>
      </c>
      <c r="B2745">
        <v>1.3737566956395501E-2</v>
      </c>
      <c r="C2745" s="34">
        <f t="shared" si="42"/>
        <v>1.37375669563955E-4</v>
      </c>
    </row>
    <row r="2746" spans="1:3" x14ac:dyDescent="0.2">
      <c r="A2746" s="5">
        <v>38278</v>
      </c>
      <c r="B2746">
        <v>4.1218362750816702E-2</v>
      </c>
      <c r="C2746" s="34">
        <f t="shared" si="42"/>
        <v>4.12183627508167E-4</v>
      </c>
    </row>
    <row r="2747" spans="1:3" x14ac:dyDescent="0.2">
      <c r="A2747" s="5">
        <v>38279</v>
      </c>
      <c r="B2747">
        <v>1.3737566956395501E-2</v>
      </c>
      <c r="C2747" s="34">
        <f t="shared" si="42"/>
        <v>1.37375669563955E-4</v>
      </c>
    </row>
    <row r="2748" spans="1:3" x14ac:dyDescent="0.2">
      <c r="A2748" s="5">
        <v>38280</v>
      </c>
      <c r="B2748">
        <v>1.3737566956395501E-2</v>
      </c>
      <c r="C2748" s="34">
        <f t="shared" si="42"/>
        <v>1.37375669563955E-4</v>
      </c>
    </row>
    <row r="2749" spans="1:3" x14ac:dyDescent="0.2">
      <c r="A2749" s="5">
        <v>38281</v>
      </c>
      <c r="B2749">
        <v>1.3737566956395501E-2</v>
      </c>
      <c r="C2749" s="34">
        <f t="shared" si="42"/>
        <v>1.37375669563955E-4</v>
      </c>
    </row>
    <row r="2750" spans="1:3" x14ac:dyDescent="0.2">
      <c r="A2750" s="5">
        <v>38285</v>
      </c>
      <c r="B2750">
        <v>5.5282763938513398E-2</v>
      </c>
      <c r="C2750" s="34">
        <f t="shared" si="42"/>
        <v>5.5282763938513401E-4</v>
      </c>
    </row>
    <row r="2751" spans="1:3" x14ac:dyDescent="0.2">
      <c r="A2751" s="5">
        <v>38286</v>
      </c>
      <c r="B2751">
        <v>1.38445800098586E-2</v>
      </c>
      <c r="C2751" s="34">
        <f t="shared" si="42"/>
        <v>1.38445800098586E-4</v>
      </c>
    </row>
    <row r="2752" spans="1:3" x14ac:dyDescent="0.2">
      <c r="A2752" s="5">
        <v>38287</v>
      </c>
      <c r="B2752">
        <v>1.38445800098586E-2</v>
      </c>
      <c r="C2752" s="34">
        <f t="shared" si="42"/>
        <v>1.38445800098586E-4</v>
      </c>
    </row>
    <row r="2753" spans="1:3" x14ac:dyDescent="0.2">
      <c r="A2753" s="5">
        <v>38288</v>
      </c>
      <c r="B2753">
        <v>1.38445800098586E-2</v>
      </c>
      <c r="C2753" s="34">
        <f t="shared" si="42"/>
        <v>1.38445800098586E-4</v>
      </c>
    </row>
    <row r="2754" spans="1:3" x14ac:dyDescent="0.2">
      <c r="A2754" s="5">
        <v>38289</v>
      </c>
      <c r="B2754">
        <v>1.43099009493053E-2</v>
      </c>
      <c r="C2754" s="34">
        <f t="shared" si="42"/>
        <v>1.4309900949305298E-4</v>
      </c>
    </row>
    <row r="2755" spans="1:3" x14ac:dyDescent="0.2">
      <c r="A2755" s="5">
        <v>38292</v>
      </c>
      <c r="B2755">
        <v>4.2935846338920697E-2</v>
      </c>
      <c r="C2755" s="34">
        <f t="shared" si="42"/>
        <v>4.2935846338920696E-4</v>
      </c>
    </row>
    <row r="2756" spans="1:3" x14ac:dyDescent="0.2">
      <c r="A2756" s="5">
        <v>38293</v>
      </c>
      <c r="B2756">
        <v>1.43099009493053E-2</v>
      </c>
      <c r="C2756" s="34">
        <f t="shared" si="42"/>
        <v>1.4309900949305298E-4</v>
      </c>
    </row>
    <row r="2757" spans="1:3" x14ac:dyDescent="0.2">
      <c r="A2757" s="5">
        <v>38294</v>
      </c>
      <c r="B2757">
        <v>1.43099009493053E-2</v>
      </c>
      <c r="C2757" s="34">
        <f t="shared" ref="C2757:C2820" si="43">B2757/100</f>
        <v>1.4309900949305298E-4</v>
      </c>
    </row>
    <row r="2758" spans="1:3" x14ac:dyDescent="0.2">
      <c r="A2758" s="5">
        <v>38295</v>
      </c>
      <c r="B2758">
        <v>1.4309900949327501E-2</v>
      </c>
      <c r="C2758" s="34">
        <f t="shared" si="43"/>
        <v>1.43099009493275E-4</v>
      </c>
    </row>
    <row r="2759" spans="1:3" x14ac:dyDescent="0.2">
      <c r="A2759" s="5">
        <v>38296</v>
      </c>
      <c r="B2759">
        <v>1.4523959324064299E-2</v>
      </c>
      <c r="C2759" s="34">
        <f t="shared" si="43"/>
        <v>1.4523959324064299E-4</v>
      </c>
    </row>
    <row r="2760" spans="1:3" x14ac:dyDescent="0.2">
      <c r="A2760" s="5">
        <v>38299</v>
      </c>
      <c r="B2760">
        <v>4.3578206640404502E-2</v>
      </c>
      <c r="C2760" s="34">
        <f t="shared" si="43"/>
        <v>4.3578206640404503E-4</v>
      </c>
    </row>
    <row r="2761" spans="1:3" x14ac:dyDescent="0.2">
      <c r="A2761" s="5">
        <v>38300</v>
      </c>
      <c r="B2761">
        <v>1.4523959324064299E-2</v>
      </c>
      <c r="C2761" s="34">
        <f t="shared" si="43"/>
        <v>1.4523959324064299E-4</v>
      </c>
    </row>
    <row r="2762" spans="1:3" x14ac:dyDescent="0.2">
      <c r="A2762" s="5">
        <v>38301</v>
      </c>
      <c r="B2762">
        <v>1.4523959324064299E-2</v>
      </c>
      <c r="C2762" s="34">
        <f t="shared" si="43"/>
        <v>1.4523959324064299E-4</v>
      </c>
    </row>
    <row r="2763" spans="1:3" x14ac:dyDescent="0.2">
      <c r="A2763" s="5">
        <v>38302</v>
      </c>
      <c r="B2763">
        <v>1.4523959324064299E-2</v>
      </c>
      <c r="C2763" s="34">
        <f t="shared" si="43"/>
        <v>1.4523959324064299E-4</v>
      </c>
    </row>
    <row r="2764" spans="1:3" x14ac:dyDescent="0.2">
      <c r="A2764" s="5">
        <v>38303</v>
      </c>
      <c r="B2764">
        <v>1.4523959324064299E-2</v>
      </c>
      <c r="C2764" s="34">
        <f t="shared" si="43"/>
        <v>1.4523959324064299E-4</v>
      </c>
    </row>
    <row r="2765" spans="1:3" x14ac:dyDescent="0.2">
      <c r="A2765" s="5">
        <v>38307</v>
      </c>
      <c r="B2765">
        <v>5.9393198493418203E-2</v>
      </c>
      <c r="C2765" s="34">
        <f t="shared" si="43"/>
        <v>5.9393198493418208E-4</v>
      </c>
    </row>
    <row r="2766" spans="1:3" x14ac:dyDescent="0.2">
      <c r="A2766" s="5">
        <v>38308</v>
      </c>
      <c r="B2766">
        <v>1.4844993688645201E-2</v>
      </c>
      <c r="C2766" s="34">
        <f t="shared" si="43"/>
        <v>1.4844993688645201E-4</v>
      </c>
    </row>
    <row r="2767" spans="1:3" x14ac:dyDescent="0.2">
      <c r="A2767" s="5">
        <v>38309</v>
      </c>
      <c r="B2767">
        <v>1.4844993688623E-2</v>
      </c>
      <c r="C2767" s="34">
        <f t="shared" si="43"/>
        <v>1.4844993688622999E-4</v>
      </c>
    </row>
    <row r="2768" spans="1:3" x14ac:dyDescent="0.2">
      <c r="A2768" s="5">
        <v>38310</v>
      </c>
      <c r="B2768">
        <v>1.4951835361465301E-2</v>
      </c>
      <c r="C2768" s="34">
        <f t="shared" si="43"/>
        <v>1.4951835361465301E-4</v>
      </c>
    </row>
    <row r="2769" spans="1:3" x14ac:dyDescent="0.2">
      <c r="A2769" s="5">
        <v>38313</v>
      </c>
      <c r="B2769">
        <v>4.4862213140106598E-2</v>
      </c>
      <c r="C2769" s="34">
        <f t="shared" si="43"/>
        <v>4.48622131401066E-4</v>
      </c>
    </row>
    <row r="2770" spans="1:3" x14ac:dyDescent="0.2">
      <c r="A2770" s="5">
        <v>38314</v>
      </c>
      <c r="B2770">
        <v>1.4951835361465301E-2</v>
      </c>
      <c r="C2770" s="34">
        <f t="shared" si="43"/>
        <v>1.4951835361465301E-4</v>
      </c>
    </row>
    <row r="2771" spans="1:3" x14ac:dyDescent="0.2">
      <c r="A2771" s="5">
        <v>38315</v>
      </c>
      <c r="B2771">
        <v>1.4951835361465301E-2</v>
      </c>
      <c r="C2771" s="34">
        <f t="shared" si="43"/>
        <v>1.4951835361465301E-4</v>
      </c>
    </row>
    <row r="2772" spans="1:3" x14ac:dyDescent="0.2">
      <c r="A2772" s="5">
        <v>38316</v>
      </c>
      <c r="B2772">
        <v>1.4951835361465301E-2</v>
      </c>
      <c r="C2772" s="34">
        <f t="shared" si="43"/>
        <v>1.4951835361465301E-4</v>
      </c>
    </row>
    <row r="2773" spans="1:3" x14ac:dyDescent="0.2">
      <c r="A2773" s="5">
        <v>38320</v>
      </c>
      <c r="B2773">
        <v>5.7251927144763598E-2</v>
      </c>
      <c r="C2773" s="34">
        <f t="shared" si="43"/>
        <v>5.7251927144763603E-4</v>
      </c>
    </row>
    <row r="2774" spans="1:3" x14ac:dyDescent="0.2">
      <c r="A2774" s="5">
        <v>38321</v>
      </c>
      <c r="B2774">
        <v>1.4095935648850101E-2</v>
      </c>
      <c r="C2774" s="34">
        <f t="shared" si="43"/>
        <v>1.4095935648850101E-4</v>
      </c>
    </row>
    <row r="2775" spans="1:3" x14ac:dyDescent="0.2">
      <c r="A2775" s="5">
        <v>38322</v>
      </c>
      <c r="B2775">
        <v>1.40959356488723E-2</v>
      </c>
      <c r="C2775" s="34">
        <f t="shared" si="43"/>
        <v>1.40959356488723E-4</v>
      </c>
    </row>
    <row r="2776" spans="1:3" x14ac:dyDescent="0.2">
      <c r="A2776" s="5">
        <v>38323</v>
      </c>
      <c r="B2776">
        <v>1.40959356488723E-2</v>
      </c>
      <c r="C2776" s="34">
        <f t="shared" si="43"/>
        <v>1.40959356488723E-4</v>
      </c>
    </row>
    <row r="2777" spans="1:3" x14ac:dyDescent="0.2">
      <c r="A2777" s="5">
        <v>38324</v>
      </c>
      <c r="B2777">
        <v>1.37745445520032E-2</v>
      </c>
      <c r="C2777" s="34">
        <f t="shared" si="43"/>
        <v>1.3774544552003199E-4</v>
      </c>
    </row>
    <row r="2778" spans="1:3" x14ac:dyDescent="0.2">
      <c r="A2778" s="5">
        <v>38327</v>
      </c>
      <c r="B2778">
        <v>4.1329326059691397E-2</v>
      </c>
      <c r="C2778" s="34">
        <f t="shared" si="43"/>
        <v>4.1329326059691396E-4</v>
      </c>
    </row>
    <row r="2779" spans="1:3" x14ac:dyDescent="0.2">
      <c r="A2779" s="5">
        <v>38328</v>
      </c>
      <c r="B2779">
        <v>1.37745445520032E-2</v>
      </c>
      <c r="C2779" s="34">
        <f t="shared" si="43"/>
        <v>1.3774544552003199E-4</v>
      </c>
    </row>
    <row r="2780" spans="1:3" x14ac:dyDescent="0.2">
      <c r="A2780" s="5">
        <v>38329</v>
      </c>
      <c r="B2780">
        <v>1.37745445520032E-2</v>
      </c>
      <c r="C2780" s="34">
        <f t="shared" si="43"/>
        <v>1.3774544552003199E-4</v>
      </c>
    </row>
    <row r="2781" spans="1:3" x14ac:dyDescent="0.2">
      <c r="A2781" s="5">
        <v>38330</v>
      </c>
      <c r="B2781">
        <v>1.37745445520032E-2</v>
      </c>
      <c r="C2781" s="34">
        <f t="shared" si="43"/>
        <v>1.3774544552003199E-4</v>
      </c>
    </row>
    <row r="2782" spans="1:3" x14ac:dyDescent="0.2">
      <c r="A2782" s="5">
        <v>38331</v>
      </c>
      <c r="B2782">
        <v>1.37745445520032E-2</v>
      </c>
      <c r="C2782" s="34">
        <f t="shared" si="43"/>
        <v>1.3774544552003199E-4</v>
      </c>
    </row>
    <row r="2783" spans="1:3" x14ac:dyDescent="0.2">
      <c r="A2783" s="5">
        <v>38334</v>
      </c>
      <c r="B2783">
        <v>4.1329326059691397E-2</v>
      </c>
      <c r="C2783" s="34">
        <f t="shared" si="43"/>
        <v>4.1329326059691396E-4</v>
      </c>
    </row>
    <row r="2784" spans="1:3" x14ac:dyDescent="0.2">
      <c r="A2784" s="5">
        <v>38335</v>
      </c>
      <c r="B2784">
        <v>1.37745445520032E-2</v>
      </c>
      <c r="C2784" s="34">
        <f t="shared" si="43"/>
        <v>1.3774544552003199E-4</v>
      </c>
    </row>
    <row r="2785" spans="1:3" x14ac:dyDescent="0.2">
      <c r="A2785" s="5">
        <v>38336</v>
      </c>
      <c r="B2785">
        <v>1.37745445520032E-2</v>
      </c>
      <c r="C2785" s="34">
        <f t="shared" si="43"/>
        <v>1.3774544552003199E-4</v>
      </c>
    </row>
    <row r="2786" spans="1:3" x14ac:dyDescent="0.2">
      <c r="A2786" s="5">
        <v>38337</v>
      </c>
      <c r="B2786">
        <v>1.37745445520032E-2</v>
      </c>
      <c r="C2786" s="34">
        <f t="shared" si="43"/>
        <v>1.3774544552003199E-4</v>
      </c>
    </row>
    <row r="2787" spans="1:3" x14ac:dyDescent="0.2">
      <c r="A2787" s="5">
        <v>38338</v>
      </c>
      <c r="B2787">
        <v>1.44169509965542E-2</v>
      </c>
      <c r="C2787" s="34">
        <f t="shared" si="43"/>
        <v>1.44169509965542E-4</v>
      </c>
    </row>
    <row r="2788" spans="1:3" x14ac:dyDescent="0.2">
      <c r="A2788" s="5">
        <v>38341</v>
      </c>
      <c r="B2788">
        <v>4.32570887435757E-2</v>
      </c>
      <c r="C2788" s="34">
        <f t="shared" si="43"/>
        <v>4.32570887435757E-4</v>
      </c>
    </row>
    <row r="2789" spans="1:3" x14ac:dyDescent="0.2">
      <c r="A2789" s="5">
        <v>38342</v>
      </c>
      <c r="B2789">
        <v>1.44169509965542E-2</v>
      </c>
      <c r="C2789" s="34">
        <f t="shared" si="43"/>
        <v>1.44169509965542E-4</v>
      </c>
    </row>
    <row r="2790" spans="1:3" x14ac:dyDescent="0.2">
      <c r="A2790" s="5">
        <v>38343</v>
      </c>
      <c r="B2790">
        <v>1.44169509965542E-2</v>
      </c>
      <c r="C2790" s="34">
        <f t="shared" si="43"/>
        <v>1.44169509965542E-4</v>
      </c>
    </row>
    <row r="2791" spans="1:3" x14ac:dyDescent="0.2">
      <c r="A2791" s="5">
        <v>38344</v>
      </c>
      <c r="B2791">
        <v>1.44169509965542E-2</v>
      </c>
      <c r="C2791" s="34">
        <f t="shared" si="43"/>
        <v>1.44169509965542E-4</v>
      </c>
    </row>
    <row r="2792" spans="1:3" x14ac:dyDescent="0.2">
      <c r="A2792" s="5">
        <v>38345</v>
      </c>
      <c r="B2792">
        <v>1.46309259644095E-2</v>
      </c>
      <c r="C2792" s="34">
        <f t="shared" si="43"/>
        <v>1.46309259644095E-4</v>
      </c>
    </row>
    <row r="2793" spans="1:3" x14ac:dyDescent="0.2">
      <c r="A2793" s="5">
        <v>38348</v>
      </c>
      <c r="B2793">
        <v>4.3899200126262798E-2</v>
      </c>
      <c r="C2793" s="34">
        <f t="shared" si="43"/>
        <v>4.38992001262628E-4</v>
      </c>
    </row>
    <row r="2794" spans="1:3" x14ac:dyDescent="0.2">
      <c r="A2794" s="5">
        <v>38349</v>
      </c>
      <c r="B2794">
        <v>1.46309259644095E-2</v>
      </c>
      <c r="C2794" s="34">
        <f t="shared" si="43"/>
        <v>1.46309259644095E-4</v>
      </c>
    </row>
    <row r="2795" spans="1:3" x14ac:dyDescent="0.2">
      <c r="A2795" s="5">
        <v>38350</v>
      </c>
      <c r="B2795">
        <v>1.46309259644095E-2</v>
      </c>
      <c r="C2795" s="34">
        <f t="shared" si="43"/>
        <v>1.46309259644095E-4</v>
      </c>
    </row>
    <row r="2796" spans="1:3" x14ac:dyDescent="0.2">
      <c r="A2796" s="5">
        <v>38351</v>
      </c>
      <c r="B2796">
        <v>1.46309259644095E-2</v>
      </c>
      <c r="C2796" s="34">
        <f t="shared" si="43"/>
        <v>1.46309259644095E-4</v>
      </c>
    </row>
    <row r="2797" spans="1:3" x14ac:dyDescent="0.2">
      <c r="A2797" s="5">
        <v>38352</v>
      </c>
      <c r="B2797">
        <v>1.44169509965542E-2</v>
      </c>
      <c r="C2797" s="34">
        <f t="shared" si="43"/>
        <v>1.44169509965542E-4</v>
      </c>
    </row>
    <row r="2798" spans="1:3" x14ac:dyDescent="0.2">
      <c r="A2798" s="5">
        <v>38355</v>
      </c>
      <c r="B2798">
        <v>4.32570887435757E-2</v>
      </c>
      <c r="C2798" s="34">
        <f t="shared" si="43"/>
        <v>4.32570887435757E-4</v>
      </c>
    </row>
    <row r="2799" spans="1:3" x14ac:dyDescent="0.2">
      <c r="A2799" s="5">
        <v>38356</v>
      </c>
      <c r="B2799">
        <v>1.44169509965542E-2</v>
      </c>
      <c r="C2799" s="34">
        <f t="shared" si="43"/>
        <v>1.44169509965542E-4</v>
      </c>
    </row>
    <row r="2800" spans="1:3" x14ac:dyDescent="0.2">
      <c r="A2800" s="5">
        <v>38357</v>
      </c>
      <c r="B2800">
        <v>1.44169509965542E-2</v>
      </c>
      <c r="C2800" s="34">
        <f t="shared" si="43"/>
        <v>1.44169509965542E-4</v>
      </c>
    </row>
    <row r="2801" spans="1:3" x14ac:dyDescent="0.2">
      <c r="A2801" s="5">
        <v>38358</v>
      </c>
      <c r="B2801">
        <v>1.44169509965542E-2</v>
      </c>
      <c r="C2801" s="34">
        <f t="shared" si="43"/>
        <v>1.44169509965542E-4</v>
      </c>
    </row>
    <row r="2802" spans="1:3" x14ac:dyDescent="0.2">
      <c r="A2802" s="5">
        <v>38359</v>
      </c>
      <c r="B2802">
        <v>1.39887603483047E-2</v>
      </c>
      <c r="C2802" s="34">
        <f t="shared" si="43"/>
        <v>1.3988760348304701E-4</v>
      </c>
    </row>
    <row r="2803" spans="1:3" x14ac:dyDescent="0.2">
      <c r="A2803" s="5">
        <v>38362</v>
      </c>
      <c r="B2803">
        <v>4.19721518811755E-2</v>
      </c>
      <c r="C2803" s="34">
        <f t="shared" si="43"/>
        <v>4.1972151881175502E-4</v>
      </c>
    </row>
    <row r="2804" spans="1:3" x14ac:dyDescent="0.2">
      <c r="A2804" s="5">
        <v>38363</v>
      </c>
      <c r="B2804">
        <v>1.39887603483269E-2</v>
      </c>
      <c r="C2804" s="34">
        <f t="shared" si="43"/>
        <v>1.39887603483269E-4</v>
      </c>
    </row>
    <row r="2805" spans="1:3" x14ac:dyDescent="0.2">
      <c r="A2805" s="5">
        <v>38364</v>
      </c>
      <c r="B2805">
        <v>1.39887603483047E-2</v>
      </c>
      <c r="C2805" s="34">
        <f t="shared" si="43"/>
        <v>1.3988760348304701E-4</v>
      </c>
    </row>
    <row r="2806" spans="1:3" x14ac:dyDescent="0.2">
      <c r="A2806" s="5">
        <v>38365</v>
      </c>
      <c r="B2806">
        <v>1.39887603483269E-2</v>
      </c>
      <c r="C2806" s="34">
        <f t="shared" si="43"/>
        <v>1.39887603483269E-4</v>
      </c>
    </row>
    <row r="2807" spans="1:3" x14ac:dyDescent="0.2">
      <c r="A2807" s="5">
        <v>38366</v>
      </c>
      <c r="B2807">
        <v>1.42028091497659E-2</v>
      </c>
      <c r="C2807" s="34">
        <f t="shared" si="43"/>
        <v>1.4202809149765899E-4</v>
      </c>
    </row>
    <row r="2808" spans="1:3" x14ac:dyDescent="0.2">
      <c r="A2808" s="5">
        <v>38369</v>
      </c>
      <c r="B2808">
        <v>4.2614479329405902E-2</v>
      </c>
      <c r="C2808" s="34">
        <f t="shared" si="43"/>
        <v>4.2614479329405901E-4</v>
      </c>
    </row>
    <row r="2809" spans="1:3" x14ac:dyDescent="0.2">
      <c r="A2809" s="5">
        <v>38370</v>
      </c>
      <c r="B2809">
        <v>1.42028091497659E-2</v>
      </c>
      <c r="C2809" s="34">
        <f t="shared" si="43"/>
        <v>1.4202809149765899E-4</v>
      </c>
    </row>
    <row r="2810" spans="1:3" x14ac:dyDescent="0.2">
      <c r="A2810" s="5">
        <v>38371</v>
      </c>
      <c r="B2810">
        <v>1.42028091497659E-2</v>
      </c>
      <c r="C2810" s="34">
        <f t="shared" si="43"/>
        <v>1.4202809149765899E-4</v>
      </c>
    </row>
    <row r="2811" spans="1:3" x14ac:dyDescent="0.2">
      <c r="A2811" s="5">
        <v>38372</v>
      </c>
      <c r="B2811">
        <v>1.42028091497659E-2</v>
      </c>
      <c r="C2811" s="34">
        <f t="shared" si="43"/>
        <v>1.4202809149765899E-4</v>
      </c>
    </row>
    <row r="2812" spans="1:3" x14ac:dyDescent="0.2">
      <c r="A2812" s="5">
        <v>38376</v>
      </c>
      <c r="B2812">
        <v>5.7144753584981202E-2</v>
      </c>
      <c r="C2812" s="34">
        <f t="shared" si="43"/>
        <v>5.71447535849812E-4</v>
      </c>
    </row>
    <row r="2813" spans="1:3" x14ac:dyDescent="0.2">
      <c r="A2813" s="5">
        <v>38377</v>
      </c>
      <c r="B2813">
        <v>1.43099009493053E-2</v>
      </c>
      <c r="C2813" s="34">
        <f t="shared" si="43"/>
        <v>1.4309900949305298E-4</v>
      </c>
    </row>
    <row r="2814" spans="1:3" x14ac:dyDescent="0.2">
      <c r="A2814" s="5">
        <v>38379</v>
      </c>
      <c r="B2814">
        <v>2.8621849631282899E-2</v>
      </c>
      <c r="C2814" s="34">
        <f t="shared" si="43"/>
        <v>2.8621849631282897E-4</v>
      </c>
    </row>
    <row r="2815" spans="1:3" x14ac:dyDescent="0.2">
      <c r="A2815" s="5">
        <v>38380</v>
      </c>
      <c r="B2815">
        <v>1.42028091497659E-2</v>
      </c>
      <c r="C2815" s="34">
        <f t="shared" si="43"/>
        <v>1.4202809149765899E-4</v>
      </c>
    </row>
    <row r="2816" spans="1:3" x14ac:dyDescent="0.2">
      <c r="A2816" s="5">
        <v>38383</v>
      </c>
      <c r="B2816">
        <v>4.2614479329405902E-2</v>
      </c>
      <c r="C2816" s="34">
        <f t="shared" si="43"/>
        <v>4.2614479329405901E-4</v>
      </c>
    </row>
    <row r="2817" spans="1:3" x14ac:dyDescent="0.2">
      <c r="A2817" s="5">
        <v>38384</v>
      </c>
      <c r="B2817">
        <v>1.42028091497659E-2</v>
      </c>
      <c r="C2817" s="34">
        <f t="shared" si="43"/>
        <v>1.4202809149765899E-4</v>
      </c>
    </row>
    <row r="2818" spans="1:3" x14ac:dyDescent="0.2">
      <c r="A2818" s="5">
        <v>38385</v>
      </c>
      <c r="B2818">
        <v>1.42028091497659E-2</v>
      </c>
      <c r="C2818" s="34">
        <f t="shared" si="43"/>
        <v>1.4202809149765899E-4</v>
      </c>
    </row>
    <row r="2819" spans="1:3" x14ac:dyDescent="0.2">
      <c r="A2819" s="5">
        <v>38386</v>
      </c>
      <c r="B2819">
        <v>1.42028091497659E-2</v>
      </c>
      <c r="C2819" s="34">
        <f t="shared" si="43"/>
        <v>1.4202809149765899E-4</v>
      </c>
    </row>
    <row r="2820" spans="1:3" x14ac:dyDescent="0.2">
      <c r="A2820" s="5">
        <v>38387</v>
      </c>
      <c r="B2820">
        <v>1.39887603483047E-2</v>
      </c>
      <c r="C2820" s="34">
        <f t="shared" si="43"/>
        <v>1.3988760348304701E-4</v>
      </c>
    </row>
    <row r="2821" spans="1:3" x14ac:dyDescent="0.2">
      <c r="A2821" s="5">
        <v>38390</v>
      </c>
      <c r="B2821">
        <v>4.19721518811755E-2</v>
      </c>
      <c r="C2821" s="34">
        <f t="shared" ref="C2821:C2884" si="44">B2821/100</f>
        <v>4.1972151881175502E-4</v>
      </c>
    </row>
    <row r="2822" spans="1:3" x14ac:dyDescent="0.2">
      <c r="A2822" s="5">
        <v>38391</v>
      </c>
      <c r="B2822">
        <v>1.39887603483047E-2</v>
      </c>
      <c r="C2822" s="34">
        <f t="shared" si="44"/>
        <v>1.3988760348304701E-4</v>
      </c>
    </row>
    <row r="2823" spans="1:3" x14ac:dyDescent="0.2">
      <c r="A2823" s="5">
        <v>38392</v>
      </c>
      <c r="B2823">
        <v>1.39887603483269E-2</v>
      </c>
      <c r="C2823" s="34">
        <f t="shared" si="44"/>
        <v>1.39887603483269E-4</v>
      </c>
    </row>
    <row r="2824" spans="1:3" x14ac:dyDescent="0.2">
      <c r="A2824" s="5">
        <v>38393</v>
      </c>
      <c r="B2824">
        <v>1.39887603483047E-2</v>
      </c>
      <c r="C2824" s="34">
        <f t="shared" si="44"/>
        <v>1.3988760348304701E-4</v>
      </c>
    </row>
    <row r="2825" spans="1:3" x14ac:dyDescent="0.2">
      <c r="A2825" s="5">
        <v>38394</v>
      </c>
      <c r="B2825">
        <v>1.39887603483269E-2</v>
      </c>
      <c r="C2825" s="34">
        <f t="shared" si="44"/>
        <v>1.39887603483269E-4</v>
      </c>
    </row>
    <row r="2826" spans="1:3" x14ac:dyDescent="0.2">
      <c r="A2826" s="5">
        <v>38397</v>
      </c>
      <c r="B2826">
        <v>4.19721518811755E-2</v>
      </c>
      <c r="C2826" s="34">
        <f t="shared" si="44"/>
        <v>4.1972151881175502E-4</v>
      </c>
    </row>
    <row r="2827" spans="1:3" x14ac:dyDescent="0.2">
      <c r="A2827" s="5">
        <v>38398</v>
      </c>
      <c r="B2827">
        <v>1.39887603483047E-2</v>
      </c>
      <c r="C2827" s="34">
        <f t="shared" si="44"/>
        <v>1.3988760348304701E-4</v>
      </c>
    </row>
    <row r="2828" spans="1:3" x14ac:dyDescent="0.2">
      <c r="A2828" s="5">
        <v>38399</v>
      </c>
      <c r="B2828">
        <v>1.39887603483047E-2</v>
      </c>
      <c r="C2828" s="34">
        <f t="shared" si="44"/>
        <v>1.3988760348304701E-4</v>
      </c>
    </row>
    <row r="2829" spans="1:3" x14ac:dyDescent="0.2">
      <c r="A2829" s="5">
        <v>38400</v>
      </c>
      <c r="B2829">
        <v>1.39887603483269E-2</v>
      </c>
      <c r="C2829" s="34">
        <f t="shared" si="44"/>
        <v>1.39887603483269E-4</v>
      </c>
    </row>
    <row r="2830" spans="1:3" x14ac:dyDescent="0.2">
      <c r="A2830" s="5">
        <v>38401</v>
      </c>
      <c r="B2830">
        <v>1.4095935648850101E-2</v>
      </c>
      <c r="C2830" s="34">
        <f t="shared" si="44"/>
        <v>1.4095935648850101E-4</v>
      </c>
    </row>
    <row r="2831" spans="1:3" x14ac:dyDescent="0.2">
      <c r="A2831" s="5">
        <v>38404</v>
      </c>
      <c r="B2831">
        <v>4.2293768088730303E-2</v>
      </c>
      <c r="C2831" s="34">
        <f t="shared" si="44"/>
        <v>4.2293768088730305E-4</v>
      </c>
    </row>
    <row r="2832" spans="1:3" x14ac:dyDescent="0.2">
      <c r="A2832" s="5">
        <v>38405</v>
      </c>
      <c r="B2832">
        <v>1.40959356488723E-2</v>
      </c>
      <c r="C2832" s="34">
        <f t="shared" si="44"/>
        <v>1.40959356488723E-4</v>
      </c>
    </row>
    <row r="2833" spans="1:3" x14ac:dyDescent="0.2">
      <c r="A2833" s="5">
        <v>38406</v>
      </c>
      <c r="B2833">
        <v>1.4095935648850101E-2</v>
      </c>
      <c r="C2833" s="34">
        <f t="shared" si="44"/>
        <v>1.4095935648850101E-4</v>
      </c>
    </row>
    <row r="2834" spans="1:3" x14ac:dyDescent="0.2">
      <c r="A2834" s="5">
        <v>38407</v>
      </c>
      <c r="B2834">
        <v>1.40959356488723E-2</v>
      </c>
      <c r="C2834" s="34">
        <f t="shared" si="44"/>
        <v>1.40959356488723E-4</v>
      </c>
    </row>
    <row r="2835" spans="1:3" x14ac:dyDescent="0.2">
      <c r="A2835" s="5">
        <v>38408</v>
      </c>
      <c r="B2835">
        <v>1.39887603483047E-2</v>
      </c>
      <c r="C2835" s="34">
        <f t="shared" si="44"/>
        <v>1.3988760348304701E-4</v>
      </c>
    </row>
    <row r="2836" spans="1:3" x14ac:dyDescent="0.2">
      <c r="A2836" s="5">
        <v>38411</v>
      </c>
      <c r="B2836">
        <v>4.19721518811755E-2</v>
      </c>
      <c r="C2836" s="34">
        <f t="shared" si="44"/>
        <v>4.1972151881175502E-4</v>
      </c>
    </row>
    <row r="2837" spans="1:3" x14ac:dyDescent="0.2">
      <c r="A2837" s="5">
        <v>38412</v>
      </c>
      <c r="B2837">
        <v>1.39887603483269E-2</v>
      </c>
      <c r="C2837" s="34">
        <f t="shared" si="44"/>
        <v>1.39887603483269E-4</v>
      </c>
    </row>
    <row r="2838" spans="1:3" x14ac:dyDescent="0.2">
      <c r="A2838" s="5">
        <v>38413</v>
      </c>
      <c r="B2838">
        <v>1.39887603483047E-2</v>
      </c>
      <c r="C2838" s="34">
        <f t="shared" si="44"/>
        <v>1.3988760348304701E-4</v>
      </c>
    </row>
    <row r="2839" spans="1:3" x14ac:dyDescent="0.2">
      <c r="A2839" s="5">
        <v>38414</v>
      </c>
      <c r="B2839">
        <v>1.39887603483047E-2</v>
      </c>
      <c r="C2839" s="34">
        <f t="shared" si="44"/>
        <v>1.3988760348304701E-4</v>
      </c>
    </row>
    <row r="2840" spans="1:3" x14ac:dyDescent="0.2">
      <c r="A2840" s="5">
        <v>38415</v>
      </c>
      <c r="B2840">
        <v>1.3881543197546999E-2</v>
      </c>
      <c r="C2840" s="34">
        <f t="shared" si="44"/>
        <v>1.3881543197546999E-4</v>
      </c>
    </row>
    <row r="2841" spans="1:3" x14ac:dyDescent="0.2">
      <c r="A2841" s="5">
        <v>38418</v>
      </c>
      <c r="B2841">
        <v>4.1650410777394099E-2</v>
      </c>
      <c r="C2841" s="34">
        <f t="shared" si="44"/>
        <v>4.1650410777394097E-4</v>
      </c>
    </row>
    <row r="2842" spans="1:3" x14ac:dyDescent="0.2">
      <c r="A2842" s="5">
        <v>38419</v>
      </c>
      <c r="B2842">
        <v>1.3881543197546999E-2</v>
      </c>
      <c r="C2842" s="34">
        <f t="shared" si="44"/>
        <v>1.3881543197546999E-4</v>
      </c>
    </row>
    <row r="2843" spans="1:3" x14ac:dyDescent="0.2">
      <c r="A2843" s="5">
        <v>38420</v>
      </c>
      <c r="B2843">
        <v>1.3881543197546999E-2</v>
      </c>
      <c r="C2843" s="34">
        <f t="shared" si="44"/>
        <v>1.3881543197546999E-4</v>
      </c>
    </row>
    <row r="2844" spans="1:3" x14ac:dyDescent="0.2">
      <c r="A2844" s="5">
        <v>38421</v>
      </c>
      <c r="B2844">
        <v>1.3881543197546999E-2</v>
      </c>
      <c r="C2844" s="34">
        <f t="shared" si="44"/>
        <v>1.3881543197546999E-4</v>
      </c>
    </row>
    <row r="2845" spans="1:3" x14ac:dyDescent="0.2">
      <c r="A2845" s="5">
        <v>38422</v>
      </c>
      <c r="B2845">
        <v>1.3881543197546999E-2</v>
      </c>
      <c r="C2845" s="34">
        <f t="shared" si="44"/>
        <v>1.3881543197546999E-4</v>
      </c>
    </row>
    <row r="2846" spans="1:3" x14ac:dyDescent="0.2">
      <c r="A2846" s="5">
        <v>38425</v>
      </c>
      <c r="B2846">
        <v>4.1650410777394099E-2</v>
      </c>
      <c r="C2846" s="34">
        <f t="shared" si="44"/>
        <v>4.1650410777394097E-4</v>
      </c>
    </row>
    <row r="2847" spans="1:3" x14ac:dyDescent="0.2">
      <c r="A2847" s="5">
        <v>38426</v>
      </c>
      <c r="B2847">
        <v>1.3881543197546999E-2</v>
      </c>
      <c r="C2847" s="34">
        <f t="shared" si="44"/>
        <v>1.3881543197546999E-4</v>
      </c>
    </row>
    <row r="2848" spans="1:3" x14ac:dyDescent="0.2">
      <c r="A2848" s="5">
        <v>38427</v>
      </c>
      <c r="B2848">
        <v>1.3881543197546999E-2</v>
      </c>
      <c r="C2848" s="34">
        <f t="shared" si="44"/>
        <v>1.3881543197546999E-4</v>
      </c>
    </row>
    <row r="2849" spans="1:3" x14ac:dyDescent="0.2">
      <c r="A2849" s="5">
        <v>38428</v>
      </c>
      <c r="B2849">
        <v>1.3881543197546999E-2</v>
      </c>
      <c r="C2849" s="34">
        <f t="shared" si="44"/>
        <v>1.3881543197546999E-4</v>
      </c>
    </row>
    <row r="2850" spans="1:3" x14ac:dyDescent="0.2">
      <c r="A2850" s="5">
        <v>38429</v>
      </c>
      <c r="B2850">
        <v>1.3881543197546999E-2</v>
      </c>
      <c r="C2850" s="34">
        <f t="shared" si="44"/>
        <v>1.3881543197546999E-4</v>
      </c>
    </row>
    <row r="2851" spans="1:3" x14ac:dyDescent="0.2">
      <c r="A2851" s="5">
        <v>38432</v>
      </c>
      <c r="B2851">
        <v>4.1650410777371902E-2</v>
      </c>
      <c r="C2851" s="34">
        <f t="shared" si="44"/>
        <v>4.1650410777371904E-4</v>
      </c>
    </row>
    <row r="2852" spans="1:3" x14ac:dyDescent="0.2">
      <c r="A2852" s="5">
        <v>38433</v>
      </c>
      <c r="B2852">
        <v>1.3881543197546999E-2</v>
      </c>
      <c r="C2852" s="34">
        <f t="shared" si="44"/>
        <v>1.3881543197546999E-4</v>
      </c>
    </row>
    <row r="2853" spans="1:3" x14ac:dyDescent="0.2">
      <c r="A2853" s="5">
        <v>38434</v>
      </c>
      <c r="B2853">
        <v>1.3881543197546999E-2</v>
      </c>
      <c r="C2853" s="34">
        <f t="shared" si="44"/>
        <v>1.3881543197546999E-4</v>
      </c>
    </row>
    <row r="2854" spans="1:3" x14ac:dyDescent="0.2">
      <c r="A2854" s="5">
        <v>38435</v>
      </c>
      <c r="B2854">
        <v>1.43099009493053E-2</v>
      </c>
      <c r="C2854" s="34">
        <f t="shared" si="44"/>
        <v>1.4309900949305298E-4</v>
      </c>
    </row>
    <row r="2855" spans="1:3" x14ac:dyDescent="0.2">
      <c r="A2855" s="5">
        <v>38439</v>
      </c>
      <c r="B2855">
        <v>5.72518913652953E-2</v>
      </c>
      <c r="C2855" s="34">
        <f t="shared" si="44"/>
        <v>5.7251891365295304E-4</v>
      </c>
    </row>
    <row r="2856" spans="1:3" x14ac:dyDescent="0.2">
      <c r="A2856" s="5">
        <v>38440</v>
      </c>
      <c r="B2856">
        <v>1.4309900949327501E-2</v>
      </c>
      <c r="C2856" s="34">
        <f t="shared" si="44"/>
        <v>1.43099009493275E-4</v>
      </c>
    </row>
    <row r="2857" spans="1:3" x14ac:dyDescent="0.2">
      <c r="A2857" s="5">
        <v>38441</v>
      </c>
      <c r="B2857">
        <v>1.43099009493053E-2</v>
      </c>
      <c r="C2857" s="34">
        <f t="shared" si="44"/>
        <v>1.4309900949305298E-4</v>
      </c>
    </row>
    <row r="2858" spans="1:3" x14ac:dyDescent="0.2">
      <c r="A2858" s="5">
        <v>38442</v>
      </c>
      <c r="B2858">
        <v>1.43099009493053E-2</v>
      </c>
      <c r="C2858" s="34">
        <f t="shared" si="44"/>
        <v>1.4309900949305298E-4</v>
      </c>
    </row>
    <row r="2859" spans="1:3" x14ac:dyDescent="0.2">
      <c r="A2859" s="5">
        <v>38443</v>
      </c>
      <c r="B2859">
        <v>1.43099009493053E-2</v>
      </c>
      <c r="C2859" s="34">
        <f t="shared" si="44"/>
        <v>1.4309900949305298E-4</v>
      </c>
    </row>
    <row r="2860" spans="1:3" x14ac:dyDescent="0.2">
      <c r="A2860" s="5">
        <v>38446</v>
      </c>
      <c r="B2860">
        <v>4.26144793294281E-2</v>
      </c>
      <c r="C2860" s="34">
        <f t="shared" si="44"/>
        <v>4.26144793294281E-4</v>
      </c>
    </row>
    <row r="2861" spans="1:3" x14ac:dyDescent="0.2">
      <c r="A2861" s="5">
        <v>38447</v>
      </c>
      <c r="B2861">
        <v>1.42028091497659E-2</v>
      </c>
      <c r="C2861" s="34">
        <f t="shared" si="44"/>
        <v>1.4202809149765899E-4</v>
      </c>
    </row>
    <row r="2862" spans="1:3" x14ac:dyDescent="0.2">
      <c r="A2862" s="5">
        <v>38448</v>
      </c>
      <c r="B2862">
        <v>1.42028091497659E-2</v>
      </c>
      <c r="C2862" s="34">
        <f t="shared" si="44"/>
        <v>1.4202809149765899E-4</v>
      </c>
    </row>
    <row r="2863" spans="1:3" x14ac:dyDescent="0.2">
      <c r="A2863" s="5">
        <v>38449</v>
      </c>
      <c r="B2863">
        <v>1.42028091497659E-2</v>
      </c>
      <c r="C2863" s="34">
        <f t="shared" si="44"/>
        <v>1.4202809149765899E-4</v>
      </c>
    </row>
    <row r="2864" spans="1:3" x14ac:dyDescent="0.2">
      <c r="A2864" s="5">
        <v>38450</v>
      </c>
      <c r="B2864">
        <v>1.40959356488723E-2</v>
      </c>
      <c r="C2864" s="34">
        <f t="shared" si="44"/>
        <v>1.40959356488723E-4</v>
      </c>
    </row>
    <row r="2865" spans="1:3" x14ac:dyDescent="0.2">
      <c r="A2865" s="5">
        <v>38453</v>
      </c>
      <c r="B2865">
        <v>4.2293768088730303E-2</v>
      </c>
      <c r="C2865" s="34">
        <f t="shared" si="44"/>
        <v>4.2293768088730305E-4</v>
      </c>
    </row>
    <row r="2866" spans="1:3" x14ac:dyDescent="0.2">
      <c r="A2866" s="5">
        <v>38454</v>
      </c>
      <c r="B2866">
        <v>1.4095935648850101E-2</v>
      </c>
      <c r="C2866" s="34">
        <f t="shared" si="44"/>
        <v>1.4095935648850101E-4</v>
      </c>
    </row>
    <row r="2867" spans="1:3" x14ac:dyDescent="0.2">
      <c r="A2867" s="5">
        <v>38455</v>
      </c>
      <c r="B2867">
        <v>1.40959356488723E-2</v>
      </c>
      <c r="C2867" s="34">
        <f t="shared" si="44"/>
        <v>1.40959356488723E-4</v>
      </c>
    </row>
    <row r="2868" spans="1:3" x14ac:dyDescent="0.2">
      <c r="A2868" s="5">
        <v>38457</v>
      </c>
      <c r="B2868">
        <v>2.78724218518045E-2</v>
      </c>
      <c r="C2868" s="34">
        <f t="shared" si="44"/>
        <v>2.7872421851804502E-4</v>
      </c>
    </row>
    <row r="2869" spans="1:3" x14ac:dyDescent="0.2">
      <c r="A2869" s="5">
        <v>38460</v>
      </c>
      <c r="B2869">
        <v>4.1329326059691397E-2</v>
      </c>
      <c r="C2869" s="34">
        <f t="shared" si="44"/>
        <v>4.1329326059691396E-4</v>
      </c>
    </row>
    <row r="2870" spans="1:3" x14ac:dyDescent="0.2">
      <c r="A2870" s="5">
        <v>38461</v>
      </c>
      <c r="B2870">
        <v>1.37745445520032E-2</v>
      </c>
      <c r="C2870" s="34">
        <f t="shared" si="44"/>
        <v>1.3774544552003199E-4</v>
      </c>
    </row>
    <row r="2871" spans="1:3" x14ac:dyDescent="0.2">
      <c r="A2871" s="5">
        <v>38462</v>
      </c>
      <c r="B2871">
        <v>1.37745445520032E-2</v>
      </c>
      <c r="C2871" s="34">
        <f t="shared" si="44"/>
        <v>1.3774544552003199E-4</v>
      </c>
    </row>
    <row r="2872" spans="1:3" x14ac:dyDescent="0.2">
      <c r="A2872" s="5">
        <v>38463</v>
      </c>
      <c r="B2872">
        <v>1.37745445520032E-2</v>
      </c>
      <c r="C2872" s="34">
        <f t="shared" si="44"/>
        <v>1.3774544552003199E-4</v>
      </c>
    </row>
    <row r="2873" spans="1:3" x14ac:dyDescent="0.2">
      <c r="A2873" s="5">
        <v>38464</v>
      </c>
      <c r="B2873">
        <v>1.37745445520032E-2</v>
      </c>
      <c r="C2873" s="34">
        <f t="shared" si="44"/>
        <v>1.3774544552003199E-4</v>
      </c>
    </row>
    <row r="2874" spans="1:3" x14ac:dyDescent="0.2">
      <c r="A2874" s="5">
        <v>38467</v>
      </c>
      <c r="B2874">
        <v>4.10073351747142E-2</v>
      </c>
      <c r="C2874" s="34">
        <f t="shared" si="44"/>
        <v>4.1007335174714199E-4</v>
      </c>
    </row>
    <row r="2875" spans="1:3" x14ac:dyDescent="0.2">
      <c r="A2875" s="5">
        <v>38468</v>
      </c>
      <c r="B2875">
        <v>1.3667243704307301E-2</v>
      </c>
      <c r="C2875" s="34">
        <f t="shared" si="44"/>
        <v>1.3667243704307302E-4</v>
      </c>
    </row>
    <row r="2876" spans="1:3" x14ac:dyDescent="0.2">
      <c r="A2876" s="5">
        <v>38469</v>
      </c>
      <c r="B2876">
        <v>1.3667243704307301E-2</v>
      </c>
      <c r="C2876" s="34">
        <f t="shared" si="44"/>
        <v>1.3667243704307302E-4</v>
      </c>
    </row>
    <row r="2877" spans="1:3" x14ac:dyDescent="0.2">
      <c r="A2877" s="5">
        <v>38470</v>
      </c>
      <c r="B2877">
        <v>1.3667243704307301E-2</v>
      </c>
      <c r="C2877" s="34">
        <f t="shared" si="44"/>
        <v>1.3667243704307302E-4</v>
      </c>
    </row>
    <row r="2878" spans="1:3" x14ac:dyDescent="0.2">
      <c r="A2878" s="5">
        <v>38471</v>
      </c>
      <c r="B2878">
        <v>1.3667243704307301E-2</v>
      </c>
      <c r="C2878" s="34">
        <f t="shared" si="44"/>
        <v>1.3667243704307302E-4</v>
      </c>
    </row>
    <row r="2879" spans="1:3" x14ac:dyDescent="0.2">
      <c r="A2879" s="5">
        <v>38474</v>
      </c>
      <c r="B2879">
        <v>4.10073351747142E-2</v>
      </c>
      <c r="C2879" s="34">
        <f t="shared" si="44"/>
        <v>4.1007335174714199E-4</v>
      </c>
    </row>
    <row r="2880" spans="1:3" x14ac:dyDescent="0.2">
      <c r="A2880" s="5">
        <v>38475</v>
      </c>
      <c r="B2880">
        <v>1.3667243704307301E-2</v>
      </c>
      <c r="C2880" s="34">
        <f t="shared" si="44"/>
        <v>1.3667243704307302E-4</v>
      </c>
    </row>
    <row r="2881" spans="1:3" x14ac:dyDescent="0.2">
      <c r="A2881" s="5">
        <v>38476</v>
      </c>
      <c r="B2881">
        <v>1.3667243704307301E-2</v>
      </c>
      <c r="C2881" s="34">
        <f t="shared" si="44"/>
        <v>1.3667243704307302E-4</v>
      </c>
    </row>
    <row r="2882" spans="1:3" x14ac:dyDescent="0.2">
      <c r="A2882" s="5">
        <v>38477</v>
      </c>
      <c r="B2882">
        <v>1.3667243704307301E-2</v>
      </c>
      <c r="C2882" s="34">
        <f t="shared" si="44"/>
        <v>1.3667243704307302E-4</v>
      </c>
    </row>
    <row r="2883" spans="1:3" x14ac:dyDescent="0.2">
      <c r="A2883" s="5">
        <v>38478</v>
      </c>
      <c r="B2883">
        <v>1.3881543197546999E-2</v>
      </c>
      <c r="C2883" s="34">
        <f t="shared" si="44"/>
        <v>1.3881543197546999E-4</v>
      </c>
    </row>
    <row r="2884" spans="1:3" x14ac:dyDescent="0.2">
      <c r="A2884" s="5">
        <v>38481</v>
      </c>
      <c r="B2884">
        <v>4.1650410777394099E-2</v>
      </c>
      <c r="C2884" s="34">
        <f t="shared" si="44"/>
        <v>4.1650410777394097E-4</v>
      </c>
    </row>
    <row r="2885" spans="1:3" x14ac:dyDescent="0.2">
      <c r="A2885" s="5">
        <v>38482</v>
      </c>
      <c r="B2885">
        <v>1.3881543197546999E-2</v>
      </c>
      <c r="C2885" s="34">
        <f t="shared" ref="C2885:C2948" si="45">B2885/100</f>
        <v>1.3881543197546999E-4</v>
      </c>
    </row>
    <row r="2886" spans="1:3" x14ac:dyDescent="0.2">
      <c r="A2886" s="5">
        <v>38483</v>
      </c>
      <c r="B2886">
        <v>1.3881543197546999E-2</v>
      </c>
      <c r="C2886" s="34">
        <f t="shared" si="45"/>
        <v>1.3881543197546999E-4</v>
      </c>
    </row>
    <row r="2887" spans="1:3" x14ac:dyDescent="0.2">
      <c r="A2887" s="5">
        <v>38484</v>
      </c>
      <c r="B2887">
        <v>1.3881543197546999E-2</v>
      </c>
      <c r="C2887" s="34">
        <f t="shared" si="45"/>
        <v>1.3881543197546999E-4</v>
      </c>
    </row>
    <row r="2888" spans="1:3" x14ac:dyDescent="0.2">
      <c r="A2888" s="5">
        <v>38485</v>
      </c>
      <c r="B2888">
        <v>1.3881543197546999E-2</v>
      </c>
      <c r="C2888" s="34">
        <f t="shared" si="45"/>
        <v>1.3881543197546999E-4</v>
      </c>
    </row>
    <row r="2889" spans="1:3" x14ac:dyDescent="0.2">
      <c r="A2889" s="5">
        <v>38488</v>
      </c>
      <c r="B2889">
        <v>4.1650410777371902E-2</v>
      </c>
      <c r="C2889" s="34">
        <f t="shared" si="45"/>
        <v>4.1650410777371904E-4</v>
      </c>
    </row>
    <row r="2890" spans="1:3" x14ac:dyDescent="0.2">
      <c r="A2890" s="5">
        <v>38489</v>
      </c>
      <c r="B2890">
        <v>1.3881543197546999E-2</v>
      </c>
      <c r="C2890" s="34">
        <f t="shared" si="45"/>
        <v>1.3881543197546999E-4</v>
      </c>
    </row>
    <row r="2891" spans="1:3" x14ac:dyDescent="0.2">
      <c r="A2891" s="5">
        <v>38490</v>
      </c>
      <c r="B2891">
        <v>1.3881543197546999E-2</v>
      </c>
      <c r="C2891" s="34">
        <f t="shared" si="45"/>
        <v>1.3881543197546999E-4</v>
      </c>
    </row>
    <row r="2892" spans="1:3" x14ac:dyDescent="0.2">
      <c r="A2892" s="5">
        <v>38491</v>
      </c>
      <c r="B2892">
        <v>1.3881543197546999E-2</v>
      </c>
      <c r="C2892" s="34">
        <f t="shared" si="45"/>
        <v>1.3881543197546999E-4</v>
      </c>
    </row>
    <row r="2893" spans="1:3" x14ac:dyDescent="0.2">
      <c r="A2893" s="5">
        <v>38492</v>
      </c>
      <c r="B2893">
        <v>1.37745445520032E-2</v>
      </c>
      <c r="C2893" s="34">
        <f t="shared" si="45"/>
        <v>1.3774544552003199E-4</v>
      </c>
    </row>
    <row r="2894" spans="1:3" x14ac:dyDescent="0.2">
      <c r="A2894" s="5">
        <v>38495</v>
      </c>
      <c r="B2894">
        <v>4.1329326059691397E-2</v>
      </c>
      <c r="C2894" s="34">
        <f t="shared" si="45"/>
        <v>4.1329326059691396E-4</v>
      </c>
    </row>
    <row r="2895" spans="1:3" x14ac:dyDescent="0.2">
      <c r="A2895" s="5">
        <v>38496</v>
      </c>
      <c r="B2895">
        <v>1.37745445520032E-2</v>
      </c>
      <c r="C2895" s="34">
        <f t="shared" si="45"/>
        <v>1.3774544552003199E-4</v>
      </c>
    </row>
    <row r="2896" spans="1:3" x14ac:dyDescent="0.2">
      <c r="A2896" s="5">
        <v>38497</v>
      </c>
      <c r="B2896">
        <v>1.37745445520032E-2</v>
      </c>
      <c r="C2896" s="34">
        <f t="shared" si="45"/>
        <v>1.3774544552003199E-4</v>
      </c>
    </row>
    <row r="2897" spans="1:3" x14ac:dyDescent="0.2">
      <c r="A2897" s="5">
        <v>38498</v>
      </c>
      <c r="B2897">
        <v>1.37745445520032E-2</v>
      </c>
      <c r="C2897" s="34">
        <f t="shared" si="45"/>
        <v>1.3774544552003199E-4</v>
      </c>
    </row>
    <row r="2898" spans="1:3" x14ac:dyDescent="0.2">
      <c r="A2898" s="5">
        <v>38499</v>
      </c>
      <c r="B2898">
        <v>1.3881543197546999E-2</v>
      </c>
      <c r="C2898" s="34">
        <f t="shared" si="45"/>
        <v>1.3881543197546999E-4</v>
      </c>
    </row>
    <row r="2899" spans="1:3" x14ac:dyDescent="0.2">
      <c r="A2899" s="5">
        <v>38502</v>
      </c>
      <c r="B2899">
        <v>4.1650410777394099E-2</v>
      </c>
      <c r="C2899" s="34">
        <f t="shared" si="45"/>
        <v>4.1650410777394097E-4</v>
      </c>
    </row>
    <row r="2900" spans="1:3" x14ac:dyDescent="0.2">
      <c r="A2900" s="5">
        <v>38503</v>
      </c>
      <c r="B2900">
        <v>1.3881543197546999E-2</v>
      </c>
      <c r="C2900" s="34">
        <f t="shared" si="45"/>
        <v>1.3881543197546999E-4</v>
      </c>
    </row>
    <row r="2901" spans="1:3" x14ac:dyDescent="0.2">
      <c r="A2901" s="5">
        <v>38504</v>
      </c>
      <c r="B2901">
        <v>1.3881543197546999E-2</v>
      </c>
      <c r="C2901" s="34">
        <f t="shared" si="45"/>
        <v>1.3881543197546999E-4</v>
      </c>
    </row>
    <row r="2902" spans="1:3" x14ac:dyDescent="0.2">
      <c r="A2902" s="5">
        <v>38505</v>
      </c>
      <c r="B2902">
        <v>1.3881543197546999E-2</v>
      </c>
      <c r="C2902" s="34">
        <f t="shared" si="45"/>
        <v>1.3881543197546999E-4</v>
      </c>
    </row>
    <row r="2903" spans="1:3" x14ac:dyDescent="0.2">
      <c r="A2903" s="5">
        <v>38506</v>
      </c>
      <c r="B2903">
        <v>1.3881543197546999E-2</v>
      </c>
      <c r="C2903" s="34">
        <f t="shared" si="45"/>
        <v>1.3881543197546999E-4</v>
      </c>
    </row>
    <row r="2904" spans="1:3" x14ac:dyDescent="0.2">
      <c r="A2904" s="5">
        <v>38507</v>
      </c>
      <c r="B2904">
        <v>1.3881543197546999E-2</v>
      </c>
      <c r="C2904" s="34">
        <f t="shared" si="45"/>
        <v>1.3881543197546999E-4</v>
      </c>
    </row>
    <row r="2905" spans="1:3" x14ac:dyDescent="0.2">
      <c r="A2905" s="5">
        <v>38509</v>
      </c>
      <c r="B2905">
        <v>2.7765013367519999E-2</v>
      </c>
      <c r="C2905" s="34">
        <f t="shared" si="45"/>
        <v>2.7765013367519998E-4</v>
      </c>
    </row>
    <row r="2906" spans="1:3" x14ac:dyDescent="0.2">
      <c r="A2906" s="5">
        <v>38510</v>
      </c>
      <c r="B2906">
        <v>1.3881543197546999E-2</v>
      </c>
      <c r="C2906" s="34">
        <f t="shared" si="45"/>
        <v>1.3881543197546999E-4</v>
      </c>
    </row>
    <row r="2907" spans="1:3" x14ac:dyDescent="0.2">
      <c r="A2907" s="5">
        <v>38511</v>
      </c>
      <c r="B2907">
        <v>1.3881543197546999E-2</v>
      </c>
      <c r="C2907" s="34">
        <f t="shared" si="45"/>
        <v>1.3881543197546999E-4</v>
      </c>
    </row>
    <row r="2908" spans="1:3" x14ac:dyDescent="0.2">
      <c r="A2908" s="5">
        <v>38512</v>
      </c>
      <c r="B2908">
        <v>1.3881543197546999E-2</v>
      </c>
      <c r="C2908" s="34">
        <f t="shared" si="45"/>
        <v>1.3881543197546999E-4</v>
      </c>
    </row>
    <row r="2909" spans="1:3" x14ac:dyDescent="0.2">
      <c r="A2909" s="5">
        <v>38513</v>
      </c>
      <c r="B2909">
        <v>1.39887603483047E-2</v>
      </c>
      <c r="C2909" s="34">
        <f t="shared" si="45"/>
        <v>1.3988760348304701E-4</v>
      </c>
    </row>
    <row r="2910" spans="1:3" x14ac:dyDescent="0.2">
      <c r="A2910" s="5">
        <v>38516</v>
      </c>
      <c r="B2910">
        <v>4.19721518811755E-2</v>
      </c>
      <c r="C2910" s="34">
        <f t="shared" si="45"/>
        <v>4.1972151881175502E-4</v>
      </c>
    </row>
    <row r="2911" spans="1:3" x14ac:dyDescent="0.2">
      <c r="A2911" s="5">
        <v>38517</v>
      </c>
      <c r="B2911">
        <v>1.39887603483269E-2</v>
      </c>
      <c r="C2911" s="34">
        <f t="shared" si="45"/>
        <v>1.39887603483269E-4</v>
      </c>
    </row>
    <row r="2912" spans="1:3" x14ac:dyDescent="0.2">
      <c r="A2912" s="5">
        <v>38518</v>
      </c>
      <c r="B2912">
        <v>1.39887603483047E-2</v>
      </c>
      <c r="C2912" s="34">
        <f t="shared" si="45"/>
        <v>1.3988760348304701E-4</v>
      </c>
    </row>
    <row r="2913" spans="1:3" x14ac:dyDescent="0.2">
      <c r="A2913" s="5">
        <v>38519</v>
      </c>
      <c r="B2913">
        <v>1.39887603483047E-2</v>
      </c>
      <c r="C2913" s="34">
        <f t="shared" si="45"/>
        <v>1.3988760348304701E-4</v>
      </c>
    </row>
    <row r="2914" spans="1:3" x14ac:dyDescent="0.2">
      <c r="A2914" s="5">
        <v>38520</v>
      </c>
      <c r="B2914">
        <v>1.42028091497659E-2</v>
      </c>
      <c r="C2914" s="34">
        <f t="shared" si="45"/>
        <v>1.4202809149765899E-4</v>
      </c>
    </row>
    <row r="2915" spans="1:3" x14ac:dyDescent="0.2">
      <c r="A2915" s="5">
        <v>38523</v>
      </c>
      <c r="B2915">
        <v>4.2614479329405902E-2</v>
      </c>
      <c r="C2915" s="34">
        <f t="shared" si="45"/>
        <v>4.2614479329405901E-4</v>
      </c>
    </row>
    <row r="2916" spans="1:3" x14ac:dyDescent="0.2">
      <c r="A2916" s="5">
        <v>38524</v>
      </c>
      <c r="B2916">
        <v>1.42028091497659E-2</v>
      </c>
      <c r="C2916" s="34">
        <f t="shared" si="45"/>
        <v>1.4202809149765899E-4</v>
      </c>
    </row>
    <row r="2917" spans="1:3" x14ac:dyDescent="0.2">
      <c r="A2917" s="5">
        <v>38525</v>
      </c>
      <c r="B2917">
        <v>1.42028091497659E-2</v>
      </c>
      <c r="C2917" s="34">
        <f t="shared" si="45"/>
        <v>1.4202809149765899E-4</v>
      </c>
    </row>
    <row r="2918" spans="1:3" x14ac:dyDescent="0.2">
      <c r="A2918" s="5">
        <v>38526</v>
      </c>
      <c r="B2918">
        <v>1.42028091497659E-2</v>
      </c>
      <c r="C2918" s="34">
        <f t="shared" si="45"/>
        <v>1.4202809149765899E-4</v>
      </c>
    </row>
    <row r="2919" spans="1:3" x14ac:dyDescent="0.2">
      <c r="A2919" s="5">
        <v>38527</v>
      </c>
      <c r="B2919">
        <v>1.42028091497659E-2</v>
      </c>
      <c r="C2919" s="34">
        <f t="shared" si="45"/>
        <v>1.4202809149765899E-4</v>
      </c>
    </row>
    <row r="2920" spans="1:3" x14ac:dyDescent="0.2">
      <c r="A2920" s="5">
        <v>38530</v>
      </c>
      <c r="B2920">
        <v>4.2614479329405902E-2</v>
      </c>
      <c r="C2920" s="34">
        <f t="shared" si="45"/>
        <v>4.2614479329405901E-4</v>
      </c>
    </row>
    <row r="2921" spans="1:3" x14ac:dyDescent="0.2">
      <c r="A2921" s="5">
        <v>38531</v>
      </c>
      <c r="B2921">
        <v>1.42028091497659E-2</v>
      </c>
      <c r="C2921" s="34">
        <f t="shared" si="45"/>
        <v>1.4202809149765899E-4</v>
      </c>
    </row>
    <row r="2922" spans="1:3" x14ac:dyDescent="0.2">
      <c r="A2922" s="5">
        <v>38532</v>
      </c>
      <c r="B2922">
        <v>1.42028091497659E-2</v>
      </c>
      <c r="C2922" s="34">
        <f t="shared" si="45"/>
        <v>1.4202809149765899E-4</v>
      </c>
    </row>
    <row r="2923" spans="1:3" x14ac:dyDescent="0.2">
      <c r="A2923" s="5">
        <v>38533</v>
      </c>
      <c r="B2923">
        <v>1.42028091497659E-2</v>
      </c>
      <c r="C2923" s="34">
        <f t="shared" si="45"/>
        <v>1.4202809149765899E-4</v>
      </c>
    </row>
    <row r="2924" spans="1:3" x14ac:dyDescent="0.2">
      <c r="A2924" s="5">
        <v>38534</v>
      </c>
      <c r="B2924">
        <v>1.42028091497659E-2</v>
      </c>
      <c r="C2924" s="34">
        <f t="shared" si="45"/>
        <v>1.4202809149765899E-4</v>
      </c>
    </row>
    <row r="2925" spans="1:3" x14ac:dyDescent="0.2">
      <c r="A2925" s="5">
        <v>38537</v>
      </c>
      <c r="B2925">
        <v>4.2935846338920697E-2</v>
      </c>
      <c r="C2925" s="34">
        <f t="shared" si="45"/>
        <v>4.2935846338920696E-4</v>
      </c>
    </row>
    <row r="2926" spans="1:3" x14ac:dyDescent="0.2">
      <c r="A2926" s="5">
        <v>38538</v>
      </c>
      <c r="B2926">
        <v>1.43099009493053E-2</v>
      </c>
      <c r="C2926" s="34">
        <f t="shared" si="45"/>
        <v>1.4309900949305298E-4</v>
      </c>
    </row>
    <row r="2927" spans="1:3" x14ac:dyDescent="0.2">
      <c r="A2927" s="5">
        <v>38539</v>
      </c>
      <c r="B2927">
        <v>1.43099009493053E-2</v>
      </c>
      <c r="C2927" s="34">
        <f t="shared" si="45"/>
        <v>1.4309900949305298E-4</v>
      </c>
    </row>
    <row r="2928" spans="1:3" x14ac:dyDescent="0.2">
      <c r="A2928" s="5">
        <v>38540</v>
      </c>
      <c r="B2928">
        <v>1.43099009493053E-2</v>
      </c>
      <c r="C2928" s="34">
        <f t="shared" si="45"/>
        <v>1.4309900949305298E-4</v>
      </c>
    </row>
    <row r="2929" spans="1:3" x14ac:dyDescent="0.2">
      <c r="A2929" s="5">
        <v>38541</v>
      </c>
      <c r="B2929">
        <v>1.44169509965542E-2</v>
      </c>
      <c r="C2929" s="34">
        <f t="shared" si="45"/>
        <v>1.44169509965542E-4</v>
      </c>
    </row>
    <row r="2930" spans="1:3" x14ac:dyDescent="0.2">
      <c r="A2930" s="5">
        <v>38544</v>
      </c>
      <c r="B2930">
        <v>4.32570887435757E-2</v>
      </c>
      <c r="C2930" s="34">
        <f t="shared" si="45"/>
        <v>4.32570887435757E-4</v>
      </c>
    </row>
    <row r="2931" spans="1:3" x14ac:dyDescent="0.2">
      <c r="A2931" s="5">
        <v>38545</v>
      </c>
      <c r="B2931">
        <v>1.44169509965542E-2</v>
      </c>
      <c r="C2931" s="34">
        <f t="shared" si="45"/>
        <v>1.44169509965542E-4</v>
      </c>
    </row>
    <row r="2932" spans="1:3" x14ac:dyDescent="0.2">
      <c r="A2932" s="5">
        <v>38546</v>
      </c>
      <c r="B2932">
        <v>1.44169509965542E-2</v>
      </c>
      <c r="C2932" s="34">
        <f t="shared" si="45"/>
        <v>1.44169509965542E-4</v>
      </c>
    </row>
    <row r="2933" spans="1:3" x14ac:dyDescent="0.2">
      <c r="A2933" s="5">
        <v>38547</v>
      </c>
      <c r="B2933">
        <v>1.44169509965542E-2</v>
      </c>
      <c r="C2933" s="34">
        <f t="shared" si="45"/>
        <v>1.44169509965542E-4</v>
      </c>
    </row>
    <row r="2934" spans="1:3" x14ac:dyDescent="0.2">
      <c r="A2934" s="5">
        <v>38548</v>
      </c>
      <c r="B2934">
        <v>1.46309259644095E-2</v>
      </c>
      <c r="C2934" s="34">
        <f t="shared" si="45"/>
        <v>1.46309259644095E-4</v>
      </c>
    </row>
    <row r="2935" spans="1:3" x14ac:dyDescent="0.2">
      <c r="A2935" s="5">
        <v>38551</v>
      </c>
      <c r="B2935">
        <v>4.3899200126262798E-2</v>
      </c>
      <c r="C2935" s="34">
        <f t="shared" si="45"/>
        <v>4.38992001262628E-4</v>
      </c>
    </row>
    <row r="2936" spans="1:3" x14ac:dyDescent="0.2">
      <c r="A2936" s="5">
        <v>38552</v>
      </c>
      <c r="B2936">
        <v>1.46309259644095E-2</v>
      </c>
      <c r="C2936" s="34">
        <f t="shared" si="45"/>
        <v>1.46309259644095E-4</v>
      </c>
    </row>
    <row r="2937" spans="1:3" x14ac:dyDescent="0.2">
      <c r="A2937" s="5">
        <v>38553</v>
      </c>
      <c r="B2937">
        <v>1.46309259644095E-2</v>
      </c>
      <c r="C2937" s="34">
        <f t="shared" si="45"/>
        <v>1.46309259644095E-4</v>
      </c>
    </row>
    <row r="2938" spans="1:3" x14ac:dyDescent="0.2">
      <c r="A2938" s="5">
        <v>38554</v>
      </c>
      <c r="B2938">
        <v>1.46309259644095E-2</v>
      </c>
      <c r="C2938" s="34">
        <f t="shared" si="45"/>
        <v>1.46309259644095E-4</v>
      </c>
    </row>
    <row r="2939" spans="1:3" x14ac:dyDescent="0.2">
      <c r="A2939" s="5">
        <v>38555</v>
      </c>
      <c r="B2939">
        <v>1.46309259644095E-2</v>
      </c>
      <c r="C2939" s="34">
        <f t="shared" si="45"/>
        <v>1.46309259644095E-4</v>
      </c>
    </row>
    <row r="2940" spans="1:3" x14ac:dyDescent="0.2">
      <c r="A2940" s="5">
        <v>38558</v>
      </c>
      <c r="B2940">
        <v>4.3899200126262798E-2</v>
      </c>
      <c r="C2940" s="34">
        <f t="shared" si="45"/>
        <v>4.38992001262628E-4</v>
      </c>
    </row>
    <row r="2941" spans="1:3" x14ac:dyDescent="0.2">
      <c r="A2941" s="5">
        <v>38559</v>
      </c>
      <c r="B2941">
        <v>1.46309259644095E-2</v>
      </c>
      <c r="C2941" s="34">
        <f t="shared" si="45"/>
        <v>1.46309259644095E-4</v>
      </c>
    </row>
    <row r="2942" spans="1:3" x14ac:dyDescent="0.2">
      <c r="A2942" s="5">
        <v>38560</v>
      </c>
      <c r="B2942">
        <v>1.46309259644095E-2</v>
      </c>
      <c r="C2942" s="34">
        <f t="shared" si="45"/>
        <v>1.46309259644095E-4</v>
      </c>
    </row>
    <row r="2943" spans="1:3" x14ac:dyDescent="0.2">
      <c r="A2943" s="5">
        <v>38562</v>
      </c>
      <c r="B2943">
        <v>2.9263992568773201E-2</v>
      </c>
      <c r="C2943" s="34">
        <f t="shared" si="45"/>
        <v>2.9263992568773201E-4</v>
      </c>
    </row>
    <row r="2944" spans="1:3" x14ac:dyDescent="0.2">
      <c r="A2944" s="5">
        <v>38565</v>
      </c>
      <c r="B2944">
        <v>4.3899200126262798E-2</v>
      </c>
      <c r="C2944" s="34">
        <f t="shared" si="45"/>
        <v>4.38992001262628E-4</v>
      </c>
    </row>
    <row r="2945" spans="1:3" x14ac:dyDescent="0.2">
      <c r="A2945" s="5">
        <v>38566</v>
      </c>
      <c r="B2945">
        <v>1.46309259644095E-2</v>
      </c>
      <c r="C2945" s="34">
        <f t="shared" si="45"/>
        <v>1.46309259644095E-4</v>
      </c>
    </row>
    <row r="2946" spans="1:3" x14ac:dyDescent="0.2">
      <c r="A2946" s="5">
        <v>38567</v>
      </c>
      <c r="B2946">
        <v>1.46309259644095E-2</v>
      </c>
      <c r="C2946" s="34">
        <f t="shared" si="45"/>
        <v>1.46309259644095E-4</v>
      </c>
    </row>
    <row r="2947" spans="1:3" x14ac:dyDescent="0.2">
      <c r="A2947" s="5">
        <v>38568</v>
      </c>
      <c r="B2947">
        <v>1.46309259644095E-2</v>
      </c>
      <c r="C2947" s="34">
        <f t="shared" si="45"/>
        <v>1.46309259644095E-4</v>
      </c>
    </row>
    <row r="2948" spans="1:3" x14ac:dyDescent="0.2">
      <c r="A2948" s="5">
        <v>38569</v>
      </c>
      <c r="B2948">
        <v>1.42028091497659E-2</v>
      </c>
      <c r="C2948" s="34">
        <f t="shared" si="45"/>
        <v>1.4202809149765899E-4</v>
      </c>
    </row>
    <row r="2949" spans="1:3" x14ac:dyDescent="0.2">
      <c r="A2949" s="5">
        <v>38572</v>
      </c>
      <c r="B2949">
        <v>4.2614479329405902E-2</v>
      </c>
      <c r="C2949" s="34">
        <f t="shared" ref="C2949:C3012" si="46">B2949/100</f>
        <v>4.2614479329405901E-4</v>
      </c>
    </row>
    <row r="2950" spans="1:3" x14ac:dyDescent="0.2">
      <c r="A2950" s="5">
        <v>38573</v>
      </c>
      <c r="B2950">
        <v>1.42028091497659E-2</v>
      </c>
      <c r="C2950" s="34">
        <f t="shared" si="46"/>
        <v>1.4202809149765899E-4</v>
      </c>
    </row>
    <row r="2951" spans="1:3" x14ac:dyDescent="0.2">
      <c r="A2951" s="5">
        <v>38574</v>
      </c>
      <c r="B2951">
        <v>1.42028091497659E-2</v>
      </c>
      <c r="C2951" s="34">
        <f t="shared" si="46"/>
        <v>1.4202809149765899E-4</v>
      </c>
    </row>
    <row r="2952" spans="1:3" x14ac:dyDescent="0.2">
      <c r="A2952" s="5">
        <v>38575</v>
      </c>
      <c r="B2952">
        <v>1.42028091497659E-2</v>
      </c>
      <c r="C2952" s="34">
        <f t="shared" si="46"/>
        <v>1.4202809149765899E-4</v>
      </c>
    </row>
    <row r="2953" spans="1:3" x14ac:dyDescent="0.2">
      <c r="A2953" s="5">
        <v>38576</v>
      </c>
      <c r="B2953">
        <v>1.39887603483047E-2</v>
      </c>
      <c r="C2953" s="34">
        <f t="shared" si="46"/>
        <v>1.3988760348304701E-4</v>
      </c>
    </row>
    <row r="2954" spans="1:3" x14ac:dyDescent="0.2">
      <c r="A2954" s="5">
        <v>38580</v>
      </c>
      <c r="B2954">
        <v>5.5966783613237099E-2</v>
      </c>
      <c r="C2954" s="34">
        <f t="shared" si="46"/>
        <v>5.5966783613237104E-4</v>
      </c>
    </row>
    <row r="2955" spans="1:3" x14ac:dyDescent="0.2">
      <c r="A2955" s="5">
        <v>38581</v>
      </c>
      <c r="B2955">
        <v>1.39887603483047E-2</v>
      </c>
      <c r="C2955" s="34">
        <f t="shared" si="46"/>
        <v>1.3988760348304701E-4</v>
      </c>
    </row>
    <row r="2956" spans="1:3" x14ac:dyDescent="0.2">
      <c r="A2956" s="5">
        <v>38582</v>
      </c>
      <c r="B2956">
        <v>1.39887603483047E-2</v>
      </c>
      <c r="C2956" s="34">
        <f t="shared" si="46"/>
        <v>1.3988760348304701E-4</v>
      </c>
    </row>
    <row r="2957" spans="1:3" x14ac:dyDescent="0.2">
      <c r="A2957" s="5">
        <v>38583</v>
      </c>
      <c r="B2957">
        <v>1.3881543197546999E-2</v>
      </c>
      <c r="C2957" s="34">
        <f t="shared" si="46"/>
        <v>1.3881543197546999E-4</v>
      </c>
    </row>
    <row r="2958" spans="1:3" x14ac:dyDescent="0.2">
      <c r="A2958" s="5">
        <v>38586</v>
      </c>
      <c r="B2958">
        <v>4.1650410777394099E-2</v>
      </c>
      <c r="C2958" s="34">
        <f t="shared" si="46"/>
        <v>4.1650410777394097E-4</v>
      </c>
    </row>
    <row r="2959" spans="1:3" x14ac:dyDescent="0.2">
      <c r="A2959" s="5">
        <v>38587</v>
      </c>
      <c r="B2959">
        <v>1.3881543197546999E-2</v>
      </c>
      <c r="C2959" s="34">
        <f t="shared" si="46"/>
        <v>1.3881543197546999E-4</v>
      </c>
    </row>
    <row r="2960" spans="1:3" x14ac:dyDescent="0.2">
      <c r="A2960" s="5">
        <v>38588</v>
      </c>
      <c r="B2960">
        <v>1.3881543197546999E-2</v>
      </c>
      <c r="C2960" s="34">
        <f t="shared" si="46"/>
        <v>1.3881543197546999E-4</v>
      </c>
    </row>
    <row r="2961" spans="1:3" x14ac:dyDescent="0.2">
      <c r="A2961" s="5">
        <v>38589</v>
      </c>
      <c r="B2961">
        <v>1.3881543197546999E-2</v>
      </c>
      <c r="C2961" s="34">
        <f t="shared" si="46"/>
        <v>1.3881543197546999E-4</v>
      </c>
    </row>
    <row r="2962" spans="1:3" x14ac:dyDescent="0.2">
      <c r="A2962" s="5">
        <v>38590</v>
      </c>
      <c r="B2962">
        <v>1.3881543197546999E-2</v>
      </c>
      <c r="C2962" s="34">
        <f t="shared" si="46"/>
        <v>1.3881543197546999E-4</v>
      </c>
    </row>
    <row r="2963" spans="1:3" x14ac:dyDescent="0.2">
      <c r="A2963" s="5">
        <v>38593</v>
      </c>
      <c r="B2963">
        <v>4.1650410777394099E-2</v>
      </c>
      <c r="C2963" s="34">
        <f t="shared" si="46"/>
        <v>4.1650410777394097E-4</v>
      </c>
    </row>
    <row r="2964" spans="1:3" x14ac:dyDescent="0.2">
      <c r="A2964" s="5">
        <v>38594</v>
      </c>
      <c r="B2964">
        <v>1.3881543197546999E-2</v>
      </c>
      <c r="C2964" s="34">
        <f t="shared" si="46"/>
        <v>1.3881543197546999E-4</v>
      </c>
    </row>
    <row r="2965" spans="1:3" x14ac:dyDescent="0.2">
      <c r="A2965" s="5">
        <v>38595</v>
      </c>
      <c r="B2965">
        <v>1.3881543197546999E-2</v>
      </c>
      <c r="C2965" s="34">
        <f t="shared" si="46"/>
        <v>1.3881543197546999E-4</v>
      </c>
    </row>
    <row r="2966" spans="1:3" x14ac:dyDescent="0.2">
      <c r="A2966" s="5">
        <v>38596</v>
      </c>
      <c r="B2966">
        <v>1.3881543197546999E-2</v>
      </c>
      <c r="C2966" s="34">
        <f t="shared" si="46"/>
        <v>1.3881543197546999E-4</v>
      </c>
    </row>
    <row r="2967" spans="1:3" x14ac:dyDescent="0.2">
      <c r="A2967" s="5">
        <v>38597</v>
      </c>
      <c r="B2967">
        <v>1.3881543197546999E-2</v>
      </c>
      <c r="C2967" s="34">
        <f t="shared" si="46"/>
        <v>1.3881543197546999E-4</v>
      </c>
    </row>
    <row r="2968" spans="1:3" x14ac:dyDescent="0.2">
      <c r="A2968" s="5">
        <v>38600</v>
      </c>
      <c r="B2968">
        <v>4.1650410777371902E-2</v>
      </c>
      <c r="C2968" s="34">
        <f t="shared" si="46"/>
        <v>4.1650410777371904E-4</v>
      </c>
    </row>
    <row r="2969" spans="1:3" x14ac:dyDescent="0.2">
      <c r="A2969" s="5">
        <v>38601</v>
      </c>
      <c r="B2969">
        <v>1.3881543197546999E-2</v>
      </c>
      <c r="C2969" s="34">
        <f t="shared" si="46"/>
        <v>1.3881543197546999E-4</v>
      </c>
    </row>
    <row r="2970" spans="1:3" x14ac:dyDescent="0.2">
      <c r="A2970" s="5">
        <v>38603</v>
      </c>
      <c r="B2970">
        <v>2.7765013367519999E-2</v>
      </c>
      <c r="C2970" s="34">
        <f t="shared" si="46"/>
        <v>2.7765013367519998E-4</v>
      </c>
    </row>
    <row r="2971" spans="1:3" x14ac:dyDescent="0.2">
      <c r="A2971" s="5">
        <v>38604</v>
      </c>
      <c r="B2971">
        <v>1.37745445520032E-2</v>
      </c>
      <c r="C2971" s="34">
        <f t="shared" si="46"/>
        <v>1.3774544552003199E-4</v>
      </c>
    </row>
    <row r="2972" spans="1:3" x14ac:dyDescent="0.2">
      <c r="A2972" s="5">
        <v>38607</v>
      </c>
      <c r="B2972">
        <v>4.1329326059691397E-2</v>
      </c>
      <c r="C2972" s="34">
        <f t="shared" si="46"/>
        <v>4.1329326059691396E-4</v>
      </c>
    </row>
    <row r="2973" spans="1:3" x14ac:dyDescent="0.2">
      <c r="A2973" s="5">
        <v>38608</v>
      </c>
      <c r="B2973">
        <v>1.37745445520032E-2</v>
      </c>
      <c r="C2973" s="34">
        <f t="shared" si="46"/>
        <v>1.3774544552003199E-4</v>
      </c>
    </row>
    <row r="2974" spans="1:3" x14ac:dyDescent="0.2">
      <c r="A2974" s="5">
        <v>38609</v>
      </c>
      <c r="B2974">
        <v>1.37745445520032E-2</v>
      </c>
      <c r="C2974" s="34">
        <f t="shared" si="46"/>
        <v>1.3774544552003199E-4</v>
      </c>
    </row>
    <row r="2975" spans="1:3" x14ac:dyDescent="0.2">
      <c r="A2975" s="5">
        <v>38610</v>
      </c>
      <c r="B2975">
        <v>1.37745445520032E-2</v>
      </c>
      <c r="C2975" s="34">
        <f t="shared" si="46"/>
        <v>1.3774544552003199E-4</v>
      </c>
    </row>
    <row r="2976" spans="1:3" x14ac:dyDescent="0.2">
      <c r="A2976" s="5">
        <v>38611</v>
      </c>
      <c r="B2976">
        <v>1.3667243704307301E-2</v>
      </c>
      <c r="C2976" s="34">
        <f t="shared" si="46"/>
        <v>1.3667243704307302E-4</v>
      </c>
    </row>
    <row r="2977" spans="1:3" x14ac:dyDescent="0.2">
      <c r="A2977" s="5">
        <v>38614</v>
      </c>
      <c r="B2977">
        <v>4.10073351747142E-2</v>
      </c>
      <c r="C2977" s="34">
        <f t="shared" si="46"/>
        <v>4.1007335174714199E-4</v>
      </c>
    </row>
    <row r="2978" spans="1:3" x14ac:dyDescent="0.2">
      <c r="A2978" s="5">
        <v>38615</v>
      </c>
      <c r="B2978">
        <v>1.3667243704307301E-2</v>
      </c>
      <c r="C2978" s="34">
        <f t="shared" si="46"/>
        <v>1.3667243704307302E-4</v>
      </c>
    </row>
    <row r="2979" spans="1:3" x14ac:dyDescent="0.2">
      <c r="A2979" s="5">
        <v>38616</v>
      </c>
      <c r="B2979">
        <v>1.3667243704307301E-2</v>
      </c>
      <c r="C2979" s="34">
        <f t="shared" si="46"/>
        <v>1.3667243704307302E-4</v>
      </c>
    </row>
    <row r="2980" spans="1:3" x14ac:dyDescent="0.2">
      <c r="A2980" s="5">
        <v>38617</v>
      </c>
      <c r="B2980">
        <v>1.3667243704307301E-2</v>
      </c>
      <c r="C2980" s="34">
        <f t="shared" si="46"/>
        <v>1.3667243704307302E-4</v>
      </c>
    </row>
    <row r="2981" spans="1:3" x14ac:dyDescent="0.2">
      <c r="A2981" s="5">
        <v>38618</v>
      </c>
      <c r="B2981">
        <v>1.3881543197546999E-2</v>
      </c>
      <c r="C2981" s="34">
        <f t="shared" si="46"/>
        <v>1.3881543197546999E-4</v>
      </c>
    </row>
    <row r="2982" spans="1:3" x14ac:dyDescent="0.2">
      <c r="A2982" s="5">
        <v>38621</v>
      </c>
      <c r="B2982">
        <v>4.1650410777371902E-2</v>
      </c>
      <c r="C2982" s="34">
        <f t="shared" si="46"/>
        <v>4.1650410777371904E-4</v>
      </c>
    </row>
    <row r="2983" spans="1:3" x14ac:dyDescent="0.2">
      <c r="A2983" s="5">
        <v>38622</v>
      </c>
      <c r="B2983">
        <v>1.3881543197546999E-2</v>
      </c>
      <c r="C2983" s="34">
        <f t="shared" si="46"/>
        <v>1.3881543197546999E-4</v>
      </c>
    </row>
    <row r="2984" spans="1:3" x14ac:dyDescent="0.2">
      <c r="A2984" s="5">
        <v>38623</v>
      </c>
      <c r="B2984">
        <v>1.3881543197546999E-2</v>
      </c>
      <c r="C2984" s="34">
        <f t="shared" si="46"/>
        <v>1.3881543197546999E-4</v>
      </c>
    </row>
    <row r="2985" spans="1:3" x14ac:dyDescent="0.2">
      <c r="A2985" s="5">
        <v>38624</v>
      </c>
      <c r="B2985">
        <v>1.3881543197546999E-2</v>
      </c>
      <c r="C2985" s="34">
        <f t="shared" si="46"/>
        <v>1.3881543197546999E-4</v>
      </c>
    </row>
    <row r="2986" spans="1:3" x14ac:dyDescent="0.2">
      <c r="A2986" s="5">
        <v>38625</v>
      </c>
      <c r="B2986">
        <v>1.46309259644095E-2</v>
      </c>
      <c r="C2986" s="34">
        <f t="shared" si="46"/>
        <v>1.46309259644095E-4</v>
      </c>
    </row>
    <row r="2987" spans="1:3" x14ac:dyDescent="0.2">
      <c r="A2987" s="5">
        <v>38628</v>
      </c>
      <c r="B2987">
        <v>4.3899200126262798E-2</v>
      </c>
      <c r="C2987" s="34">
        <f t="shared" si="46"/>
        <v>4.38992001262628E-4</v>
      </c>
    </row>
    <row r="2988" spans="1:3" x14ac:dyDescent="0.2">
      <c r="A2988" s="5">
        <v>38629</v>
      </c>
      <c r="B2988">
        <v>1.46309259644095E-2</v>
      </c>
      <c r="C2988" s="34">
        <f t="shared" si="46"/>
        <v>1.46309259644095E-4</v>
      </c>
    </row>
    <row r="2989" spans="1:3" x14ac:dyDescent="0.2">
      <c r="A2989" s="5">
        <v>38630</v>
      </c>
      <c r="B2989">
        <v>1.46309259644095E-2</v>
      </c>
      <c r="C2989" s="34">
        <f t="shared" si="46"/>
        <v>1.46309259644095E-4</v>
      </c>
    </row>
    <row r="2990" spans="1:3" x14ac:dyDescent="0.2">
      <c r="A2990" s="5">
        <v>38631</v>
      </c>
      <c r="B2990">
        <v>1.46309259644095E-2</v>
      </c>
      <c r="C2990" s="34">
        <f t="shared" si="46"/>
        <v>1.46309259644095E-4</v>
      </c>
    </row>
    <row r="2991" spans="1:3" x14ac:dyDescent="0.2">
      <c r="A2991" s="5">
        <v>38632</v>
      </c>
      <c r="B2991">
        <v>1.44169509965542E-2</v>
      </c>
      <c r="C2991" s="34">
        <f t="shared" si="46"/>
        <v>1.44169509965542E-4</v>
      </c>
    </row>
    <row r="2992" spans="1:3" x14ac:dyDescent="0.2">
      <c r="A2992" s="5">
        <v>38635</v>
      </c>
      <c r="B2992">
        <v>4.32570887435757E-2</v>
      </c>
      <c r="C2992" s="34">
        <f t="shared" si="46"/>
        <v>4.32570887435757E-4</v>
      </c>
    </row>
    <row r="2993" spans="1:3" x14ac:dyDescent="0.2">
      <c r="A2993" s="5">
        <v>38636</v>
      </c>
      <c r="B2993">
        <v>1.44169509965542E-2</v>
      </c>
      <c r="C2993" s="34">
        <f t="shared" si="46"/>
        <v>1.44169509965542E-4</v>
      </c>
    </row>
    <row r="2994" spans="1:3" x14ac:dyDescent="0.2">
      <c r="A2994" s="5">
        <v>38638</v>
      </c>
      <c r="B2994">
        <v>2.8835980477848199E-2</v>
      </c>
      <c r="C2994" s="34">
        <f t="shared" si="46"/>
        <v>2.88359804778482E-4</v>
      </c>
    </row>
    <row r="2995" spans="1:3" x14ac:dyDescent="0.2">
      <c r="A2995" s="5">
        <v>38639</v>
      </c>
      <c r="B2995">
        <v>1.46309259644095E-2</v>
      </c>
      <c r="C2995" s="34">
        <f t="shared" si="46"/>
        <v>1.46309259644095E-4</v>
      </c>
    </row>
    <row r="2996" spans="1:3" x14ac:dyDescent="0.2">
      <c r="A2996" s="5">
        <v>38642</v>
      </c>
      <c r="B2996">
        <v>4.3899200126262798E-2</v>
      </c>
      <c r="C2996" s="34">
        <f t="shared" si="46"/>
        <v>4.38992001262628E-4</v>
      </c>
    </row>
    <row r="2997" spans="1:3" x14ac:dyDescent="0.2">
      <c r="A2997" s="5">
        <v>38643</v>
      </c>
      <c r="B2997">
        <v>1.46309259644095E-2</v>
      </c>
      <c r="C2997" s="34">
        <f t="shared" si="46"/>
        <v>1.46309259644095E-4</v>
      </c>
    </row>
    <row r="2998" spans="1:3" x14ac:dyDescent="0.2">
      <c r="A2998" s="5">
        <v>38644</v>
      </c>
      <c r="B2998">
        <v>1.46309259644095E-2</v>
      </c>
      <c r="C2998" s="34">
        <f t="shared" si="46"/>
        <v>1.46309259644095E-4</v>
      </c>
    </row>
    <row r="2999" spans="1:3" x14ac:dyDescent="0.2">
      <c r="A2999" s="5">
        <v>38645</v>
      </c>
      <c r="B2999">
        <v>1.46309259644095E-2</v>
      </c>
      <c r="C2999" s="34">
        <f t="shared" si="46"/>
        <v>1.46309259644095E-4</v>
      </c>
    </row>
    <row r="3000" spans="1:3" x14ac:dyDescent="0.2">
      <c r="A3000" s="5">
        <v>38646</v>
      </c>
      <c r="B3000">
        <v>1.47381104261157E-2</v>
      </c>
      <c r="C3000" s="34">
        <f t="shared" si="46"/>
        <v>1.47381104261157E-4</v>
      </c>
    </row>
    <row r="3001" spans="1:3" x14ac:dyDescent="0.2">
      <c r="A3001" s="5">
        <v>38649</v>
      </c>
      <c r="B3001">
        <v>4.4220847955434003E-2</v>
      </c>
      <c r="C3001" s="34">
        <f t="shared" si="46"/>
        <v>4.4220847955434001E-4</v>
      </c>
    </row>
    <row r="3002" spans="1:3" x14ac:dyDescent="0.2">
      <c r="A3002" s="5">
        <v>38650</v>
      </c>
      <c r="B3002">
        <v>1.47381104261157E-2</v>
      </c>
      <c r="C3002" s="34">
        <f t="shared" si="46"/>
        <v>1.47381104261157E-4</v>
      </c>
    </row>
    <row r="3003" spans="1:3" x14ac:dyDescent="0.2">
      <c r="A3003" s="5">
        <v>38651</v>
      </c>
      <c r="B3003">
        <v>1.47381104261157E-2</v>
      </c>
      <c r="C3003" s="34">
        <f t="shared" si="46"/>
        <v>1.47381104261157E-4</v>
      </c>
    </row>
    <row r="3004" spans="1:3" x14ac:dyDescent="0.2">
      <c r="A3004" s="5">
        <v>38652</v>
      </c>
      <c r="B3004">
        <v>1.47381104261157E-2</v>
      </c>
      <c r="C3004" s="34">
        <f t="shared" si="46"/>
        <v>1.47381104261157E-4</v>
      </c>
    </row>
    <row r="3005" spans="1:3" x14ac:dyDescent="0.2">
      <c r="A3005" s="5">
        <v>38653</v>
      </c>
      <c r="B3005">
        <v>1.4844993688623E-2</v>
      </c>
      <c r="C3005" s="34">
        <f t="shared" si="46"/>
        <v>1.4844993688622999E-4</v>
      </c>
    </row>
    <row r="3006" spans="1:3" x14ac:dyDescent="0.2">
      <c r="A3006" s="5">
        <v>38656</v>
      </c>
      <c r="B3006">
        <v>4.4541592608160499E-2</v>
      </c>
      <c r="C3006" s="34">
        <f t="shared" si="46"/>
        <v>4.4541592608160501E-4</v>
      </c>
    </row>
    <row r="3007" spans="1:3" x14ac:dyDescent="0.2">
      <c r="A3007" s="5">
        <v>38657</v>
      </c>
      <c r="B3007">
        <v>1.4844993688645201E-2</v>
      </c>
      <c r="C3007" s="34">
        <f t="shared" si="46"/>
        <v>1.4844993688645201E-4</v>
      </c>
    </row>
    <row r="3008" spans="1:3" x14ac:dyDescent="0.2">
      <c r="A3008" s="5">
        <v>38658</v>
      </c>
      <c r="B3008">
        <v>1.4844993688623E-2</v>
      </c>
      <c r="C3008" s="34">
        <f t="shared" si="46"/>
        <v>1.4844993688622999E-4</v>
      </c>
    </row>
    <row r="3009" spans="1:3" x14ac:dyDescent="0.2">
      <c r="A3009" s="5">
        <v>38663</v>
      </c>
      <c r="B3009">
        <v>7.5530414875846205E-2</v>
      </c>
      <c r="C3009" s="34">
        <f t="shared" si="46"/>
        <v>7.5530414875846208E-4</v>
      </c>
    </row>
    <row r="3010" spans="1:3" x14ac:dyDescent="0.2">
      <c r="A3010" s="5">
        <v>38664</v>
      </c>
      <c r="B3010">
        <v>1.51656531400146E-2</v>
      </c>
      <c r="C3010" s="34">
        <f t="shared" si="46"/>
        <v>1.5165653140014601E-4</v>
      </c>
    </row>
    <row r="3011" spans="1:3" x14ac:dyDescent="0.2">
      <c r="A3011" s="5">
        <v>38665</v>
      </c>
      <c r="B3011">
        <v>1.51656531400146E-2</v>
      </c>
      <c r="C3011" s="34">
        <f t="shared" si="46"/>
        <v>1.5165653140014601E-4</v>
      </c>
    </row>
    <row r="3012" spans="1:3" x14ac:dyDescent="0.2">
      <c r="A3012" s="5">
        <v>38666</v>
      </c>
      <c r="B3012">
        <v>1.51656531400146E-2</v>
      </c>
      <c r="C3012" s="34">
        <f t="shared" si="46"/>
        <v>1.5165653140014601E-4</v>
      </c>
    </row>
    <row r="3013" spans="1:3" x14ac:dyDescent="0.2">
      <c r="A3013" s="5">
        <v>38667</v>
      </c>
      <c r="B3013">
        <v>1.54861973240994E-2</v>
      </c>
      <c r="C3013" s="34">
        <f t="shared" ref="C3013:C3076" si="47">B3013/100</f>
        <v>1.5486197324099401E-4</v>
      </c>
    </row>
    <row r="3014" spans="1:3" x14ac:dyDescent="0.2">
      <c r="A3014" s="5">
        <v>38670</v>
      </c>
      <c r="B3014">
        <v>4.6465787012883703E-2</v>
      </c>
      <c r="C3014" s="34">
        <f t="shared" si="47"/>
        <v>4.6465787012883703E-4</v>
      </c>
    </row>
    <row r="3015" spans="1:3" x14ac:dyDescent="0.2">
      <c r="A3015" s="5">
        <v>38672</v>
      </c>
      <c r="B3015">
        <v>3.0974792871263399E-2</v>
      </c>
      <c r="C3015" s="34">
        <f t="shared" si="47"/>
        <v>3.0974792871263401E-4</v>
      </c>
    </row>
    <row r="3016" spans="1:3" x14ac:dyDescent="0.2">
      <c r="A3016" s="5">
        <v>38673</v>
      </c>
      <c r="B3016">
        <v>1.54861973240994E-2</v>
      </c>
      <c r="C3016" s="34">
        <f t="shared" si="47"/>
        <v>1.5486197324099401E-4</v>
      </c>
    </row>
    <row r="3017" spans="1:3" x14ac:dyDescent="0.2">
      <c r="A3017" s="5">
        <v>38674</v>
      </c>
      <c r="B3017">
        <v>1.54861973240994E-2</v>
      </c>
      <c r="C3017" s="34">
        <f t="shared" si="47"/>
        <v>1.5486197324099401E-4</v>
      </c>
    </row>
    <row r="3018" spans="1:3" x14ac:dyDescent="0.2">
      <c r="A3018" s="5">
        <v>38677</v>
      </c>
      <c r="B3018">
        <v>4.64657870129059E-2</v>
      </c>
      <c r="C3018" s="34">
        <f t="shared" si="47"/>
        <v>4.6465787012905902E-4</v>
      </c>
    </row>
    <row r="3019" spans="1:3" x14ac:dyDescent="0.2">
      <c r="A3019" s="5">
        <v>38678</v>
      </c>
      <c r="B3019">
        <v>1.54861973240994E-2</v>
      </c>
      <c r="C3019" s="34">
        <f t="shared" si="47"/>
        <v>1.5486197324099401E-4</v>
      </c>
    </row>
    <row r="3020" spans="1:3" x14ac:dyDescent="0.2">
      <c r="A3020" s="5">
        <v>38679</v>
      </c>
      <c r="B3020">
        <v>1.54861973240994E-2</v>
      </c>
      <c r="C3020" s="34">
        <f t="shared" si="47"/>
        <v>1.5486197324099401E-4</v>
      </c>
    </row>
    <row r="3021" spans="1:3" x14ac:dyDescent="0.2">
      <c r="A3021" s="5">
        <v>38680</v>
      </c>
      <c r="B3021">
        <v>1.54861973240994E-2</v>
      </c>
      <c r="C3021" s="34">
        <f t="shared" si="47"/>
        <v>1.5486197324099401E-4</v>
      </c>
    </row>
    <row r="3022" spans="1:3" x14ac:dyDescent="0.2">
      <c r="A3022" s="5">
        <v>38681</v>
      </c>
      <c r="B3022">
        <v>1.5272629108808999E-2</v>
      </c>
      <c r="C3022" s="34">
        <f t="shared" si="47"/>
        <v>1.5272629108808999E-4</v>
      </c>
    </row>
    <row r="3023" spans="1:3" x14ac:dyDescent="0.2">
      <c r="A3023" s="5">
        <v>38682</v>
      </c>
      <c r="B3023">
        <v>1.52726291087868E-2</v>
      </c>
      <c r="C3023" s="34">
        <f t="shared" si="47"/>
        <v>1.52726291087868E-4</v>
      </c>
    </row>
    <row r="3024" spans="1:3" x14ac:dyDescent="0.2">
      <c r="A3024" s="5">
        <v>38684</v>
      </c>
      <c r="B3024">
        <v>3.0547590749585601E-2</v>
      </c>
      <c r="C3024" s="34">
        <f t="shared" si="47"/>
        <v>3.0547590749585601E-4</v>
      </c>
    </row>
    <row r="3025" spans="1:3" x14ac:dyDescent="0.2">
      <c r="A3025" s="5">
        <v>38685</v>
      </c>
      <c r="B3025">
        <v>1.52726291087868E-2</v>
      </c>
      <c r="C3025" s="34">
        <f t="shared" si="47"/>
        <v>1.52726291087868E-4</v>
      </c>
    </row>
    <row r="3026" spans="1:3" x14ac:dyDescent="0.2">
      <c r="A3026" s="5">
        <v>38686</v>
      </c>
      <c r="B3026">
        <v>1.52726291087868E-2</v>
      </c>
      <c r="C3026" s="34">
        <f t="shared" si="47"/>
        <v>1.52726291087868E-4</v>
      </c>
    </row>
    <row r="3027" spans="1:3" x14ac:dyDescent="0.2">
      <c r="A3027" s="5">
        <v>38687</v>
      </c>
      <c r="B3027">
        <v>1.52726291087868E-2</v>
      </c>
      <c r="C3027" s="34">
        <f t="shared" si="47"/>
        <v>1.52726291087868E-4</v>
      </c>
    </row>
    <row r="3028" spans="1:3" x14ac:dyDescent="0.2">
      <c r="A3028" s="5">
        <v>38688</v>
      </c>
      <c r="B3028">
        <v>1.52726291087868E-2</v>
      </c>
      <c r="C3028" s="34">
        <f t="shared" si="47"/>
        <v>1.52726291087868E-4</v>
      </c>
    </row>
    <row r="3029" spans="1:3" x14ac:dyDescent="0.2">
      <c r="A3029" s="5">
        <v>38691</v>
      </c>
      <c r="B3029">
        <v>4.5824885278622503E-2</v>
      </c>
      <c r="C3029" s="34">
        <f t="shared" si="47"/>
        <v>4.5824885278622501E-4</v>
      </c>
    </row>
    <row r="3030" spans="1:3" x14ac:dyDescent="0.2">
      <c r="A3030" s="5">
        <v>38692</v>
      </c>
      <c r="B3030">
        <v>1.52726291087868E-2</v>
      </c>
      <c r="C3030" s="34">
        <f t="shared" si="47"/>
        <v>1.52726291087868E-4</v>
      </c>
    </row>
    <row r="3031" spans="1:3" x14ac:dyDescent="0.2">
      <c r="A3031" s="5">
        <v>38693</v>
      </c>
      <c r="B3031">
        <v>1.52726291087868E-2</v>
      </c>
      <c r="C3031" s="34">
        <f t="shared" si="47"/>
        <v>1.52726291087868E-4</v>
      </c>
    </row>
    <row r="3032" spans="1:3" x14ac:dyDescent="0.2">
      <c r="A3032" s="5">
        <v>38694</v>
      </c>
      <c r="B3032">
        <v>1.5272629108808999E-2</v>
      </c>
      <c r="C3032" s="34">
        <f t="shared" si="47"/>
        <v>1.5272629108808999E-4</v>
      </c>
    </row>
    <row r="3033" spans="1:3" x14ac:dyDescent="0.2">
      <c r="A3033" s="5">
        <v>38695</v>
      </c>
      <c r="B3033">
        <v>1.5058894650099601E-2</v>
      </c>
      <c r="C3033" s="34">
        <f t="shared" si="47"/>
        <v>1.5058894650099602E-4</v>
      </c>
    </row>
    <row r="3034" spans="1:3" x14ac:dyDescent="0.2">
      <c r="A3034" s="5">
        <v>38698</v>
      </c>
      <c r="B3034">
        <v>4.5183487401034797E-2</v>
      </c>
      <c r="C3034" s="34">
        <f t="shared" si="47"/>
        <v>4.5183487401034795E-4</v>
      </c>
    </row>
    <row r="3035" spans="1:3" x14ac:dyDescent="0.2">
      <c r="A3035" s="5">
        <v>38699</v>
      </c>
      <c r="B3035">
        <v>1.5058894650099601E-2</v>
      </c>
      <c r="C3035" s="34">
        <f t="shared" si="47"/>
        <v>1.5058894650099602E-4</v>
      </c>
    </row>
    <row r="3036" spans="1:3" x14ac:dyDescent="0.2">
      <c r="A3036" s="5">
        <v>38700</v>
      </c>
      <c r="B3036">
        <v>1.5058894650099601E-2</v>
      </c>
      <c r="C3036" s="34">
        <f t="shared" si="47"/>
        <v>1.5058894650099602E-4</v>
      </c>
    </row>
    <row r="3037" spans="1:3" x14ac:dyDescent="0.2">
      <c r="A3037" s="5">
        <v>38701</v>
      </c>
      <c r="B3037">
        <v>1.5058894650099601E-2</v>
      </c>
      <c r="C3037" s="34">
        <f t="shared" si="47"/>
        <v>1.5058894650099602E-4</v>
      </c>
    </row>
    <row r="3038" spans="1:3" x14ac:dyDescent="0.2">
      <c r="A3038" s="5">
        <v>38702</v>
      </c>
      <c r="B3038">
        <v>1.53793045453821E-2</v>
      </c>
      <c r="C3038" s="34">
        <f t="shared" si="47"/>
        <v>1.5379304545382101E-4</v>
      </c>
    </row>
    <row r="3039" spans="1:3" x14ac:dyDescent="0.2">
      <c r="A3039" s="5">
        <v>38705</v>
      </c>
      <c r="B3039">
        <v>4.6145009690134998E-2</v>
      </c>
      <c r="C3039" s="34">
        <f t="shared" si="47"/>
        <v>4.6145009690134998E-4</v>
      </c>
    </row>
    <row r="3040" spans="1:3" x14ac:dyDescent="0.2">
      <c r="A3040" s="5">
        <v>38706</v>
      </c>
      <c r="B3040">
        <v>1.53793045453821E-2</v>
      </c>
      <c r="C3040" s="34">
        <f t="shared" si="47"/>
        <v>1.5379304545382101E-4</v>
      </c>
    </row>
    <row r="3041" spans="1:3" x14ac:dyDescent="0.2">
      <c r="A3041" s="5">
        <v>38707</v>
      </c>
      <c r="B3041">
        <v>1.53793045453821E-2</v>
      </c>
      <c r="C3041" s="34">
        <f t="shared" si="47"/>
        <v>1.5379304545382101E-4</v>
      </c>
    </row>
    <row r="3042" spans="1:3" x14ac:dyDescent="0.2">
      <c r="A3042" s="5">
        <v>38708</v>
      </c>
      <c r="B3042">
        <v>1.53793045453821E-2</v>
      </c>
      <c r="C3042" s="34">
        <f t="shared" si="47"/>
        <v>1.5379304545382101E-4</v>
      </c>
    </row>
    <row r="3043" spans="1:3" x14ac:dyDescent="0.2">
      <c r="A3043" s="5">
        <v>38709</v>
      </c>
      <c r="B3043">
        <v>1.6020037913100402E-2</v>
      </c>
      <c r="C3043" s="34">
        <f t="shared" si="47"/>
        <v>1.6020037913100401E-4</v>
      </c>
    </row>
    <row r="3044" spans="1:3" x14ac:dyDescent="0.2">
      <c r="A3044" s="5">
        <v>38712</v>
      </c>
      <c r="B3044">
        <v>4.8067813398833301E-2</v>
      </c>
      <c r="C3044" s="34">
        <f t="shared" si="47"/>
        <v>4.8067813398833302E-4</v>
      </c>
    </row>
    <row r="3045" spans="1:3" x14ac:dyDescent="0.2">
      <c r="A3045" s="5">
        <v>38713</v>
      </c>
      <c r="B3045">
        <v>1.6020037913078201E-2</v>
      </c>
      <c r="C3045" s="34">
        <f t="shared" si="47"/>
        <v>1.6020037913078202E-4</v>
      </c>
    </row>
    <row r="3046" spans="1:3" x14ac:dyDescent="0.2">
      <c r="A3046" s="5">
        <v>38714</v>
      </c>
      <c r="B3046">
        <v>1.6020037913100402E-2</v>
      </c>
      <c r="C3046" s="34">
        <f t="shared" si="47"/>
        <v>1.6020037913100401E-4</v>
      </c>
    </row>
    <row r="3047" spans="1:3" x14ac:dyDescent="0.2">
      <c r="A3047" s="5">
        <v>38715</v>
      </c>
      <c r="B3047">
        <v>1.6020037913078201E-2</v>
      </c>
      <c r="C3047" s="34">
        <f t="shared" si="47"/>
        <v>1.6020037913078202E-4</v>
      </c>
    </row>
    <row r="3048" spans="1:3" x14ac:dyDescent="0.2">
      <c r="A3048" s="5">
        <v>38716</v>
      </c>
      <c r="B3048">
        <v>1.6233541943222501E-2</v>
      </c>
      <c r="C3048" s="34">
        <f t="shared" si="47"/>
        <v>1.6233541943222501E-4</v>
      </c>
    </row>
    <row r="3049" spans="1:3" x14ac:dyDescent="0.2">
      <c r="A3049" s="5">
        <v>38719</v>
      </c>
      <c r="B3049">
        <v>4.8708532093999501E-2</v>
      </c>
      <c r="C3049" s="34">
        <f t="shared" si="47"/>
        <v>4.8708532093999501E-4</v>
      </c>
    </row>
    <row r="3050" spans="1:3" x14ac:dyDescent="0.2">
      <c r="A3050" s="5">
        <v>38720</v>
      </c>
      <c r="B3050">
        <v>1.6233541943222501E-2</v>
      </c>
      <c r="C3050" s="34">
        <f t="shared" si="47"/>
        <v>1.6233541943222501E-4</v>
      </c>
    </row>
    <row r="3051" spans="1:3" x14ac:dyDescent="0.2">
      <c r="A3051" s="5">
        <v>38721</v>
      </c>
      <c r="B3051">
        <v>1.6233541943222501E-2</v>
      </c>
      <c r="C3051" s="34">
        <f t="shared" si="47"/>
        <v>1.6233541943222501E-4</v>
      </c>
    </row>
    <row r="3052" spans="1:3" x14ac:dyDescent="0.2">
      <c r="A3052" s="5">
        <v>38722</v>
      </c>
      <c r="B3052">
        <v>1.6233541943222501E-2</v>
      </c>
      <c r="C3052" s="34">
        <f t="shared" si="47"/>
        <v>1.6233541943222501E-4</v>
      </c>
    </row>
    <row r="3053" spans="1:3" x14ac:dyDescent="0.2">
      <c r="A3053" s="5">
        <v>38723</v>
      </c>
      <c r="B3053">
        <v>1.5806626208969599E-2</v>
      </c>
      <c r="C3053" s="34">
        <f t="shared" si="47"/>
        <v>1.58066262089696E-4</v>
      </c>
    </row>
    <row r="3054" spans="1:3" x14ac:dyDescent="0.2">
      <c r="A3054" s="5">
        <v>38726</v>
      </c>
      <c r="B3054">
        <v>4.7427374504782599E-2</v>
      </c>
      <c r="C3054" s="34">
        <f t="shared" si="47"/>
        <v>4.74273745047826E-4</v>
      </c>
    </row>
    <row r="3055" spans="1:3" x14ac:dyDescent="0.2">
      <c r="A3055" s="5">
        <v>38727</v>
      </c>
      <c r="B3055">
        <v>1.5806626208969599E-2</v>
      </c>
      <c r="C3055" s="34">
        <f t="shared" si="47"/>
        <v>1.58066262089696E-4</v>
      </c>
    </row>
    <row r="3056" spans="1:3" x14ac:dyDescent="0.2">
      <c r="A3056" s="5">
        <v>38729</v>
      </c>
      <c r="B3056">
        <v>3.1615750912261702E-2</v>
      </c>
      <c r="C3056" s="34">
        <f t="shared" si="47"/>
        <v>3.1615750912261702E-4</v>
      </c>
    </row>
    <row r="3057" spans="1:3" x14ac:dyDescent="0.2">
      <c r="A3057" s="5">
        <v>38730</v>
      </c>
      <c r="B3057">
        <v>1.64468800896822E-2</v>
      </c>
      <c r="C3057" s="34">
        <f t="shared" si="47"/>
        <v>1.64468800896822E-4</v>
      </c>
    </row>
    <row r="3058" spans="1:3" x14ac:dyDescent="0.2">
      <c r="A3058" s="5">
        <v>38733</v>
      </c>
      <c r="B3058">
        <v>4.9348755709854898E-2</v>
      </c>
      <c r="C3058" s="34">
        <f t="shared" si="47"/>
        <v>4.9348755709854896E-4</v>
      </c>
    </row>
    <row r="3059" spans="1:3" x14ac:dyDescent="0.2">
      <c r="A3059" s="5">
        <v>38734</v>
      </c>
      <c r="B3059">
        <v>1.64468800896822E-2</v>
      </c>
      <c r="C3059" s="34">
        <f t="shared" si="47"/>
        <v>1.64468800896822E-4</v>
      </c>
    </row>
    <row r="3060" spans="1:3" x14ac:dyDescent="0.2">
      <c r="A3060" s="5">
        <v>38735</v>
      </c>
      <c r="B3060">
        <v>1.64468800896822E-2</v>
      </c>
      <c r="C3060" s="34">
        <f t="shared" si="47"/>
        <v>1.64468800896822E-4</v>
      </c>
    </row>
    <row r="3061" spans="1:3" x14ac:dyDescent="0.2">
      <c r="A3061" s="5">
        <v>38736</v>
      </c>
      <c r="B3061">
        <v>1.64468800896822E-2</v>
      </c>
      <c r="C3061" s="34">
        <f t="shared" si="47"/>
        <v>1.64468800896822E-4</v>
      </c>
    </row>
    <row r="3062" spans="1:3" x14ac:dyDescent="0.2">
      <c r="A3062" s="5">
        <v>38737</v>
      </c>
      <c r="B3062">
        <v>1.64468800896822E-2</v>
      </c>
      <c r="C3062" s="34">
        <f t="shared" si="47"/>
        <v>1.64468800896822E-4</v>
      </c>
    </row>
    <row r="3063" spans="1:3" x14ac:dyDescent="0.2">
      <c r="A3063" s="5">
        <v>38740</v>
      </c>
      <c r="B3063">
        <v>4.9348755709854898E-2</v>
      </c>
      <c r="C3063" s="34">
        <f t="shared" si="47"/>
        <v>4.9348755709854896E-4</v>
      </c>
    </row>
    <row r="3064" spans="1:3" x14ac:dyDescent="0.2">
      <c r="A3064" s="5">
        <v>38741</v>
      </c>
      <c r="B3064">
        <v>1.64468800896822E-2</v>
      </c>
      <c r="C3064" s="34">
        <f t="shared" si="47"/>
        <v>1.64468800896822E-4</v>
      </c>
    </row>
    <row r="3065" spans="1:3" x14ac:dyDescent="0.2">
      <c r="A3065" s="5">
        <v>38742</v>
      </c>
      <c r="B3065">
        <v>1.64468800896822E-2</v>
      </c>
      <c r="C3065" s="34">
        <f t="shared" si="47"/>
        <v>1.64468800896822E-4</v>
      </c>
    </row>
    <row r="3066" spans="1:3" x14ac:dyDescent="0.2">
      <c r="A3066" s="5">
        <v>38744</v>
      </c>
      <c r="B3066">
        <v>3.4175031835315103E-2</v>
      </c>
      <c r="C3066" s="34">
        <f t="shared" si="47"/>
        <v>3.4175031835315101E-4</v>
      </c>
    </row>
    <row r="3067" spans="1:3" x14ac:dyDescent="0.2">
      <c r="A3067" s="5">
        <v>38747</v>
      </c>
      <c r="B3067">
        <v>5.3185135568911697E-2</v>
      </c>
      <c r="C3067" s="34">
        <f t="shared" si="47"/>
        <v>5.3185135568911701E-4</v>
      </c>
    </row>
    <row r="3068" spans="1:3" x14ac:dyDescent="0.2">
      <c r="A3068" s="5">
        <v>38748</v>
      </c>
      <c r="B3068">
        <v>1.7725236497256901E-2</v>
      </c>
      <c r="C3068" s="34">
        <f t="shared" si="47"/>
        <v>1.7725236497256902E-4</v>
      </c>
    </row>
    <row r="3069" spans="1:3" x14ac:dyDescent="0.2">
      <c r="A3069" s="5">
        <v>38749</v>
      </c>
      <c r="B3069">
        <v>1.77252364972347E-2</v>
      </c>
      <c r="C3069" s="34">
        <f t="shared" si="47"/>
        <v>1.77252364972347E-4</v>
      </c>
    </row>
    <row r="3070" spans="1:3" x14ac:dyDescent="0.2">
      <c r="A3070" s="5">
        <v>38750</v>
      </c>
      <c r="B3070">
        <v>1.7725236497256901E-2</v>
      </c>
      <c r="C3070" s="34">
        <f t="shared" si="47"/>
        <v>1.7725236497256902E-4</v>
      </c>
    </row>
    <row r="3071" spans="1:3" x14ac:dyDescent="0.2">
      <c r="A3071" s="5">
        <v>38751</v>
      </c>
      <c r="B3071">
        <v>1.7406012193310599E-2</v>
      </c>
      <c r="C3071" s="34">
        <f t="shared" si="47"/>
        <v>1.74060121933106E-4</v>
      </c>
    </row>
    <row r="3072" spans="1:3" x14ac:dyDescent="0.2">
      <c r="A3072" s="5">
        <v>38754</v>
      </c>
      <c r="B3072">
        <v>5.2227126185067099E-2</v>
      </c>
      <c r="C3072" s="34">
        <f t="shared" si="47"/>
        <v>5.2227126185067096E-4</v>
      </c>
    </row>
    <row r="3073" spans="1:3" x14ac:dyDescent="0.2">
      <c r="A3073" s="5">
        <v>38755</v>
      </c>
      <c r="B3073">
        <v>1.7406012193288401E-2</v>
      </c>
      <c r="C3073" s="34">
        <f t="shared" si="47"/>
        <v>1.7406012193288401E-4</v>
      </c>
    </row>
    <row r="3074" spans="1:3" x14ac:dyDescent="0.2">
      <c r="A3074" s="5">
        <v>38756</v>
      </c>
      <c r="B3074">
        <v>1.7406012193310599E-2</v>
      </c>
      <c r="C3074" s="34">
        <f t="shared" si="47"/>
        <v>1.74060121933106E-4</v>
      </c>
    </row>
    <row r="3075" spans="1:3" x14ac:dyDescent="0.2">
      <c r="A3075" s="5">
        <v>38758</v>
      </c>
      <c r="B3075">
        <v>3.4815054079206903E-2</v>
      </c>
      <c r="C3075" s="34">
        <f t="shared" si="47"/>
        <v>3.4815054079206904E-4</v>
      </c>
    </row>
    <row r="3076" spans="1:3" x14ac:dyDescent="0.2">
      <c r="A3076" s="5">
        <v>38761</v>
      </c>
      <c r="B3076">
        <v>5.2227126185067099E-2</v>
      </c>
      <c r="C3076" s="34">
        <f t="shared" si="47"/>
        <v>5.2227126185067096E-4</v>
      </c>
    </row>
    <row r="3077" spans="1:3" x14ac:dyDescent="0.2">
      <c r="A3077" s="5">
        <v>38762</v>
      </c>
      <c r="B3077">
        <v>1.7406012193288401E-2</v>
      </c>
      <c r="C3077" s="34">
        <f t="shared" ref="C3077:C3140" si="48">B3077/100</f>
        <v>1.7406012193288401E-4</v>
      </c>
    </row>
    <row r="3078" spans="1:3" x14ac:dyDescent="0.2">
      <c r="A3078" s="5">
        <v>38763</v>
      </c>
      <c r="B3078">
        <v>1.7406012193310599E-2</v>
      </c>
      <c r="C3078" s="34">
        <f t="shared" si="48"/>
        <v>1.74060121933106E-4</v>
      </c>
    </row>
    <row r="3079" spans="1:3" x14ac:dyDescent="0.2">
      <c r="A3079" s="5">
        <v>38764</v>
      </c>
      <c r="B3079">
        <v>1.7406012193288401E-2</v>
      </c>
      <c r="C3079" s="34">
        <f t="shared" si="48"/>
        <v>1.7406012193288401E-4</v>
      </c>
    </row>
    <row r="3080" spans="1:3" x14ac:dyDescent="0.2">
      <c r="A3080" s="5">
        <v>38765</v>
      </c>
      <c r="B3080">
        <v>1.7725236497256901E-2</v>
      </c>
      <c r="C3080" s="34">
        <f t="shared" si="48"/>
        <v>1.7725236497256902E-4</v>
      </c>
    </row>
    <row r="3081" spans="1:3" x14ac:dyDescent="0.2">
      <c r="A3081" s="5">
        <v>38768</v>
      </c>
      <c r="B3081">
        <v>5.3185135568911697E-2</v>
      </c>
      <c r="C3081" s="34">
        <f t="shared" si="48"/>
        <v>5.3185135568911701E-4</v>
      </c>
    </row>
    <row r="3082" spans="1:3" x14ac:dyDescent="0.2">
      <c r="A3082" s="5">
        <v>38769</v>
      </c>
      <c r="B3082">
        <v>1.7725236497256901E-2</v>
      </c>
      <c r="C3082" s="34">
        <f t="shared" si="48"/>
        <v>1.7725236497256902E-4</v>
      </c>
    </row>
    <row r="3083" spans="1:3" x14ac:dyDescent="0.2">
      <c r="A3083" s="5">
        <v>38770</v>
      </c>
      <c r="B3083">
        <v>1.7725236497256901E-2</v>
      </c>
      <c r="C3083" s="34">
        <f t="shared" si="48"/>
        <v>1.7725236497256902E-4</v>
      </c>
    </row>
    <row r="3084" spans="1:3" x14ac:dyDescent="0.2">
      <c r="A3084" s="5">
        <v>38771</v>
      </c>
      <c r="B3084">
        <v>1.7725236497256901E-2</v>
      </c>
      <c r="C3084" s="34">
        <f t="shared" si="48"/>
        <v>1.7725236497256902E-4</v>
      </c>
    </row>
    <row r="3085" spans="1:3" x14ac:dyDescent="0.2">
      <c r="A3085" s="5">
        <v>38772</v>
      </c>
      <c r="B3085">
        <v>1.7725236497256901E-2</v>
      </c>
      <c r="C3085" s="34">
        <f t="shared" si="48"/>
        <v>1.7725236497256902E-4</v>
      </c>
    </row>
    <row r="3086" spans="1:3" x14ac:dyDescent="0.2">
      <c r="A3086" s="5">
        <v>38775</v>
      </c>
      <c r="B3086">
        <v>5.3185135568911697E-2</v>
      </c>
      <c r="C3086" s="34">
        <f t="shared" si="48"/>
        <v>5.3185135568911701E-4</v>
      </c>
    </row>
    <row r="3087" spans="1:3" x14ac:dyDescent="0.2">
      <c r="A3087" s="5">
        <v>38776</v>
      </c>
      <c r="B3087">
        <v>1.7725236497256901E-2</v>
      </c>
      <c r="C3087" s="34">
        <f t="shared" si="48"/>
        <v>1.7725236497256902E-4</v>
      </c>
    </row>
    <row r="3088" spans="1:3" x14ac:dyDescent="0.2">
      <c r="A3088" s="5">
        <v>38777</v>
      </c>
      <c r="B3088">
        <v>1.7725236497256901E-2</v>
      </c>
      <c r="C3088" s="34">
        <f t="shared" si="48"/>
        <v>1.7725236497256902E-4</v>
      </c>
    </row>
    <row r="3089" spans="1:3" x14ac:dyDescent="0.2">
      <c r="A3089" s="5">
        <v>38778</v>
      </c>
      <c r="B3089">
        <v>1.7725236497256901E-2</v>
      </c>
      <c r="C3089" s="34">
        <f t="shared" si="48"/>
        <v>1.7725236497256902E-4</v>
      </c>
    </row>
    <row r="3090" spans="1:3" x14ac:dyDescent="0.2">
      <c r="A3090" s="5">
        <v>38779</v>
      </c>
      <c r="B3090">
        <v>1.77252364972347E-2</v>
      </c>
      <c r="C3090" s="34">
        <f t="shared" si="48"/>
        <v>1.77252364972347E-4</v>
      </c>
    </row>
    <row r="3091" spans="1:3" x14ac:dyDescent="0.2">
      <c r="A3091" s="5">
        <v>38782</v>
      </c>
      <c r="B3091">
        <v>5.3185135568911697E-2</v>
      </c>
      <c r="C3091" s="34">
        <f t="shared" si="48"/>
        <v>5.3185135568911701E-4</v>
      </c>
    </row>
    <row r="3092" spans="1:3" x14ac:dyDescent="0.2">
      <c r="A3092" s="5">
        <v>38783</v>
      </c>
      <c r="B3092">
        <v>1.7725236497256901E-2</v>
      </c>
      <c r="C3092" s="34">
        <f t="shared" si="48"/>
        <v>1.7725236497256902E-4</v>
      </c>
    </row>
    <row r="3093" spans="1:3" x14ac:dyDescent="0.2">
      <c r="A3093" s="5">
        <v>38784</v>
      </c>
      <c r="B3093">
        <v>1.77252364972347E-2</v>
      </c>
      <c r="C3093" s="34">
        <f t="shared" si="48"/>
        <v>1.77252364972347E-4</v>
      </c>
    </row>
    <row r="3094" spans="1:3" x14ac:dyDescent="0.2">
      <c r="A3094" s="5">
        <v>38785</v>
      </c>
      <c r="B3094">
        <v>1.7725236497256901E-2</v>
      </c>
      <c r="C3094" s="34">
        <f t="shared" si="48"/>
        <v>1.7725236497256902E-4</v>
      </c>
    </row>
    <row r="3095" spans="1:3" x14ac:dyDescent="0.2">
      <c r="A3095" s="5">
        <v>38786</v>
      </c>
      <c r="B3095">
        <v>1.7618698447630102E-2</v>
      </c>
      <c r="C3095" s="34">
        <f t="shared" si="48"/>
        <v>1.7618698447630101E-4</v>
      </c>
    </row>
    <row r="3096" spans="1:3" x14ac:dyDescent="0.2">
      <c r="A3096" s="5">
        <v>38789</v>
      </c>
      <c r="B3096">
        <v>5.2865408445823499E-2</v>
      </c>
      <c r="C3096" s="34">
        <f t="shared" si="48"/>
        <v>5.2865408445823504E-4</v>
      </c>
    </row>
    <row r="3097" spans="1:3" x14ac:dyDescent="0.2">
      <c r="A3097" s="5">
        <v>38790</v>
      </c>
      <c r="B3097">
        <v>1.7618698447607901E-2</v>
      </c>
      <c r="C3097" s="34">
        <f t="shared" si="48"/>
        <v>1.76186984476079E-4</v>
      </c>
    </row>
    <row r="3098" spans="1:3" x14ac:dyDescent="0.2">
      <c r="A3098" s="5">
        <v>38792</v>
      </c>
      <c r="B3098">
        <v>3.5134159813443602E-2</v>
      </c>
      <c r="C3098" s="34">
        <f t="shared" si="48"/>
        <v>3.5134159813443605E-4</v>
      </c>
    </row>
    <row r="3099" spans="1:3" x14ac:dyDescent="0.2">
      <c r="A3099" s="5">
        <v>38793</v>
      </c>
      <c r="B3099">
        <v>1.7512375913120201E-2</v>
      </c>
      <c r="C3099" s="34">
        <f t="shared" si="48"/>
        <v>1.75123759131202E-4</v>
      </c>
    </row>
    <row r="3100" spans="1:3" x14ac:dyDescent="0.2">
      <c r="A3100" s="5">
        <v>38796</v>
      </c>
      <c r="B3100">
        <v>5.2546328775715502E-2</v>
      </c>
      <c r="C3100" s="34">
        <f t="shared" si="48"/>
        <v>5.2546328775715501E-4</v>
      </c>
    </row>
    <row r="3101" spans="1:3" x14ac:dyDescent="0.2">
      <c r="A3101" s="5">
        <v>38797</v>
      </c>
      <c r="B3101">
        <v>1.7512375913120201E-2</v>
      </c>
      <c r="C3101" s="34">
        <f t="shared" si="48"/>
        <v>1.75123759131202E-4</v>
      </c>
    </row>
    <row r="3102" spans="1:3" x14ac:dyDescent="0.2">
      <c r="A3102" s="5">
        <v>38798</v>
      </c>
      <c r="B3102">
        <v>1.7512375913120201E-2</v>
      </c>
      <c r="C3102" s="34">
        <f t="shared" si="48"/>
        <v>1.75123759131202E-4</v>
      </c>
    </row>
    <row r="3103" spans="1:3" x14ac:dyDescent="0.2">
      <c r="A3103" s="5">
        <v>38799</v>
      </c>
      <c r="B3103">
        <v>1.7512375913120201E-2</v>
      </c>
      <c r="C3103" s="34">
        <f t="shared" si="48"/>
        <v>1.75123759131202E-4</v>
      </c>
    </row>
    <row r="3104" spans="1:3" x14ac:dyDescent="0.2">
      <c r="A3104" s="5">
        <v>38800</v>
      </c>
      <c r="B3104">
        <v>1.7299350189525799E-2</v>
      </c>
      <c r="C3104" s="34">
        <f t="shared" si="48"/>
        <v>1.7299350189525799E-4</v>
      </c>
    </row>
    <row r="3105" spans="1:3" x14ac:dyDescent="0.2">
      <c r="A3105" s="5">
        <v>38803</v>
      </c>
      <c r="B3105">
        <v>5.1907029111819498E-2</v>
      </c>
      <c r="C3105" s="34">
        <f t="shared" si="48"/>
        <v>5.1907029111819504E-4</v>
      </c>
    </row>
    <row r="3106" spans="1:3" x14ac:dyDescent="0.2">
      <c r="A3106" s="5">
        <v>38804</v>
      </c>
      <c r="B3106">
        <v>1.7299350189525799E-2</v>
      </c>
      <c r="C3106" s="34">
        <f t="shared" si="48"/>
        <v>1.7299350189525799E-4</v>
      </c>
    </row>
    <row r="3107" spans="1:3" x14ac:dyDescent="0.2">
      <c r="A3107" s="5">
        <v>38805</v>
      </c>
      <c r="B3107">
        <v>1.7299350189525799E-2</v>
      </c>
      <c r="C3107" s="34">
        <f t="shared" si="48"/>
        <v>1.7299350189525799E-4</v>
      </c>
    </row>
    <row r="3108" spans="1:3" x14ac:dyDescent="0.2">
      <c r="A3108" s="5">
        <v>38806</v>
      </c>
      <c r="B3108">
        <v>1.7299350189525799E-2</v>
      </c>
      <c r="C3108" s="34">
        <f t="shared" si="48"/>
        <v>1.7299350189525799E-4</v>
      </c>
    </row>
    <row r="3109" spans="1:3" x14ac:dyDescent="0.2">
      <c r="A3109" s="5">
        <v>38807</v>
      </c>
      <c r="B3109">
        <v>1.6233541943222501E-2</v>
      </c>
      <c r="C3109" s="34">
        <f t="shared" si="48"/>
        <v>1.6233541943222501E-4</v>
      </c>
    </row>
    <row r="3110" spans="1:3" x14ac:dyDescent="0.2">
      <c r="A3110" s="5">
        <v>38810</v>
      </c>
      <c r="B3110">
        <v>4.8708532093999501E-2</v>
      </c>
      <c r="C3110" s="34">
        <f t="shared" si="48"/>
        <v>4.8708532093999501E-4</v>
      </c>
    </row>
    <row r="3111" spans="1:3" x14ac:dyDescent="0.2">
      <c r="A3111" s="5">
        <v>38811</v>
      </c>
      <c r="B3111">
        <v>1.6233541943222501E-2</v>
      </c>
      <c r="C3111" s="34">
        <f t="shared" si="48"/>
        <v>1.6233541943222501E-4</v>
      </c>
    </row>
    <row r="3112" spans="1:3" x14ac:dyDescent="0.2">
      <c r="A3112" s="5">
        <v>38812</v>
      </c>
      <c r="B3112">
        <v>1.6233541943222501E-2</v>
      </c>
      <c r="C3112" s="34">
        <f t="shared" si="48"/>
        <v>1.6233541943222501E-4</v>
      </c>
    </row>
    <row r="3113" spans="1:3" x14ac:dyDescent="0.2">
      <c r="A3113" s="5">
        <v>38814</v>
      </c>
      <c r="B3113">
        <v>3.1615343094459902E-2</v>
      </c>
      <c r="C3113" s="34">
        <f t="shared" si="48"/>
        <v>3.1615343094459902E-4</v>
      </c>
    </row>
    <row r="3114" spans="1:3" x14ac:dyDescent="0.2">
      <c r="A3114" s="5">
        <v>38817</v>
      </c>
      <c r="B3114">
        <v>4.6145009690134998E-2</v>
      </c>
      <c r="C3114" s="34">
        <f t="shared" si="48"/>
        <v>4.6145009690134998E-4</v>
      </c>
    </row>
    <row r="3115" spans="1:3" x14ac:dyDescent="0.2">
      <c r="A3115" s="5">
        <v>38819</v>
      </c>
      <c r="B3115">
        <v>3.0760974320842599E-2</v>
      </c>
      <c r="C3115" s="34">
        <f t="shared" si="48"/>
        <v>3.0760974320842598E-4</v>
      </c>
    </row>
    <row r="3116" spans="1:3" x14ac:dyDescent="0.2">
      <c r="A3116" s="5">
        <v>38820</v>
      </c>
      <c r="B3116">
        <v>1.53793045453821E-2</v>
      </c>
      <c r="C3116" s="34">
        <f t="shared" si="48"/>
        <v>1.5379304545382101E-4</v>
      </c>
    </row>
    <row r="3117" spans="1:3" x14ac:dyDescent="0.2">
      <c r="A3117" s="5">
        <v>38824</v>
      </c>
      <c r="B3117">
        <v>5.9285256063312801E-2</v>
      </c>
      <c r="C3117" s="34">
        <f t="shared" si="48"/>
        <v>5.9285256063312797E-4</v>
      </c>
    </row>
    <row r="3118" spans="1:3" x14ac:dyDescent="0.2">
      <c r="A3118" s="5">
        <v>38825</v>
      </c>
      <c r="B3118">
        <v>1.46309259644095E-2</v>
      </c>
      <c r="C3118" s="34">
        <f t="shared" si="48"/>
        <v>1.46309259644095E-4</v>
      </c>
    </row>
    <row r="3119" spans="1:3" x14ac:dyDescent="0.2">
      <c r="A3119" s="5">
        <v>38826</v>
      </c>
      <c r="B3119">
        <v>1.46309259644095E-2</v>
      </c>
      <c r="C3119" s="34">
        <f t="shared" si="48"/>
        <v>1.46309259644095E-4</v>
      </c>
    </row>
    <row r="3120" spans="1:3" x14ac:dyDescent="0.2">
      <c r="A3120" s="5">
        <v>38827</v>
      </c>
      <c r="B3120">
        <v>1.46309259644095E-2</v>
      </c>
      <c r="C3120" s="34">
        <f t="shared" si="48"/>
        <v>1.46309259644095E-4</v>
      </c>
    </row>
    <row r="3121" spans="1:3" x14ac:dyDescent="0.2">
      <c r="A3121" s="5">
        <v>38828</v>
      </c>
      <c r="B3121">
        <v>1.44169509965542E-2</v>
      </c>
      <c r="C3121" s="34">
        <f t="shared" si="48"/>
        <v>1.44169509965542E-4</v>
      </c>
    </row>
    <row r="3122" spans="1:3" x14ac:dyDescent="0.2">
      <c r="A3122" s="5">
        <v>38831</v>
      </c>
      <c r="B3122">
        <v>4.32570887435757E-2</v>
      </c>
      <c r="C3122" s="34">
        <f t="shared" si="48"/>
        <v>4.32570887435757E-4</v>
      </c>
    </row>
    <row r="3123" spans="1:3" x14ac:dyDescent="0.2">
      <c r="A3123" s="5">
        <v>38832</v>
      </c>
      <c r="B3123">
        <v>1.44169509965542E-2</v>
      </c>
      <c r="C3123" s="34">
        <f t="shared" si="48"/>
        <v>1.44169509965542E-4</v>
      </c>
    </row>
    <row r="3124" spans="1:3" x14ac:dyDescent="0.2">
      <c r="A3124" s="5">
        <v>38833</v>
      </c>
      <c r="B3124">
        <v>1.44169509965542E-2</v>
      </c>
      <c r="C3124" s="34">
        <f t="shared" si="48"/>
        <v>1.44169509965542E-4</v>
      </c>
    </row>
    <row r="3125" spans="1:3" x14ac:dyDescent="0.2">
      <c r="A3125" s="5">
        <v>38834</v>
      </c>
      <c r="B3125">
        <v>1.44169509965542E-2</v>
      </c>
      <c r="C3125" s="34">
        <f t="shared" si="48"/>
        <v>1.44169509965542E-4</v>
      </c>
    </row>
    <row r="3126" spans="1:3" x14ac:dyDescent="0.2">
      <c r="A3126" s="5">
        <v>38835</v>
      </c>
      <c r="B3126">
        <v>1.44169509965542E-2</v>
      </c>
      <c r="C3126" s="34">
        <f t="shared" si="48"/>
        <v>1.44169509965542E-4</v>
      </c>
    </row>
    <row r="3127" spans="1:3" x14ac:dyDescent="0.2">
      <c r="A3127" s="5">
        <v>38836</v>
      </c>
      <c r="B3127">
        <v>1.44169509965542E-2</v>
      </c>
      <c r="C3127" s="34">
        <f t="shared" si="48"/>
        <v>1.44169509965542E-4</v>
      </c>
    </row>
    <row r="3128" spans="1:3" x14ac:dyDescent="0.2">
      <c r="A3128" s="5">
        <v>38839</v>
      </c>
      <c r="B3128">
        <v>4.32570887435757E-2</v>
      </c>
      <c r="C3128" s="34">
        <f t="shared" si="48"/>
        <v>4.32570887435757E-4</v>
      </c>
    </row>
    <row r="3129" spans="1:3" x14ac:dyDescent="0.2">
      <c r="A3129" s="5">
        <v>38840</v>
      </c>
      <c r="B3129">
        <v>1.44169509965542E-2</v>
      </c>
      <c r="C3129" s="34">
        <f t="shared" si="48"/>
        <v>1.44169509965542E-4</v>
      </c>
    </row>
    <row r="3130" spans="1:3" x14ac:dyDescent="0.2">
      <c r="A3130" s="5">
        <v>38841</v>
      </c>
      <c r="B3130">
        <v>1.44169509965542E-2</v>
      </c>
      <c r="C3130" s="34">
        <f t="shared" si="48"/>
        <v>1.44169509965542E-4</v>
      </c>
    </row>
    <row r="3131" spans="1:3" x14ac:dyDescent="0.2">
      <c r="A3131" s="5">
        <v>38842</v>
      </c>
      <c r="B3131">
        <v>1.52726291087868E-2</v>
      </c>
      <c r="C3131" s="34">
        <f t="shared" si="48"/>
        <v>1.52726291087868E-4</v>
      </c>
    </row>
    <row r="3132" spans="1:3" x14ac:dyDescent="0.2">
      <c r="A3132" s="5">
        <v>38845</v>
      </c>
      <c r="B3132">
        <v>4.5824885278622503E-2</v>
      </c>
      <c r="C3132" s="34">
        <f t="shared" si="48"/>
        <v>4.5824885278622501E-4</v>
      </c>
    </row>
    <row r="3133" spans="1:3" x14ac:dyDescent="0.2">
      <c r="A3133" s="5">
        <v>38846</v>
      </c>
      <c r="B3133">
        <v>1.52726291087868E-2</v>
      </c>
      <c r="C3133" s="34">
        <f t="shared" si="48"/>
        <v>1.52726291087868E-4</v>
      </c>
    </row>
    <row r="3134" spans="1:3" x14ac:dyDescent="0.2">
      <c r="A3134" s="5">
        <v>38847</v>
      </c>
      <c r="B3134">
        <v>1.52726291087868E-2</v>
      </c>
      <c r="C3134" s="34">
        <f t="shared" si="48"/>
        <v>1.52726291087868E-4</v>
      </c>
    </row>
    <row r="3135" spans="1:3" x14ac:dyDescent="0.2">
      <c r="A3135" s="5">
        <v>38848</v>
      </c>
      <c r="B3135">
        <v>1.52726291087868E-2</v>
      </c>
      <c r="C3135" s="34">
        <f t="shared" si="48"/>
        <v>1.52726291087868E-4</v>
      </c>
    </row>
    <row r="3136" spans="1:3" x14ac:dyDescent="0.2">
      <c r="A3136" s="5">
        <v>38849</v>
      </c>
      <c r="B3136">
        <v>1.5058894650099601E-2</v>
      </c>
      <c r="C3136" s="34">
        <f t="shared" si="48"/>
        <v>1.5058894650099602E-4</v>
      </c>
    </row>
    <row r="3137" spans="1:3" x14ac:dyDescent="0.2">
      <c r="A3137" s="5">
        <v>38852</v>
      </c>
      <c r="B3137">
        <v>4.5183487401034797E-2</v>
      </c>
      <c r="C3137" s="34">
        <f t="shared" si="48"/>
        <v>4.5183487401034795E-4</v>
      </c>
    </row>
    <row r="3138" spans="1:3" x14ac:dyDescent="0.2">
      <c r="A3138" s="5">
        <v>38853</v>
      </c>
      <c r="B3138">
        <v>1.5058894650099601E-2</v>
      </c>
      <c r="C3138" s="34">
        <f t="shared" si="48"/>
        <v>1.5058894650099602E-4</v>
      </c>
    </row>
    <row r="3139" spans="1:3" x14ac:dyDescent="0.2">
      <c r="A3139" s="5">
        <v>38854</v>
      </c>
      <c r="B3139">
        <v>1.5058894650099601E-2</v>
      </c>
      <c r="C3139" s="34">
        <f t="shared" si="48"/>
        <v>1.5058894650099602E-4</v>
      </c>
    </row>
    <row r="3140" spans="1:3" x14ac:dyDescent="0.2">
      <c r="A3140" s="5">
        <v>38855</v>
      </c>
      <c r="B3140">
        <v>1.5058894650099601E-2</v>
      </c>
      <c r="C3140" s="34">
        <f t="shared" si="48"/>
        <v>1.5058894650099602E-4</v>
      </c>
    </row>
    <row r="3141" spans="1:3" x14ac:dyDescent="0.2">
      <c r="A3141" s="5">
        <v>38856</v>
      </c>
      <c r="B3141">
        <v>1.5058894650099601E-2</v>
      </c>
      <c r="C3141" s="34">
        <f t="shared" ref="C3141:C3204" si="49">B3141/100</f>
        <v>1.5058894650099602E-4</v>
      </c>
    </row>
    <row r="3142" spans="1:3" x14ac:dyDescent="0.2">
      <c r="A3142" s="5">
        <v>38859</v>
      </c>
      <c r="B3142">
        <v>4.5183487401034797E-2</v>
      </c>
      <c r="C3142" s="34">
        <f t="shared" si="49"/>
        <v>4.5183487401034795E-4</v>
      </c>
    </row>
    <row r="3143" spans="1:3" x14ac:dyDescent="0.2">
      <c r="A3143" s="5">
        <v>38860</v>
      </c>
      <c r="B3143">
        <v>1.5058894650099601E-2</v>
      </c>
      <c r="C3143" s="34">
        <f t="shared" si="49"/>
        <v>1.5058894650099602E-4</v>
      </c>
    </row>
    <row r="3144" spans="1:3" x14ac:dyDescent="0.2">
      <c r="A3144" s="5">
        <v>38861</v>
      </c>
      <c r="B3144">
        <v>1.5058894650099601E-2</v>
      </c>
      <c r="C3144" s="34">
        <f t="shared" si="49"/>
        <v>1.5058894650099602E-4</v>
      </c>
    </row>
    <row r="3145" spans="1:3" x14ac:dyDescent="0.2">
      <c r="A3145" s="5">
        <v>38862</v>
      </c>
      <c r="B3145">
        <v>1.5058894650099601E-2</v>
      </c>
      <c r="C3145" s="34">
        <f t="shared" si="49"/>
        <v>1.5058894650099602E-4</v>
      </c>
    </row>
    <row r="3146" spans="1:3" x14ac:dyDescent="0.2">
      <c r="A3146" s="5">
        <v>38863</v>
      </c>
      <c r="B3146">
        <v>1.51656531400146E-2</v>
      </c>
      <c r="C3146" s="34">
        <f t="shared" si="49"/>
        <v>1.5165653140014601E-4</v>
      </c>
    </row>
    <row r="3147" spans="1:3" x14ac:dyDescent="0.2">
      <c r="A3147" s="5">
        <v>38866</v>
      </c>
      <c r="B3147">
        <v>4.5503859679896203E-2</v>
      </c>
      <c r="C3147" s="34">
        <f t="shared" si="49"/>
        <v>4.5503859679896203E-4</v>
      </c>
    </row>
    <row r="3148" spans="1:3" x14ac:dyDescent="0.2">
      <c r="A3148" s="5">
        <v>38867</v>
      </c>
      <c r="B3148">
        <v>1.51656531400146E-2</v>
      </c>
      <c r="C3148" s="34">
        <f t="shared" si="49"/>
        <v>1.5165653140014601E-4</v>
      </c>
    </row>
    <row r="3149" spans="1:3" x14ac:dyDescent="0.2">
      <c r="A3149" s="5">
        <v>38868</v>
      </c>
      <c r="B3149">
        <v>1.51656531400146E-2</v>
      </c>
      <c r="C3149" s="34">
        <f t="shared" si="49"/>
        <v>1.5165653140014601E-4</v>
      </c>
    </row>
    <row r="3150" spans="1:3" x14ac:dyDescent="0.2">
      <c r="A3150" s="5">
        <v>38869</v>
      </c>
      <c r="B3150">
        <v>1.51656531400146E-2</v>
      </c>
      <c r="C3150" s="34">
        <f t="shared" si="49"/>
        <v>1.5165653140014601E-4</v>
      </c>
    </row>
    <row r="3151" spans="1:3" x14ac:dyDescent="0.2">
      <c r="A3151" s="5">
        <v>38870</v>
      </c>
      <c r="B3151">
        <v>1.52726291087868E-2</v>
      </c>
      <c r="C3151" s="34">
        <f t="shared" si="49"/>
        <v>1.52726291087868E-4</v>
      </c>
    </row>
    <row r="3152" spans="1:3" x14ac:dyDescent="0.2">
      <c r="A3152" s="5">
        <v>38873</v>
      </c>
      <c r="B3152">
        <v>4.5824885278622503E-2</v>
      </c>
      <c r="C3152" s="34">
        <f t="shared" si="49"/>
        <v>4.5824885278622501E-4</v>
      </c>
    </row>
    <row r="3153" spans="1:3" x14ac:dyDescent="0.2">
      <c r="A3153" s="5">
        <v>38874</v>
      </c>
      <c r="B3153">
        <v>1.52726291087868E-2</v>
      </c>
      <c r="C3153" s="34">
        <f t="shared" si="49"/>
        <v>1.52726291087868E-4</v>
      </c>
    </row>
    <row r="3154" spans="1:3" x14ac:dyDescent="0.2">
      <c r="A3154" s="5">
        <v>38875</v>
      </c>
      <c r="B3154">
        <v>1.52726291087868E-2</v>
      </c>
      <c r="C3154" s="34">
        <f t="shared" si="49"/>
        <v>1.52726291087868E-4</v>
      </c>
    </row>
    <row r="3155" spans="1:3" x14ac:dyDescent="0.2">
      <c r="A3155" s="5">
        <v>38876</v>
      </c>
      <c r="B3155">
        <v>1.5272629108808999E-2</v>
      </c>
      <c r="C3155" s="34">
        <f t="shared" si="49"/>
        <v>1.5272629108808999E-4</v>
      </c>
    </row>
    <row r="3156" spans="1:3" x14ac:dyDescent="0.2">
      <c r="A3156" s="5">
        <v>38877</v>
      </c>
      <c r="B3156">
        <v>1.52726291087868E-2</v>
      </c>
      <c r="C3156" s="34">
        <f t="shared" si="49"/>
        <v>1.52726291087868E-4</v>
      </c>
    </row>
    <row r="3157" spans="1:3" x14ac:dyDescent="0.2">
      <c r="A3157" s="5">
        <v>38880</v>
      </c>
      <c r="B3157">
        <v>4.5824885278622503E-2</v>
      </c>
      <c r="C3157" s="34">
        <f t="shared" si="49"/>
        <v>4.5824885278622501E-4</v>
      </c>
    </row>
    <row r="3158" spans="1:3" x14ac:dyDescent="0.2">
      <c r="A3158" s="5">
        <v>38881</v>
      </c>
      <c r="B3158">
        <v>1.52726291087868E-2</v>
      </c>
      <c r="C3158" s="34">
        <f t="shared" si="49"/>
        <v>1.52726291087868E-4</v>
      </c>
    </row>
    <row r="3159" spans="1:3" x14ac:dyDescent="0.2">
      <c r="A3159" s="5">
        <v>38882</v>
      </c>
      <c r="B3159">
        <v>1.52726291087868E-2</v>
      </c>
      <c r="C3159" s="34">
        <f t="shared" si="49"/>
        <v>1.52726291087868E-4</v>
      </c>
    </row>
    <row r="3160" spans="1:3" x14ac:dyDescent="0.2">
      <c r="A3160" s="5">
        <v>38883</v>
      </c>
      <c r="B3160">
        <v>1.52726291087868E-2</v>
      </c>
      <c r="C3160" s="34">
        <f t="shared" si="49"/>
        <v>1.52726291087868E-4</v>
      </c>
    </row>
    <row r="3161" spans="1:3" x14ac:dyDescent="0.2">
      <c r="A3161" s="5">
        <v>38884</v>
      </c>
      <c r="B3161">
        <v>1.64468800896822E-2</v>
      </c>
      <c r="C3161" s="34">
        <f t="shared" si="49"/>
        <v>1.64468800896822E-4</v>
      </c>
    </row>
    <row r="3162" spans="1:3" x14ac:dyDescent="0.2">
      <c r="A3162" s="5">
        <v>38887</v>
      </c>
      <c r="B3162">
        <v>4.9348755709854898E-2</v>
      </c>
      <c r="C3162" s="34">
        <f t="shared" si="49"/>
        <v>4.9348755709854896E-4</v>
      </c>
    </row>
    <row r="3163" spans="1:3" x14ac:dyDescent="0.2">
      <c r="A3163" s="5">
        <v>38888</v>
      </c>
      <c r="B3163">
        <v>1.64468800896822E-2</v>
      </c>
      <c r="C3163" s="34">
        <f t="shared" si="49"/>
        <v>1.64468800896822E-4</v>
      </c>
    </row>
    <row r="3164" spans="1:3" x14ac:dyDescent="0.2">
      <c r="A3164" s="5">
        <v>38889</v>
      </c>
      <c r="B3164">
        <v>1.64468800896822E-2</v>
      </c>
      <c r="C3164" s="34">
        <f t="shared" si="49"/>
        <v>1.64468800896822E-4</v>
      </c>
    </row>
    <row r="3165" spans="1:3" x14ac:dyDescent="0.2">
      <c r="A3165" s="5">
        <v>38890</v>
      </c>
      <c r="B3165">
        <v>1.64468800896822E-2</v>
      </c>
      <c r="C3165" s="34">
        <f t="shared" si="49"/>
        <v>1.64468800896822E-4</v>
      </c>
    </row>
    <row r="3166" spans="1:3" x14ac:dyDescent="0.2">
      <c r="A3166" s="5">
        <v>38891</v>
      </c>
      <c r="B3166">
        <v>1.6766705624493599E-2</v>
      </c>
      <c r="C3166" s="34">
        <f t="shared" si="49"/>
        <v>1.6766705624493599E-4</v>
      </c>
    </row>
    <row r="3167" spans="1:3" x14ac:dyDescent="0.2">
      <c r="A3167" s="5">
        <v>38893</v>
      </c>
      <c r="B3167">
        <v>3.3536222473151703E-2</v>
      </c>
      <c r="C3167" s="34">
        <f t="shared" si="49"/>
        <v>3.3536222473151705E-4</v>
      </c>
    </row>
    <row r="3168" spans="1:3" x14ac:dyDescent="0.2">
      <c r="A3168" s="5">
        <v>38894</v>
      </c>
      <c r="B3168">
        <v>1.6766705624493599E-2</v>
      </c>
      <c r="C3168" s="34">
        <f t="shared" si="49"/>
        <v>1.6766705624493599E-4</v>
      </c>
    </row>
    <row r="3169" spans="1:3" x14ac:dyDescent="0.2">
      <c r="A3169" s="5">
        <v>38895</v>
      </c>
      <c r="B3169">
        <v>1.6766705624493599E-2</v>
      </c>
      <c r="C3169" s="34">
        <f t="shared" si="49"/>
        <v>1.6766705624493599E-4</v>
      </c>
    </row>
    <row r="3170" spans="1:3" x14ac:dyDescent="0.2">
      <c r="A3170" s="5">
        <v>38896</v>
      </c>
      <c r="B3170">
        <v>1.6766705624493599E-2</v>
      </c>
      <c r="C3170" s="34">
        <f t="shared" si="49"/>
        <v>1.6766705624493599E-4</v>
      </c>
    </row>
    <row r="3171" spans="1:3" x14ac:dyDescent="0.2">
      <c r="A3171" s="5">
        <v>38897</v>
      </c>
      <c r="B3171">
        <v>1.6766705624493599E-2</v>
      </c>
      <c r="C3171" s="34">
        <f t="shared" si="49"/>
        <v>1.6766705624493599E-4</v>
      </c>
    </row>
    <row r="3172" spans="1:3" x14ac:dyDescent="0.2">
      <c r="A3172" s="5">
        <v>38898</v>
      </c>
      <c r="B3172">
        <v>1.6873317228705002E-2</v>
      </c>
      <c r="C3172" s="34">
        <f t="shared" si="49"/>
        <v>1.6873317228705001E-4</v>
      </c>
    </row>
    <row r="3173" spans="1:3" x14ac:dyDescent="0.2">
      <c r="A3173" s="5">
        <v>38901</v>
      </c>
      <c r="B3173">
        <v>5.0628493431514897E-2</v>
      </c>
      <c r="C3173" s="34">
        <f t="shared" si="49"/>
        <v>5.0628493431514898E-4</v>
      </c>
    </row>
    <row r="3174" spans="1:3" x14ac:dyDescent="0.2">
      <c r="A3174" s="5">
        <v>38902</v>
      </c>
      <c r="B3174">
        <v>1.6873317228682801E-2</v>
      </c>
      <c r="C3174" s="34">
        <f t="shared" si="49"/>
        <v>1.6873317228682802E-4</v>
      </c>
    </row>
    <row r="3175" spans="1:3" x14ac:dyDescent="0.2">
      <c r="A3175" s="5">
        <v>38903</v>
      </c>
      <c r="B3175">
        <v>1.6873317228705002E-2</v>
      </c>
      <c r="C3175" s="34">
        <f t="shared" si="49"/>
        <v>1.6873317228705001E-4</v>
      </c>
    </row>
    <row r="3176" spans="1:3" x14ac:dyDescent="0.2">
      <c r="A3176" s="5">
        <v>38904</v>
      </c>
      <c r="B3176">
        <v>1.6873317228682801E-2</v>
      </c>
      <c r="C3176" s="34">
        <f t="shared" si="49"/>
        <v>1.6873317228682802E-4</v>
      </c>
    </row>
    <row r="3177" spans="1:3" x14ac:dyDescent="0.2">
      <c r="A3177" s="5">
        <v>38905</v>
      </c>
      <c r="B3177">
        <v>1.6979887455170799E-2</v>
      </c>
      <c r="C3177" s="34">
        <f t="shared" si="49"/>
        <v>1.6979887455170799E-4</v>
      </c>
    </row>
    <row r="3178" spans="1:3" x14ac:dyDescent="0.2">
      <c r="A3178" s="5">
        <v>38908</v>
      </c>
      <c r="B3178">
        <v>5.09483123524168E-2</v>
      </c>
      <c r="C3178" s="34">
        <f t="shared" si="49"/>
        <v>5.0948312352416803E-4</v>
      </c>
    </row>
    <row r="3179" spans="1:3" x14ac:dyDescent="0.2">
      <c r="A3179" s="5">
        <v>38909</v>
      </c>
      <c r="B3179">
        <v>1.6979887455170799E-2</v>
      </c>
      <c r="C3179" s="34">
        <f t="shared" si="49"/>
        <v>1.6979887455170799E-4</v>
      </c>
    </row>
    <row r="3180" spans="1:3" x14ac:dyDescent="0.2">
      <c r="A3180" s="5">
        <v>38910</v>
      </c>
      <c r="B3180">
        <v>1.6979887455170799E-2</v>
      </c>
      <c r="C3180" s="34">
        <f t="shared" si="49"/>
        <v>1.6979887455170799E-4</v>
      </c>
    </row>
    <row r="3181" spans="1:3" x14ac:dyDescent="0.2">
      <c r="A3181" s="5">
        <v>38911</v>
      </c>
      <c r="B3181">
        <v>1.6979887455170799E-2</v>
      </c>
      <c r="C3181" s="34">
        <f t="shared" si="49"/>
        <v>1.6979887455170799E-4</v>
      </c>
    </row>
    <row r="3182" spans="1:3" x14ac:dyDescent="0.2">
      <c r="A3182" s="5">
        <v>38912</v>
      </c>
      <c r="B3182">
        <v>1.6979887455170799E-2</v>
      </c>
      <c r="C3182" s="34">
        <f t="shared" si="49"/>
        <v>1.6979887455170799E-4</v>
      </c>
    </row>
    <row r="3183" spans="1:3" x14ac:dyDescent="0.2">
      <c r="A3183" s="5">
        <v>38915</v>
      </c>
      <c r="B3183">
        <v>5.0948312352394602E-2</v>
      </c>
      <c r="C3183" s="34">
        <f t="shared" si="49"/>
        <v>5.0948312352394598E-4</v>
      </c>
    </row>
    <row r="3184" spans="1:3" x14ac:dyDescent="0.2">
      <c r="A3184" s="5">
        <v>38916</v>
      </c>
      <c r="B3184">
        <v>1.6979887455170799E-2</v>
      </c>
      <c r="C3184" s="34">
        <f t="shared" si="49"/>
        <v>1.6979887455170799E-4</v>
      </c>
    </row>
    <row r="3185" spans="1:3" x14ac:dyDescent="0.2">
      <c r="A3185" s="5">
        <v>38917</v>
      </c>
      <c r="B3185">
        <v>1.6979887455170799E-2</v>
      </c>
      <c r="C3185" s="34">
        <f t="shared" si="49"/>
        <v>1.6979887455170799E-4</v>
      </c>
    </row>
    <row r="3186" spans="1:3" x14ac:dyDescent="0.2">
      <c r="A3186" s="5">
        <v>38918</v>
      </c>
      <c r="B3186">
        <v>1.6979887455170799E-2</v>
      </c>
      <c r="C3186" s="34">
        <f t="shared" si="49"/>
        <v>1.6979887455170799E-4</v>
      </c>
    </row>
    <row r="3187" spans="1:3" x14ac:dyDescent="0.2">
      <c r="A3187" s="5">
        <v>38919</v>
      </c>
      <c r="B3187">
        <v>1.7086416336065099E-2</v>
      </c>
      <c r="C3187" s="34">
        <f t="shared" si="49"/>
        <v>1.70864163360651E-4</v>
      </c>
    </row>
    <row r="3188" spans="1:3" x14ac:dyDescent="0.2">
      <c r="A3188" s="5">
        <v>38922</v>
      </c>
      <c r="B3188">
        <v>5.1268007875715498E-2</v>
      </c>
      <c r="C3188" s="34">
        <f t="shared" si="49"/>
        <v>5.1268007875715494E-4</v>
      </c>
    </row>
    <row r="3189" spans="1:3" x14ac:dyDescent="0.2">
      <c r="A3189" s="5">
        <v>38923</v>
      </c>
      <c r="B3189">
        <v>1.7086416336065099E-2</v>
      </c>
      <c r="C3189" s="34">
        <f t="shared" si="49"/>
        <v>1.70864163360651E-4</v>
      </c>
    </row>
    <row r="3190" spans="1:3" x14ac:dyDescent="0.2">
      <c r="A3190" s="5">
        <v>38924</v>
      </c>
      <c r="B3190">
        <v>1.7086416336065099E-2</v>
      </c>
      <c r="C3190" s="34">
        <f t="shared" si="49"/>
        <v>1.70864163360651E-4</v>
      </c>
    </row>
    <row r="3191" spans="1:3" x14ac:dyDescent="0.2">
      <c r="A3191" s="5">
        <v>38925</v>
      </c>
      <c r="B3191">
        <v>1.7086416336065099E-2</v>
      </c>
      <c r="C3191" s="34">
        <f t="shared" si="49"/>
        <v>1.70864163360651E-4</v>
      </c>
    </row>
    <row r="3192" spans="1:3" x14ac:dyDescent="0.2">
      <c r="A3192" s="5">
        <v>38926</v>
      </c>
      <c r="B3192">
        <v>1.7086416336065099E-2</v>
      </c>
      <c r="C3192" s="34">
        <f t="shared" si="49"/>
        <v>1.70864163360651E-4</v>
      </c>
    </row>
    <row r="3193" spans="1:3" x14ac:dyDescent="0.2">
      <c r="A3193" s="5">
        <v>38929</v>
      </c>
      <c r="B3193">
        <v>5.1268007875715498E-2</v>
      </c>
      <c r="C3193" s="34">
        <f t="shared" si="49"/>
        <v>5.1268007875715494E-4</v>
      </c>
    </row>
    <row r="3194" spans="1:3" x14ac:dyDescent="0.2">
      <c r="A3194" s="5">
        <v>38930</v>
      </c>
      <c r="B3194">
        <v>1.7086416336065099E-2</v>
      </c>
      <c r="C3194" s="34">
        <f t="shared" si="49"/>
        <v>1.70864163360651E-4</v>
      </c>
    </row>
    <row r="3195" spans="1:3" x14ac:dyDescent="0.2">
      <c r="A3195" s="5">
        <v>38931</v>
      </c>
      <c r="B3195">
        <v>1.7086416336065099E-2</v>
      </c>
      <c r="C3195" s="34">
        <f t="shared" si="49"/>
        <v>1.70864163360651E-4</v>
      </c>
    </row>
    <row r="3196" spans="1:3" x14ac:dyDescent="0.2">
      <c r="A3196" s="5">
        <v>38932</v>
      </c>
      <c r="B3196">
        <v>1.7086416336065099E-2</v>
      </c>
      <c r="C3196" s="34">
        <f t="shared" si="49"/>
        <v>1.70864163360651E-4</v>
      </c>
    </row>
    <row r="3197" spans="1:3" x14ac:dyDescent="0.2">
      <c r="A3197" s="5">
        <v>38933</v>
      </c>
      <c r="B3197">
        <v>1.7086416336065099E-2</v>
      </c>
      <c r="C3197" s="34">
        <f t="shared" si="49"/>
        <v>1.70864163360651E-4</v>
      </c>
    </row>
    <row r="3198" spans="1:3" x14ac:dyDescent="0.2">
      <c r="A3198" s="5">
        <v>38936</v>
      </c>
      <c r="B3198">
        <v>5.1268007875715498E-2</v>
      </c>
      <c r="C3198" s="34">
        <f t="shared" si="49"/>
        <v>5.1268007875715494E-4</v>
      </c>
    </row>
    <row r="3199" spans="1:3" x14ac:dyDescent="0.2">
      <c r="A3199" s="5">
        <v>38937</v>
      </c>
      <c r="B3199">
        <v>1.7086416336065099E-2</v>
      </c>
      <c r="C3199" s="34">
        <f t="shared" si="49"/>
        <v>1.70864163360651E-4</v>
      </c>
    </row>
    <row r="3200" spans="1:3" x14ac:dyDescent="0.2">
      <c r="A3200" s="5">
        <v>38938</v>
      </c>
      <c r="B3200">
        <v>1.7086416336065099E-2</v>
      </c>
      <c r="C3200" s="34">
        <f t="shared" si="49"/>
        <v>1.70864163360651E-4</v>
      </c>
    </row>
    <row r="3201" spans="1:3" x14ac:dyDescent="0.2">
      <c r="A3201" s="5">
        <v>38939</v>
      </c>
      <c r="B3201">
        <v>1.7086416336065099E-2</v>
      </c>
      <c r="C3201" s="34">
        <f t="shared" si="49"/>
        <v>1.70864163360651E-4</v>
      </c>
    </row>
    <row r="3202" spans="1:3" x14ac:dyDescent="0.2">
      <c r="A3202" s="5">
        <v>38940</v>
      </c>
      <c r="B3202">
        <v>1.6873317228705002E-2</v>
      </c>
      <c r="C3202" s="34">
        <f t="shared" si="49"/>
        <v>1.6873317228705001E-4</v>
      </c>
    </row>
    <row r="3203" spans="1:3" x14ac:dyDescent="0.2">
      <c r="A3203" s="5">
        <v>38943</v>
      </c>
      <c r="B3203">
        <v>5.0628493431492699E-2</v>
      </c>
      <c r="C3203" s="34">
        <f t="shared" si="49"/>
        <v>5.0628493431492704E-4</v>
      </c>
    </row>
    <row r="3204" spans="1:3" x14ac:dyDescent="0.2">
      <c r="A3204" s="5">
        <v>38945</v>
      </c>
      <c r="B3204">
        <v>3.3749481545730702E-2</v>
      </c>
      <c r="C3204" s="34">
        <f t="shared" si="49"/>
        <v>3.3749481545730702E-4</v>
      </c>
    </row>
    <row r="3205" spans="1:3" x14ac:dyDescent="0.2">
      <c r="A3205" s="5">
        <v>38946</v>
      </c>
      <c r="B3205">
        <v>1.6873317228705002E-2</v>
      </c>
      <c r="C3205" s="34">
        <f t="shared" ref="C3205:C3268" si="50">B3205/100</f>
        <v>1.6873317228705001E-4</v>
      </c>
    </row>
    <row r="3206" spans="1:3" x14ac:dyDescent="0.2">
      <c r="A3206" s="5">
        <v>38947</v>
      </c>
      <c r="B3206">
        <v>1.6979887455170799E-2</v>
      </c>
      <c r="C3206" s="34">
        <f t="shared" si="50"/>
        <v>1.6979887455170799E-4</v>
      </c>
    </row>
    <row r="3207" spans="1:3" x14ac:dyDescent="0.2">
      <c r="A3207" s="5">
        <v>38950</v>
      </c>
      <c r="B3207">
        <v>5.0948312352394602E-2</v>
      </c>
      <c r="C3207" s="34">
        <f t="shared" si="50"/>
        <v>5.0948312352394598E-4</v>
      </c>
    </row>
    <row r="3208" spans="1:3" x14ac:dyDescent="0.2">
      <c r="A3208" s="5">
        <v>38951</v>
      </c>
      <c r="B3208">
        <v>1.6979887455170799E-2</v>
      </c>
      <c r="C3208" s="34">
        <f t="shared" si="50"/>
        <v>1.6979887455170799E-4</v>
      </c>
    </row>
    <row r="3209" spans="1:3" x14ac:dyDescent="0.2">
      <c r="A3209" s="5">
        <v>38952</v>
      </c>
      <c r="B3209">
        <v>1.6979887455170799E-2</v>
      </c>
      <c r="C3209" s="34">
        <f t="shared" si="50"/>
        <v>1.6979887455170799E-4</v>
      </c>
    </row>
    <row r="3210" spans="1:3" x14ac:dyDescent="0.2">
      <c r="A3210" s="5">
        <v>38953</v>
      </c>
      <c r="B3210">
        <v>1.6979887455170799E-2</v>
      </c>
      <c r="C3210" s="34">
        <f t="shared" si="50"/>
        <v>1.6979887455170799E-4</v>
      </c>
    </row>
    <row r="3211" spans="1:3" x14ac:dyDescent="0.2">
      <c r="A3211" s="5">
        <v>38954</v>
      </c>
      <c r="B3211">
        <v>1.6979887455170799E-2</v>
      </c>
      <c r="C3211" s="34">
        <f t="shared" si="50"/>
        <v>1.6979887455170799E-4</v>
      </c>
    </row>
    <row r="3212" spans="1:3" x14ac:dyDescent="0.2">
      <c r="A3212" s="5">
        <v>38957</v>
      </c>
      <c r="B3212">
        <v>5.0948312352394602E-2</v>
      </c>
      <c r="C3212" s="34">
        <f t="shared" si="50"/>
        <v>5.0948312352394598E-4</v>
      </c>
    </row>
    <row r="3213" spans="1:3" x14ac:dyDescent="0.2">
      <c r="A3213" s="5">
        <v>38958</v>
      </c>
      <c r="B3213">
        <v>1.6979887455170799E-2</v>
      </c>
      <c r="C3213" s="34">
        <f t="shared" si="50"/>
        <v>1.6979887455170799E-4</v>
      </c>
    </row>
    <row r="3214" spans="1:3" x14ac:dyDescent="0.2">
      <c r="A3214" s="5">
        <v>38959</v>
      </c>
      <c r="B3214">
        <v>1.6979887455170799E-2</v>
      </c>
      <c r="C3214" s="34">
        <f t="shared" si="50"/>
        <v>1.6979887455170799E-4</v>
      </c>
    </row>
    <row r="3215" spans="1:3" x14ac:dyDescent="0.2">
      <c r="A3215" s="5">
        <v>38960</v>
      </c>
      <c r="B3215">
        <v>1.6979887455170799E-2</v>
      </c>
      <c r="C3215" s="34">
        <f t="shared" si="50"/>
        <v>1.6979887455170799E-4</v>
      </c>
    </row>
    <row r="3216" spans="1:3" x14ac:dyDescent="0.2">
      <c r="A3216" s="5">
        <v>38961</v>
      </c>
      <c r="B3216">
        <v>1.7086416336065099E-2</v>
      </c>
      <c r="C3216" s="34">
        <f t="shared" si="50"/>
        <v>1.70864163360651E-4</v>
      </c>
    </row>
    <row r="3217" spans="1:3" x14ac:dyDescent="0.2">
      <c r="A3217" s="5">
        <v>38964</v>
      </c>
      <c r="B3217">
        <v>5.1268007875715498E-2</v>
      </c>
      <c r="C3217" s="34">
        <f t="shared" si="50"/>
        <v>5.1268007875715494E-4</v>
      </c>
    </row>
    <row r="3218" spans="1:3" x14ac:dyDescent="0.2">
      <c r="A3218" s="5">
        <v>38965</v>
      </c>
      <c r="B3218">
        <v>1.7086416336065099E-2</v>
      </c>
      <c r="C3218" s="34">
        <f t="shared" si="50"/>
        <v>1.70864163360651E-4</v>
      </c>
    </row>
    <row r="3219" spans="1:3" x14ac:dyDescent="0.2">
      <c r="A3219" s="5">
        <v>38966</v>
      </c>
      <c r="B3219">
        <v>1.7086416336065099E-2</v>
      </c>
      <c r="C3219" s="34">
        <f t="shared" si="50"/>
        <v>1.70864163360651E-4</v>
      </c>
    </row>
    <row r="3220" spans="1:3" x14ac:dyDescent="0.2">
      <c r="A3220" s="5">
        <v>38967</v>
      </c>
      <c r="B3220">
        <v>1.7086416336065099E-2</v>
      </c>
      <c r="C3220" s="34">
        <f t="shared" si="50"/>
        <v>1.70864163360651E-4</v>
      </c>
    </row>
    <row r="3221" spans="1:3" x14ac:dyDescent="0.2">
      <c r="A3221" s="5">
        <v>38968</v>
      </c>
      <c r="B3221">
        <v>1.7086416336065099E-2</v>
      </c>
      <c r="C3221" s="34">
        <f t="shared" si="50"/>
        <v>1.70864163360651E-4</v>
      </c>
    </row>
    <row r="3222" spans="1:3" x14ac:dyDescent="0.2">
      <c r="A3222" s="5">
        <v>38971</v>
      </c>
      <c r="B3222">
        <v>5.1268007875715498E-2</v>
      </c>
      <c r="C3222" s="34">
        <f t="shared" si="50"/>
        <v>5.1268007875715494E-4</v>
      </c>
    </row>
    <row r="3223" spans="1:3" x14ac:dyDescent="0.2">
      <c r="A3223" s="5">
        <v>38972</v>
      </c>
      <c r="B3223">
        <v>1.7086416336065099E-2</v>
      </c>
      <c r="C3223" s="34">
        <f t="shared" si="50"/>
        <v>1.70864163360651E-4</v>
      </c>
    </row>
    <row r="3224" spans="1:3" x14ac:dyDescent="0.2">
      <c r="A3224" s="5">
        <v>38973</v>
      </c>
      <c r="B3224">
        <v>1.7086416336065099E-2</v>
      </c>
      <c r="C3224" s="34">
        <f t="shared" si="50"/>
        <v>1.70864163360651E-4</v>
      </c>
    </row>
    <row r="3225" spans="1:3" x14ac:dyDescent="0.2">
      <c r="A3225" s="5">
        <v>38974</v>
      </c>
      <c r="B3225">
        <v>1.7086416336065099E-2</v>
      </c>
      <c r="C3225" s="34">
        <f t="shared" si="50"/>
        <v>1.70864163360651E-4</v>
      </c>
    </row>
    <row r="3226" spans="1:3" x14ac:dyDescent="0.2">
      <c r="A3226" s="5">
        <v>38975</v>
      </c>
      <c r="B3226">
        <v>1.7192903903495701E-2</v>
      </c>
      <c r="C3226" s="34">
        <f t="shared" si="50"/>
        <v>1.7192903903495702E-4</v>
      </c>
    </row>
    <row r="3227" spans="1:3" x14ac:dyDescent="0.2">
      <c r="A3227" s="5">
        <v>38978</v>
      </c>
      <c r="B3227">
        <v>5.1587580097045602E-2</v>
      </c>
      <c r="C3227" s="34">
        <f t="shared" si="50"/>
        <v>5.1587580097045603E-4</v>
      </c>
    </row>
    <row r="3228" spans="1:3" x14ac:dyDescent="0.2">
      <c r="A3228" s="5">
        <v>38979</v>
      </c>
      <c r="B3228">
        <v>1.7192903903495701E-2</v>
      </c>
      <c r="C3228" s="34">
        <f t="shared" si="50"/>
        <v>1.7192903903495702E-4</v>
      </c>
    </row>
    <row r="3229" spans="1:3" x14ac:dyDescent="0.2">
      <c r="A3229" s="5">
        <v>38980</v>
      </c>
      <c r="B3229">
        <v>1.7192903903495701E-2</v>
      </c>
      <c r="C3229" s="34">
        <f t="shared" si="50"/>
        <v>1.7192903903495702E-4</v>
      </c>
    </row>
    <row r="3230" spans="1:3" x14ac:dyDescent="0.2">
      <c r="A3230" s="5">
        <v>38981</v>
      </c>
      <c r="B3230">
        <v>1.7192903903495701E-2</v>
      </c>
      <c r="C3230" s="34">
        <f t="shared" si="50"/>
        <v>1.7192903903495702E-4</v>
      </c>
    </row>
    <row r="3231" spans="1:3" x14ac:dyDescent="0.2">
      <c r="A3231" s="5">
        <v>38982</v>
      </c>
      <c r="B3231">
        <v>1.7299350189525799E-2</v>
      </c>
      <c r="C3231" s="34">
        <f t="shared" si="50"/>
        <v>1.7299350189525799E-4</v>
      </c>
    </row>
    <row r="3232" spans="1:3" x14ac:dyDescent="0.2">
      <c r="A3232" s="5">
        <v>38985</v>
      </c>
      <c r="B3232">
        <v>5.1907029111819498E-2</v>
      </c>
      <c r="C3232" s="34">
        <f t="shared" si="50"/>
        <v>5.1907029111819504E-4</v>
      </c>
    </row>
    <row r="3233" spans="1:3" x14ac:dyDescent="0.2">
      <c r="A3233" s="5">
        <v>38986</v>
      </c>
      <c r="B3233">
        <v>1.7299350189525799E-2</v>
      </c>
      <c r="C3233" s="34">
        <f t="shared" si="50"/>
        <v>1.7299350189525799E-4</v>
      </c>
    </row>
    <row r="3234" spans="1:3" x14ac:dyDescent="0.2">
      <c r="A3234" s="5">
        <v>38987</v>
      </c>
      <c r="B3234">
        <v>1.7299350189525799E-2</v>
      </c>
      <c r="C3234" s="34">
        <f t="shared" si="50"/>
        <v>1.7299350189525799E-4</v>
      </c>
    </row>
    <row r="3235" spans="1:3" x14ac:dyDescent="0.2">
      <c r="A3235" s="5">
        <v>38988</v>
      </c>
      <c r="B3235">
        <v>1.7299350189525799E-2</v>
      </c>
      <c r="C3235" s="34">
        <f t="shared" si="50"/>
        <v>1.7299350189525799E-4</v>
      </c>
    </row>
    <row r="3236" spans="1:3" x14ac:dyDescent="0.2">
      <c r="A3236" s="5">
        <v>38989</v>
      </c>
      <c r="B3236">
        <v>1.7512375913120201E-2</v>
      </c>
      <c r="C3236" s="34">
        <f t="shared" si="50"/>
        <v>1.75123759131202E-4</v>
      </c>
    </row>
    <row r="3237" spans="1:3" x14ac:dyDescent="0.2">
      <c r="A3237" s="5">
        <v>38993</v>
      </c>
      <c r="B3237">
        <v>7.0067906799464702E-2</v>
      </c>
      <c r="C3237" s="34">
        <f t="shared" si="50"/>
        <v>7.0067906799464697E-4</v>
      </c>
    </row>
    <row r="3238" spans="1:3" x14ac:dyDescent="0.2">
      <c r="A3238" s="5">
        <v>38994</v>
      </c>
      <c r="B3238">
        <v>1.7512375913120201E-2</v>
      </c>
      <c r="C3238" s="34">
        <f t="shared" si="50"/>
        <v>1.75123759131202E-4</v>
      </c>
    </row>
    <row r="3239" spans="1:3" x14ac:dyDescent="0.2">
      <c r="A3239" s="5">
        <v>38995</v>
      </c>
      <c r="B3239">
        <v>1.7512375913120201E-2</v>
      </c>
      <c r="C3239" s="34">
        <f t="shared" si="50"/>
        <v>1.75123759131202E-4</v>
      </c>
    </row>
    <row r="3240" spans="1:3" x14ac:dyDescent="0.2">
      <c r="A3240" s="5">
        <v>38996</v>
      </c>
      <c r="B3240">
        <v>1.7512375913120201E-2</v>
      </c>
      <c r="C3240" s="34">
        <f t="shared" si="50"/>
        <v>1.75123759131202E-4</v>
      </c>
    </row>
    <row r="3241" spans="1:3" x14ac:dyDescent="0.2">
      <c r="A3241" s="5">
        <v>38999</v>
      </c>
      <c r="B3241">
        <v>5.2546328775715502E-2</v>
      </c>
      <c r="C3241" s="34">
        <f t="shared" si="50"/>
        <v>5.2546328775715501E-4</v>
      </c>
    </row>
    <row r="3242" spans="1:3" x14ac:dyDescent="0.2">
      <c r="A3242" s="5">
        <v>39000</v>
      </c>
      <c r="B3242">
        <v>1.7512375913120201E-2</v>
      </c>
      <c r="C3242" s="34">
        <f t="shared" si="50"/>
        <v>1.75123759131202E-4</v>
      </c>
    </row>
    <row r="3243" spans="1:3" x14ac:dyDescent="0.2">
      <c r="A3243" s="5">
        <v>39001</v>
      </c>
      <c r="B3243">
        <v>1.7512375913120201E-2</v>
      </c>
      <c r="C3243" s="34">
        <f t="shared" si="50"/>
        <v>1.75123759131202E-4</v>
      </c>
    </row>
    <row r="3244" spans="1:3" x14ac:dyDescent="0.2">
      <c r="A3244" s="5">
        <v>39002</v>
      </c>
      <c r="B3244">
        <v>1.7512375913120201E-2</v>
      </c>
      <c r="C3244" s="34">
        <f t="shared" si="50"/>
        <v>1.75123759131202E-4</v>
      </c>
    </row>
    <row r="3245" spans="1:3" x14ac:dyDescent="0.2">
      <c r="A3245" s="5">
        <v>39003</v>
      </c>
      <c r="B3245">
        <v>1.7512375913120201E-2</v>
      </c>
      <c r="C3245" s="34">
        <f t="shared" si="50"/>
        <v>1.75123759131202E-4</v>
      </c>
    </row>
    <row r="3246" spans="1:3" x14ac:dyDescent="0.2">
      <c r="A3246" s="5">
        <v>39006</v>
      </c>
      <c r="B3246">
        <v>5.2546328775715502E-2</v>
      </c>
      <c r="C3246" s="34">
        <f t="shared" si="50"/>
        <v>5.2546328775715501E-4</v>
      </c>
    </row>
    <row r="3247" spans="1:3" x14ac:dyDescent="0.2">
      <c r="A3247" s="5">
        <v>39007</v>
      </c>
      <c r="B3247">
        <v>1.7512375913120201E-2</v>
      </c>
      <c r="C3247" s="34">
        <f t="shared" si="50"/>
        <v>1.75123759131202E-4</v>
      </c>
    </row>
    <row r="3248" spans="1:3" x14ac:dyDescent="0.2">
      <c r="A3248" s="5">
        <v>39008</v>
      </c>
      <c r="B3248">
        <v>1.7512375913120201E-2</v>
      </c>
      <c r="C3248" s="34">
        <f t="shared" si="50"/>
        <v>1.75123759131202E-4</v>
      </c>
    </row>
    <row r="3249" spans="1:3" x14ac:dyDescent="0.2">
      <c r="A3249" s="5">
        <v>39009</v>
      </c>
      <c r="B3249">
        <v>1.7512375913120201E-2</v>
      </c>
      <c r="C3249" s="34">
        <f t="shared" si="50"/>
        <v>1.75123759131202E-4</v>
      </c>
    </row>
    <row r="3250" spans="1:3" x14ac:dyDescent="0.2">
      <c r="A3250" s="5">
        <v>39010</v>
      </c>
      <c r="B3250">
        <v>1.7618698447607901E-2</v>
      </c>
      <c r="C3250" s="34">
        <f t="shared" si="50"/>
        <v>1.76186984476079E-4</v>
      </c>
    </row>
    <row r="3251" spans="1:3" x14ac:dyDescent="0.2">
      <c r="A3251" s="5">
        <v>39011</v>
      </c>
      <c r="B3251">
        <v>1.7618698447630102E-2</v>
      </c>
      <c r="C3251" s="34">
        <f t="shared" si="50"/>
        <v>1.7618698447630101E-4</v>
      </c>
    </row>
    <row r="3252" spans="1:3" x14ac:dyDescent="0.2">
      <c r="A3252" s="5">
        <v>39013</v>
      </c>
      <c r="B3252">
        <v>3.5240501080569003E-2</v>
      </c>
      <c r="C3252" s="34">
        <f t="shared" si="50"/>
        <v>3.5240501080569003E-4</v>
      </c>
    </row>
    <row r="3253" spans="1:3" x14ac:dyDescent="0.2">
      <c r="A3253" s="5">
        <v>39016</v>
      </c>
      <c r="B3253">
        <v>5.2865408445823499E-2</v>
      </c>
      <c r="C3253" s="34">
        <f t="shared" si="50"/>
        <v>5.2865408445823504E-4</v>
      </c>
    </row>
    <row r="3254" spans="1:3" x14ac:dyDescent="0.2">
      <c r="A3254" s="5">
        <v>39017</v>
      </c>
      <c r="B3254">
        <v>1.7618698447607901E-2</v>
      </c>
      <c r="C3254" s="34">
        <f t="shared" si="50"/>
        <v>1.76186984476079E-4</v>
      </c>
    </row>
    <row r="3255" spans="1:3" x14ac:dyDescent="0.2">
      <c r="A3255" s="5">
        <v>39020</v>
      </c>
      <c r="B3255">
        <v>5.2865408445823499E-2</v>
      </c>
      <c r="C3255" s="34">
        <f t="shared" si="50"/>
        <v>5.2865408445823504E-4</v>
      </c>
    </row>
    <row r="3256" spans="1:3" x14ac:dyDescent="0.2">
      <c r="A3256" s="5">
        <v>39021</v>
      </c>
      <c r="B3256">
        <v>1.7618698447630102E-2</v>
      </c>
      <c r="C3256" s="34">
        <f t="shared" si="50"/>
        <v>1.7618698447630101E-4</v>
      </c>
    </row>
    <row r="3257" spans="1:3" x14ac:dyDescent="0.2">
      <c r="A3257" s="5">
        <v>39022</v>
      </c>
      <c r="B3257">
        <v>1.7618698447607901E-2</v>
      </c>
      <c r="C3257" s="34">
        <f t="shared" si="50"/>
        <v>1.76186984476079E-4</v>
      </c>
    </row>
    <row r="3258" spans="1:3" x14ac:dyDescent="0.2">
      <c r="A3258" s="5">
        <v>39023</v>
      </c>
      <c r="B3258">
        <v>1.7618698447630102E-2</v>
      </c>
      <c r="C3258" s="34">
        <f t="shared" si="50"/>
        <v>1.7618698447630101E-4</v>
      </c>
    </row>
    <row r="3259" spans="1:3" x14ac:dyDescent="0.2">
      <c r="A3259" s="5">
        <v>39024</v>
      </c>
      <c r="B3259">
        <v>1.7618698447607901E-2</v>
      </c>
      <c r="C3259" s="34">
        <f t="shared" si="50"/>
        <v>1.76186984476079E-4</v>
      </c>
    </row>
    <row r="3260" spans="1:3" x14ac:dyDescent="0.2">
      <c r="A3260" s="5">
        <v>39027</v>
      </c>
      <c r="B3260">
        <v>5.2865408445823499E-2</v>
      </c>
      <c r="C3260" s="34">
        <f t="shared" si="50"/>
        <v>5.2865408445823504E-4</v>
      </c>
    </row>
    <row r="3261" spans="1:3" x14ac:dyDescent="0.2">
      <c r="A3261" s="5">
        <v>39028</v>
      </c>
      <c r="B3261">
        <v>1.7618698447630102E-2</v>
      </c>
      <c r="C3261" s="34">
        <f t="shared" si="50"/>
        <v>1.7618698447630101E-4</v>
      </c>
    </row>
    <row r="3262" spans="1:3" x14ac:dyDescent="0.2">
      <c r="A3262" s="5">
        <v>39029</v>
      </c>
      <c r="B3262">
        <v>1.7618698447607901E-2</v>
      </c>
      <c r="C3262" s="34">
        <f t="shared" si="50"/>
        <v>1.76186984476079E-4</v>
      </c>
    </row>
    <row r="3263" spans="1:3" x14ac:dyDescent="0.2">
      <c r="A3263" s="5">
        <v>39030</v>
      </c>
      <c r="B3263">
        <v>1.7618698447607901E-2</v>
      </c>
      <c r="C3263" s="34">
        <f t="shared" si="50"/>
        <v>1.76186984476079E-4</v>
      </c>
    </row>
    <row r="3264" spans="1:3" x14ac:dyDescent="0.2">
      <c r="A3264" s="5">
        <v>39031</v>
      </c>
      <c r="B3264">
        <v>1.7618698447630102E-2</v>
      </c>
      <c r="C3264" s="34">
        <f t="shared" si="50"/>
        <v>1.7618698447630101E-4</v>
      </c>
    </row>
    <row r="3265" spans="1:3" x14ac:dyDescent="0.2">
      <c r="A3265" s="5">
        <v>39034</v>
      </c>
      <c r="B3265">
        <v>5.2865408445823499E-2</v>
      </c>
      <c r="C3265" s="34">
        <f t="shared" si="50"/>
        <v>5.2865408445823504E-4</v>
      </c>
    </row>
    <row r="3266" spans="1:3" x14ac:dyDescent="0.2">
      <c r="A3266" s="5">
        <v>39035</v>
      </c>
      <c r="B3266">
        <v>1.7618698447607901E-2</v>
      </c>
      <c r="C3266" s="34">
        <f t="shared" si="50"/>
        <v>1.76186984476079E-4</v>
      </c>
    </row>
    <row r="3267" spans="1:3" x14ac:dyDescent="0.2">
      <c r="A3267" s="5">
        <v>39036</v>
      </c>
      <c r="B3267">
        <v>1.7618698447630102E-2</v>
      </c>
      <c r="C3267" s="34">
        <f t="shared" si="50"/>
        <v>1.7618698447630101E-4</v>
      </c>
    </row>
    <row r="3268" spans="1:3" x14ac:dyDescent="0.2">
      <c r="A3268" s="5">
        <v>39037</v>
      </c>
      <c r="B3268">
        <v>1.7618698447607901E-2</v>
      </c>
      <c r="C3268" s="34">
        <f t="shared" si="50"/>
        <v>1.76186984476079E-4</v>
      </c>
    </row>
    <row r="3269" spans="1:3" x14ac:dyDescent="0.2">
      <c r="A3269" s="5">
        <v>39038</v>
      </c>
      <c r="B3269">
        <v>1.7618698447630102E-2</v>
      </c>
      <c r="C3269" s="34">
        <f t="shared" ref="C3269:C3332" si="51">B3269/100</f>
        <v>1.7618698447630101E-4</v>
      </c>
    </row>
    <row r="3270" spans="1:3" x14ac:dyDescent="0.2">
      <c r="A3270" s="5">
        <v>39041</v>
      </c>
      <c r="B3270">
        <v>5.2865408445823499E-2</v>
      </c>
      <c r="C3270" s="34">
        <f t="shared" si="51"/>
        <v>5.2865408445823504E-4</v>
      </c>
    </row>
    <row r="3271" spans="1:3" x14ac:dyDescent="0.2">
      <c r="A3271" s="5">
        <v>39042</v>
      </c>
      <c r="B3271">
        <v>1.7618698447607901E-2</v>
      </c>
      <c r="C3271" s="34">
        <f t="shared" si="51"/>
        <v>1.76186984476079E-4</v>
      </c>
    </row>
    <row r="3272" spans="1:3" x14ac:dyDescent="0.2">
      <c r="A3272" s="5">
        <v>39043</v>
      </c>
      <c r="B3272">
        <v>1.7618698447630102E-2</v>
      </c>
      <c r="C3272" s="34">
        <f t="shared" si="51"/>
        <v>1.7618698447630101E-4</v>
      </c>
    </row>
    <row r="3273" spans="1:3" x14ac:dyDescent="0.2">
      <c r="A3273" s="5">
        <v>39044</v>
      </c>
      <c r="B3273">
        <v>1.7618698447607901E-2</v>
      </c>
      <c r="C3273" s="34">
        <f t="shared" si="51"/>
        <v>1.76186984476079E-4</v>
      </c>
    </row>
    <row r="3274" spans="1:3" x14ac:dyDescent="0.2">
      <c r="A3274" s="5">
        <v>39045</v>
      </c>
      <c r="B3274">
        <v>1.7618698447630102E-2</v>
      </c>
      <c r="C3274" s="34">
        <f t="shared" si="51"/>
        <v>1.7618698447630101E-4</v>
      </c>
    </row>
    <row r="3275" spans="1:3" x14ac:dyDescent="0.2">
      <c r="A3275" s="5">
        <v>39048</v>
      </c>
      <c r="B3275">
        <v>5.2865408445823499E-2</v>
      </c>
      <c r="C3275" s="34">
        <f t="shared" si="51"/>
        <v>5.2865408445823504E-4</v>
      </c>
    </row>
    <row r="3276" spans="1:3" x14ac:dyDescent="0.2">
      <c r="A3276" s="5">
        <v>39049</v>
      </c>
      <c r="B3276">
        <v>1.7618698447607901E-2</v>
      </c>
      <c r="C3276" s="34">
        <f t="shared" si="51"/>
        <v>1.76186984476079E-4</v>
      </c>
    </row>
    <row r="3277" spans="1:3" x14ac:dyDescent="0.2">
      <c r="A3277" s="5">
        <v>39050</v>
      </c>
      <c r="B3277">
        <v>1.7618698447630102E-2</v>
      </c>
      <c r="C3277" s="34">
        <f t="shared" si="51"/>
        <v>1.7618698447630101E-4</v>
      </c>
    </row>
    <row r="3278" spans="1:3" x14ac:dyDescent="0.2">
      <c r="A3278" s="5">
        <v>39051</v>
      </c>
      <c r="B3278">
        <v>1.7618698447607901E-2</v>
      </c>
      <c r="C3278" s="34">
        <f t="shared" si="51"/>
        <v>1.76186984476079E-4</v>
      </c>
    </row>
    <row r="3279" spans="1:3" x14ac:dyDescent="0.2">
      <c r="A3279" s="5">
        <v>39052</v>
      </c>
      <c r="B3279">
        <v>1.7725236497256901E-2</v>
      </c>
      <c r="C3279" s="34">
        <f t="shared" si="51"/>
        <v>1.7725236497256902E-4</v>
      </c>
    </row>
    <row r="3280" spans="1:3" x14ac:dyDescent="0.2">
      <c r="A3280" s="5">
        <v>39055</v>
      </c>
      <c r="B3280">
        <v>5.3185135568911697E-2</v>
      </c>
      <c r="C3280" s="34">
        <f t="shared" si="51"/>
        <v>5.3185135568911701E-4</v>
      </c>
    </row>
    <row r="3281" spans="1:3" x14ac:dyDescent="0.2">
      <c r="A3281" s="5">
        <v>39056</v>
      </c>
      <c r="B3281">
        <v>1.7725236497256901E-2</v>
      </c>
      <c r="C3281" s="34">
        <f t="shared" si="51"/>
        <v>1.7725236497256902E-4</v>
      </c>
    </row>
    <row r="3282" spans="1:3" x14ac:dyDescent="0.2">
      <c r="A3282" s="5">
        <v>39057</v>
      </c>
      <c r="B3282">
        <v>1.7725236497256901E-2</v>
      </c>
      <c r="C3282" s="34">
        <f t="shared" si="51"/>
        <v>1.7725236497256902E-4</v>
      </c>
    </row>
    <row r="3283" spans="1:3" x14ac:dyDescent="0.2">
      <c r="A3283" s="5">
        <v>39058</v>
      </c>
      <c r="B3283">
        <v>1.7725236497256901E-2</v>
      </c>
      <c r="C3283" s="34">
        <f t="shared" si="51"/>
        <v>1.7725236497256902E-4</v>
      </c>
    </row>
    <row r="3284" spans="1:3" x14ac:dyDescent="0.2">
      <c r="A3284" s="5">
        <v>39059</v>
      </c>
      <c r="B3284">
        <v>1.7618698447607901E-2</v>
      </c>
      <c r="C3284" s="34">
        <f t="shared" si="51"/>
        <v>1.76186984476079E-4</v>
      </c>
    </row>
    <row r="3285" spans="1:3" x14ac:dyDescent="0.2">
      <c r="A3285" s="5">
        <v>39062</v>
      </c>
      <c r="B3285">
        <v>5.2865408445823499E-2</v>
      </c>
      <c r="C3285" s="34">
        <f t="shared" si="51"/>
        <v>5.2865408445823504E-4</v>
      </c>
    </row>
    <row r="3286" spans="1:3" x14ac:dyDescent="0.2">
      <c r="A3286" s="5">
        <v>39063</v>
      </c>
      <c r="B3286">
        <v>1.7618698447630102E-2</v>
      </c>
      <c r="C3286" s="34">
        <f t="shared" si="51"/>
        <v>1.7618698447630101E-4</v>
      </c>
    </row>
    <row r="3287" spans="1:3" x14ac:dyDescent="0.2">
      <c r="A3287" s="5">
        <v>39064</v>
      </c>
      <c r="B3287">
        <v>1.7618698447607901E-2</v>
      </c>
      <c r="C3287" s="34">
        <f t="shared" si="51"/>
        <v>1.76186984476079E-4</v>
      </c>
    </row>
    <row r="3288" spans="1:3" x14ac:dyDescent="0.2">
      <c r="A3288" s="5">
        <v>39065</v>
      </c>
      <c r="B3288">
        <v>1.7618698447630102E-2</v>
      </c>
      <c r="C3288" s="34">
        <f t="shared" si="51"/>
        <v>1.7618698447630101E-4</v>
      </c>
    </row>
    <row r="3289" spans="1:3" x14ac:dyDescent="0.2">
      <c r="A3289" s="5">
        <v>39066</v>
      </c>
      <c r="B3289">
        <v>1.8788349657761199E-2</v>
      </c>
      <c r="C3289" s="34">
        <f t="shared" si="51"/>
        <v>1.87883496577612E-4</v>
      </c>
    </row>
    <row r="3290" spans="1:3" x14ac:dyDescent="0.2">
      <c r="A3290" s="5">
        <v>39069</v>
      </c>
      <c r="B3290">
        <v>5.6375639699068898E-2</v>
      </c>
      <c r="C3290" s="34">
        <f t="shared" si="51"/>
        <v>5.6375639699068902E-4</v>
      </c>
    </row>
    <row r="3291" spans="1:3" x14ac:dyDescent="0.2">
      <c r="A3291" s="5">
        <v>39070</v>
      </c>
      <c r="B3291">
        <v>1.87883496577834E-2</v>
      </c>
      <c r="C3291" s="34">
        <f t="shared" si="51"/>
        <v>1.8788349657783399E-4</v>
      </c>
    </row>
    <row r="3292" spans="1:3" x14ac:dyDescent="0.2">
      <c r="A3292" s="5">
        <v>39071</v>
      </c>
      <c r="B3292">
        <v>1.87883496577834E-2</v>
      </c>
      <c r="C3292" s="34">
        <f t="shared" si="51"/>
        <v>1.8788349657783399E-4</v>
      </c>
    </row>
    <row r="3293" spans="1:3" x14ac:dyDescent="0.2">
      <c r="A3293" s="5">
        <v>39072</v>
      </c>
      <c r="B3293">
        <v>1.87883496577834E-2</v>
      </c>
      <c r="C3293" s="34">
        <f t="shared" si="51"/>
        <v>1.8788349657783399E-4</v>
      </c>
    </row>
    <row r="3294" spans="1:3" x14ac:dyDescent="0.2">
      <c r="A3294" s="5">
        <v>39073</v>
      </c>
      <c r="B3294">
        <v>1.87883496577834E-2</v>
      </c>
      <c r="C3294" s="34">
        <f t="shared" si="51"/>
        <v>1.8788349657783399E-4</v>
      </c>
    </row>
    <row r="3295" spans="1:3" x14ac:dyDescent="0.2">
      <c r="A3295" s="5">
        <v>39077</v>
      </c>
      <c r="B3295">
        <v>7.5174581409154201E-2</v>
      </c>
      <c r="C3295" s="34">
        <f t="shared" si="51"/>
        <v>7.5174581409154196E-4</v>
      </c>
    </row>
    <row r="3296" spans="1:3" x14ac:dyDescent="0.2">
      <c r="A3296" s="5">
        <v>39078</v>
      </c>
      <c r="B3296">
        <v>1.87883496577834E-2</v>
      </c>
      <c r="C3296" s="34">
        <f t="shared" si="51"/>
        <v>1.8788349657783399E-4</v>
      </c>
    </row>
    <row r="3297" spans="1:3" x14ac:dyDescent="0.2">
      <c r="A3297" s="5">
        <v>39079</v>
      </c>
      <c r="B3297">
        <v>1.87883496577834E-2</v>
      </c>
      <c r="C3297" s="34">
        <f t="shared" si="51"/>
        <v>1.8788349657783399E-4</v>
      </c>
    </row>
    <row r="3298" spans="1:3" x14ac:dyDescent="0.2">
      <c r="A3298" s="5">
        <v>39080</v>
      </c>
      <c r="B3298">
        <v>1.9000734736596098E-2</v>
      </c>
      <c r="C3298" s="34">
        <f t="shared" si="51"/>
        <v>1.9000734736596099E-4</v>
      </c>
    </row>
    <row r="3299" spans="1:3" x14ac:dyDescent="0.2">
      <c r="A3299" s="5">
        <v>39084</v>
      </c>
      <c r="B3299">
        <v>7.60246033656653E-2</v>
      </c>
      <c r="C3299" s="34">
        <f t="shared" si="51"/>
        <v>7.60246033656653E-4</v>
      </c>
    </row>
    <row r="3300" spans="1:3" x14ac:dyDescent="0.2">
      <c r="A3300" s="5">
        <v>39085</v>
      </c>
      <c r="B3300">
        <v>1.9000734736596098E-2</v>
      </c>
      <c r="C3300" s="34">
        <f t="shared" si="51"/>
        <v>1.9000734736596099E-4</v>
      </c>
    </row>
    <row r="3301" spans="1:3" x14ac:dyDescent="0.2">
      <c r="A3301" s="5">
        <v>39086</v>
      </c>
      <c r="B3301">
        <v>1.9000734736596098E-2</v>
      </c>
      <c r="C3301" s="34">
        <f t="shared" si="51"/>
        <v>1.9000734736596099E-4</v>
      </c>
    </row>
    <row r="3302" spans="1:3" x14ac:dyDescent="0.2">
      <c r="A3302" s="5">
        <v>39087</v>
      </c>
      <c r="B3302">
        <v>1.8894690520099299E-2</v>
      </c>
      <c r="C3302" s="34">
        <f t="shared" si="51"/>
        <v>1.88946905200993E-4</v>
      </c>
    </row>
    <row r="3303" spans="1:3" x14ac:dyDescent="0.2">
      <c r="A3303" s="5">
        <v>39090</v>
      </c>
      <c r="B3303">
        <v>5.6694782514754599E-2</v>
      </c>
      <c r="C3303" s="34">
        <f t="shared" si="51"/>
        <v>5.6694782514754604E-4</v>
      </c>
    </row>
    <row r="3304" spans="1:3" x14ac:dyDescent="0.2">
      <c r="A3304" s="5">
        <v>39091</v>
      </c>
      <c r="B3304">
        <v>1.8894690520099299E-2</v>
      </c>
      <c r="C3304" s="34">
        <f t="shared" si="51"/>
        <v>1.88946905200993E-4</v>
      </c>
    </row>
    <row r="3305" spans="1:3" x14ac:dyDescent="0.2">
      <c r="A3305" s="5">
        <v>39092</v>
      </c>
      <c r="B3305">
        <v>1.8894690520099299E-2</v>
      </c>
      <c r="C3305" s="34">
        <f t="shared" si="51"/>
        <v>1.88946905200993E-4</v>
      </c>
    </row>
    <row r="3306" spans="1:3" x14ac:dyDescent="0.2">
      <c r="A3306" s="5">
        <v>39093</v>
      </c>
      <c r="B3306">
        <v>1.8894690520099299E-2</v>
      </c>
      <c r="C3306" s="34">
        <f t="shared" si="51"/>
        <v>1.88946905200993E-4</v>
      </c>
    </row>
    <row r="3307" spans="1:3" x14ac:dyDescent="0.2">
      <c r="A3307" s="5">
        <v>39094</v>
      </c>
      <c r="B3307">
        <v>1.8894690520099299E-2</v>
      </c>
      <c r="C3307" s="34">
        <f t="shared" si="51"/>
        <v>1.88946905200993E-4</v>
      </c>
    </row>
    <row r="3308" spans="1:3" x14ac:dyDescent="0.2">
      <c r="A3308" s="5">
        <v>39097</v>
      </c>
      <c r="B3308">
        <v>5.6694782514754599E-2</v>
      </c>
      <c r="C3308" s="34">
        <f t="shared" si="51"/>
        <v>5.6694782514754604E-4</v>
      </c>
    </row>
    <row r="3309" spans="1:3" x14ac:dyDescent="0.2">
      <c r="A3309" s="5">
        <v>39098</v>
      </c>
      <c r="B3309">
        <v>1.8894690520099299E-2</v>
      </c>
      <c r="C3309" s="34">
        <f t="shared" si="51"/>
        <v>1.88946905200993E-4</v>
      </c>
    </row>
    <row r="3310" spans="1:3" x14ac:dyDescent="0.2">
      <c r="A3310" s="5">
        <v>39099</v>
      </c>
      <c r="B3310">
        <v>1.8894690520099299E-2</v>
      </c>
      <c r="C3310" s="34">
        <f t="shared" si="51"/>
        <v>1.88946905200993E-4</v>
      </c>
    </row>
    <row r="3311" spans="1:3" x14ac:dyDescent="0.2">
      <c r="A3311" s="5">
        <v>39100</v>
      </c>
      <c r="B3311">
        <v>1.8894690520099299E-2</v>
      </c>
      <c r="C3311" s="34">
        <f t="shared" si="51"/>
        <v>1.88946905200993E-4</v>
      </c>
    </row>
    <row r="3312" spans="1:3" x14ac:dyDescent="0.2">
      <c r="A3312" s="5">
        <v>39101</v>
      </c>
      <c r="B3312">
        <v>1.8894690520099299E-2</v>
      </c>
      <c r="C3312" s="34">
        <f t="shared" si="51"/>
        <v>1.88946905200993E-4</v>
      </c>
    </row>
    <row r="3313" spans="1:3" x14ac:dyDescent="0.2">
      <c r="A3313" s="5">
        <v>39104</v>
      </c>
      <c r="B3313">
        <v>5.6694782514776797E-2</v>
      </c>
      <c r="C3313" s="34">
        <f t="shared" si="51"/>
        <v>5.6694782514776798E-4</v>
      </c>
    </row>
    <row r="3314" spans="1:3" x14ac:dyDescent="0.2">
      <c r="A3314" s="5">
        <v>39105</v>
      </c>
      <c r="B3314">
        <v>1.8894690520099299E-2</v>
      </c>
      <c r="C3314" s="34">
        <f t="shared" si="51"/>
        <v>1.88946905200993E-4</v>
      </c>
    </row>
    <row r="3315" spans="1:3" x14ac:dyDescent="0.2">
      <c r="A3315" s="5">
        <v>39106</v>
      </c>
      <c r="B3315">
        <v>1.8894690520099299E-2</v>
      </c>
      <c r="C3315" s="34">
        <f t="shared" si="51"/>
        <v>1.88946905200993E-4</v>
      </c>
    </row>
    <row r="3316" spans="1:3" x14ac:dyDescent="0.2">
      <c r="A3316" s="5">
        <v>39107</v>
      </c>
      <c r="B3316">
        <v>1.8894690520099299E-2</v>
      </c>
      <c r="C3316" s="34">
        <f t="shared" si="51"/>
        <v>1.88946905200993E-4</v>
      </c>
    </row>
    <row r="3317" spans="1:3" x14ac:dyDescent="0.2">
      <c r="A3317" s="5">
        <v>39111</v>
      </c>
      <c r="B3317">
        <v>7.7511295814125497E-2</v>
      </c>
      <c r="C3317" s="34">
        <f t="shared" si="51"/>
        <v>7.7511295814125492E-4</v>
      </c>
    </row>
    <row r="3318" spans="1:3" x14ac:dyDescent="0.2">
      <c r="A3318" s="5">
        <v>39113</v>
      </c>
      <c r="B3318">
        <v>3.9066539402221601E-2</v>
      </c>
      <c r="C3318" s="34">
        <f t="shared" si="51"/>
        <v>3.9066539402221601E-4</v>
      </c>
    </row>
    <row r="3319" spans="1:3" x14ac:dyDescent="0.2">
      <c r="A3319" s="5">
        <v>39114</v>
      </c>
      <c r="B3319">
        <v>1.95313623305493E-2</v>
      </c>
      <c r="C3319" s="34">
        <f t="shared" si="51"/>
        <v>1.9531362330549299E-4</v>
      </c>
    </row>
    <row r="3320" spans="1:3" x14ac:dyDescent="0.2">
      <c r="A3320" s="5">
        <v>39115</v>
      </c>
      <c r="B3320">
        <v>1.99555856158939E-2</v>
      </c>
      <c r="C3320" s="34">
        <f t="shared" si="51"/>
        <v>1.9955585615893899E-4</v>
      </c>
    </row>
    <row r="3321" spans="1:3" x14ac:dyDescent="0.2">
      <c r="A3321" s="5">
        <v>39118</v>
      </c>
      <c r="B3321">
        <v>5.9878704404314802E-2</v>
      </c>
      <c r="C3321" s="34">
        <f t="shared" si="51"/>
        <v>5.9878704404314797E-4</v>
      </c>
    </row>
    <row r="3322" spans="1:3" x14ac:dyDescent="0.2">
      <c r="A3322" s="5">
        <v>39119</v>
      </c>
      <c r="B3322">
        <v>1.99555856158939E-2</v>
      </c>
      <c r="C3322" s="34">
        <f t="shared" si="51"/>
        <v>1.9955585615893899E-4</v>
      </c>
    </row>
    <row r="3323" spans="1:3" x14ac:dyDescent="0.2">
      <c r="A3323" s="5">
        <v>39120</v>
      </c>
      <c r="B3323">
        <v>1.9955585615916101E-2</v>
      </c>
      <c r="C3323" s="34">
        <f t="shared" si="51"/>
        <v>1.9955585615916101E-4</v>
      </c>
    </row>
    <row r="3324" spans="1:3" x14ac:dyDescent="0.2">
      <c r="A3324" s="5">
        <v>39121</v>
      </c>
      <c r="B3324">
        <v>1.99555856158939E-2</v>
      </c>
      <c r="C3324" s="34">
        <f t="shared" si="51"/>
        <v>1.9955585615893899E-4</v>
      </c>
    </row>
    <row r="3325" spans="1:3" x14ac:dyDescent="0.2">
      <c r="A3325" s="5">
        <v>39122</v>
      </c>
      <c r="B3325">
        <v>1.9849654894543701E-2</v>
      </c>
      <c r="C3325" s="34">
        <f t="shared" si="51"/>
        <v>1.98496548945437E-4</v>
      </c>
    </row>
    <row r="3326" spans="1:3" x14ac:dyDescent="0.2">
      <c r="A3326" s="5">
        <v>39125</v>
      </c>
      <c r="B3326">
        <v>5.9560785729684297E-2</v>
      </c>
      <c r="C3326" s="34">
        <f t="shared" si="51"/>
        <v>5.9560785729684295E-4</v>
      </c>
    </row>
    <row r="3327" spans="1:3" x14ac:dyDescent="0.2">
      <c r="A3327" s="5">
        <v>39126</v>
      </c>
      <c r="B3327">
        <v>1.9849654894543701E-2</v>
      </c>
      <c r="C3327" s="34">
        <f t="shared" si="51"/>
        <v>1.98496548945437E-4</v>
      </c>
    </row>
    <row r="3328" spans="1:3" x14ac:dyDescent="0.2">
      <c r="A3328" s="5">
        <v>39127</v>
      </c>
      <c r="B3328">
        <v>1.9849654894543701E-2</v>
      </c>
      <c r="C3328" s="34">
        <f t="shared" si="51"/>
        <v>1.98496548945437E-4</v>
      </c>
    </row>
    <row r="3329" spans="1:3" x14ac:dyDescent="0.2">
      <c r="A3329" s="5">
        <v>39128</v>
      </c>
      <c r="B3329">
        <v>1.9849654894543701E-2</v>
      </c>
      <c r="C3329" s="34">
        <f t="shared" si="51"/>
        <v>1.98496548945437E-4</v>
      </c>
    </row>
    <row r="3330" spans="1:3" x14ac:dyDescent="0.2">
      <c r="A3330" s="5">
        <v>39132</v>
      </c>
      <c r="B3330">
        <v>8.3872070091017797E-2</v>
      </c>
      <c r="C3330" s="34">
        <f t="shared" si="51"/>
        <v>8.3872070091017793E-4</v>
      </c>
    </row>
    <row r="3331" spans="1:3" x14ac:dyDescent="0.2">
      <c r="A3331" s="5">
        <v>39133</v>
      </c>
      <c r="B3331">
        <v>2.1332018956110602E-2</v>
      </c>
      <c r="C3331" s="34">
        <f t="shared" si="51"/>
        <v>2.1332018956110601E-4</v>
      </c>
    </row>
    <row r="3332" spans="1:3" x14ac:dyDescent="0.2">
      <c r="A3332" s="5">
        <v>39134</v>
      </c>
      <c r="B3332">
        <v>2.1332018956110602E-2</v>
      </c>
      <c r="C3332" s="34">
        <f t="shared" si="51"/>
        <v>2.1332018956110601E-4</v>
      </c>
    </row>
    <row r="3333" spans="1:3" x14ac:dyDescent="0.2">
      <c r="A3333" s="5">
        <v>39135</v>
      </c>
      <c r="B3333">
        <v>2.1332018956132799E-2</v>
      </c>
      <c r="C3333" s="34">
        <f t="shared" ref="C3333:C3396" si="52">B3333/100</f>
        <v>2.13320189561328E-4</v>
      </c>
    </row>
    <row r="3334" spans="1:3" x14ac:dyDescent="0.2">
      <c r="A3334" s="5">
        <v>39136</v>
      </c>
      <c r="B3334">
        <v>2.04853894118395E-2</v>
      </c>
      <c r="C3334" s="34">
        <f t="shared" si="52"/>
        <v>2.04853894118395E-4</v>
      </c>
    </row>
    <row r="3335" spans="1:3" x14ac:dyDescent="0.2">
      <c r="A3335" s="5">
        <v>39139</v>
      </c>
      <c r="B3335">
        <v>6.14687586305784E-2</v>
      </c>
      <c r="C3335" s="34">
        <f t="shared" si="52"/>
        <v>6.1468758630578403E-4</v>
      </c>
    </row>
    <row r="3336" spans="1:3" x14ac:dyDescent="0.2">
      <c r="A3336" s="5">
        <v>39140</v>
      </c>
      <c r="B3336">
        <v>2.04853894118395E-2</v>
      </c>
      <c r="C3336" s="34">
        <f t="shared" si="52"/>
        <v>2.04853894118395E-4</v>
      </c>
    </row>
    <row r="3337" spans="1:3" x14ac:dyDescent="0.2">
      <c r="A3337" s="5">
        <v>39141</v>
      </c>
      <c r="B3337">
        <v>2.04853894118395E-2</v>
      </c>
      <c r="C3337" s="34">
        <f t="shared" si="52"/>
        <v>2.04853894118395E-4</v>
      </c>
    </row>
    <row r="3338" spans="1:3" x14ac:dyDescent="0.2">
      <c r="A3338" s="5">
        <v>39142</v>
      </c>
      <c r="B3338">
        <v>2.04853894118395E-2</v>
      </c>
      <c r="C3338" s="34">
        <f t="shared" si="52"/>
        <v>2.04853894118395E-4</v>
      </c>
    </row>
    <row r="3339" spans="1:3" x14ac:dyDescent="0.2">
      <c r="A3339" s="5">
        <v>39143</v>
      </c>
      <c r="B3339">
        <v>1.9743428503149502E-2</v>
      </c>
      <c r="C3339" s="34">
        <f t="shared" si="52"/>
        <v>1.9743428503149501E-4</v>
      </c>
    </row>
    <row r="3340" spans="1:3" x14ac:dyDescent="0.2">
      <c r="A3340" s="5">
        <v>39146</v>
      </c>
      <c r="B3340">
        <v>5.9241980368129901E-2</v>
      </c>
      <c r="C3340" s="34">
        <f t="shared" si="52"/>
        <v>5.9241980368129898E-4</v>
      </c>
    </row>
    <row r="3341" spans="1:3" x14ac:dyDescent="0.2">
      <c r="A3341" s="5">
        <v>39147</v>
      </c>
      <c r="B3341">
        <v>1.9743428503149502E-2</v>
      </c>
      <c r="C3341" s="34">
        <f t="shared" si="52"/>
        <v>1.9743428503149501E-4</v>
      </c>
    </row>
    <row r="3342" spans="1:3" x14ac:dyDescent="0.2">
      <c r="A3342" s="5">
        <v>39148</v>
      </c>
      <c r="B3342">
        <v>1.9743428503149502E-2</v>
      </c>
      <c r="C3342" s="34">
        <f t="shared" si="52"/>
        <v>1.9743428503149501E-4</v>
      </c>
    </row>
    <row r="3343" spans="1:3" x14ac:dyDescent="0.2">
      <c r="A3343" s="5">
        <v>39149</v>
      </c>
      <c r="B3343">
        <v>1.9743428503149502E-2</v>
      </c>
      <c r="C3343" s="34">
        <f t="shared" si="52"/>
        <v>1.9743428503149501E-4</v>
      </c>
    </row>
    <row r="3344" spans="1:3" x14ac:dyDescent="0.2">
      <c r="A3344" s="5">
        <v>39150</v>
      </c>
      <c r="B3344">
        <v>1.9743428503149502E-2</v>
      </c>
      <c r="C3344" s="34">
        <f t="shared" si="52"/>
        <v>1.9743428503149501E-4</v>
      </c>
    </row>
    <row r="3345" spans="1:3" x14ac:dyDescent="0.2">
      <c r="A3345" s="5">
        <v>39153</v>
      </c>
      <c r="B3345">
        <v>5.9241980368129901E-2</v>
      </c>
      <c r="C3345" s="34">
        <f t="shared" si="52"/>
        <v>5.9241980368129898E-4</v>
      </c>
    </row>
    <row r="3346" spans="1:3" x14ac:dyDescent="0.2">
      <c r="A3346" s="5">
        <v>39154</v>
      </c>
      <c r="B3346">
        <v>1.9743428503149502E-2</v>
      </c>
      <c r="C3346" s="34">
        <f t="shared" si="52"/>
        <v>1.9743428503149501E-4</v>
      </c>
    </row>
    <row r="3347" spans="1:3" x14ac:dyDescent="0.2">
      <c r="A3347" s="5">
        <v>39155</v>
      </c>
      <c r="B3347">
        <v>1.9743428503149502E-2</v>
      </c>
      <c r="C3347" s="34">
        <f t="shared" si="52"/>
        <v>1.9743428503149501E-4</v>
      </c>
    </row>
    <row r="3348" spans="1:3" x14ac:dyDescent="0.2">
      <c r="A3348" s="5">
        <v>39156</v>
      </c>
      <c r="B3348">
        <v>1.9743428503149502E-2</v>
      </c>
      <c r="C3348" s="34">
        <f t="shared" si="52"/>
        <v>1.9743428503149501E-4</v>
      </c>
    </row>
    <row r="3349" spans="1:3" x14ac:dyDescent="0.2">
      <c r="A3349" s="5">
        <v>39157</v>
      </c>
      <c r="B3349">
        <v>1.9743428503149502E-2</v>
      </c>
      <c r="C3349" s="34">
        <f t="shared" si="52"/>
        <v>1.9743428503149501E-4</v>
      </c>
    </row>
    <row r="3350" spans="1:3" x14ac:dyDescent="0.2">
      <c r="A3350" s="5">
        <v>39160</v>
      </c>
      <c r="B3350">
        <v>5.9241980368107697E-2</v>
      </c>
      <c r="C3350" s="34">
        <f t="shared" si="52"/>
        <v>5.9241980368107694E-4</v>
      </c>
    </row>
    <row r="3351" spans="1:3" x14ac:dyDescent="0.2">
      <c r="A3351" s="5">
        <v>39161</v>
      </c>
      <c r="B3351">
        <v>1.9743428503149502E-2</v>
      </c>
      <c r="C3351" s="34">
        <f t="shared" si="52"/>
        <v>1.9743428503149501E-4</v>
      </c>
    </row>
    <row r="3352" spans="1:3" x14ac:dyDescent="0.2">
      <c r="A3352" s="5">
        <v>39162</v>
      </c>
      <c r="B3352">
        <v>1.9743428503149502E-2</v>
      </c>
      <c r="C3352" s="34">
        <f t="shared" si="52"/>
        <v>1.9743428503149501E-4</v>
      </c>
    </row>
    <row r="3353" spans="1:3" x14ac:dyDescent="0.2">
      <c r="A3353" s="5">
        <v>39163</v>
      </c>
      <c r="B3353">
        <v>1.9743428503149502E-2</v>
      </c>
      <c r="C3353" s="34">
        <f t="shared" si="52"/>
        <v>1.9743428503149501E-4</v>
      </c>
    </row>
    <row r="3354" spans="1:3" x14ac:dyDescent="0.2">
      <c r="A3354" s="5">
        <v>39164</v>
      </c>
      <c r="B3354">
        <v>2.10146801889355E-2</v>
      </c>
      <c r="C3354" s="34">
        <f t="shared" si="52"/>
        <v>2.10146801889355E-4</v>
      </c>
    </row>
    <row r="3355" spans="1:3" x14ac:dyDescent="0.2">
      <c r="A3355" s="5">
        <v>39167</v>
      </c>
      <c r="B3355">
        <v>6.3057289998380603E-2</v>
      </c>
      <c r="C3355" s="34">
        <f t="shared" si="52"/>
        <v>6.3057289998380605E-4</v>
      </c>
    </row>
    <row r="3356" spans="1:3" x14ac:dyDescent="0.2">
      <c r="A3356" s="5">
        <v>39169</v>
      </c>
      <c r="B3356">
        <v>4.2033776545724599E-2</v>
      </c>
      <c r="C3356" s="34">
        <f t="shared" si="52"/>
        <v>4.2033776545724599E-4</v>
      </c>
    </row>
    <row r="3357" spans="1:3" x14ac:dyDescent="0.2">
      <c r="A3357" s="5">
        <v>39170</v>
      </c>
      <c r="B3357">
        <v>2.10146801889355E-2</v>
      </c>
      <c r="C3357" s="34">
        <f t="shared" si="52"/>
        <v>2.10146801889355E-4</v>
      </c>
    </row>
    <row r="3358" spans="1:3" x14ac:dyDescent="0.2">
      <c r="A3358" s="5">
        <v>39171</v>
      </c>
      <c r="B3358">
        <v>2.10146801889355E-2</v>
      </c>
      <c r="C3358" s="34">
        <f t="shared" si="52"/>
        <v>2.10146801889355E-4</v>
      </c>
    </row>
    <row r="3359" spans="1:3" x14ac:dyDescent="0.2">
      <c r="A3359" s="5">
        <v>39174</v>
      </c>
      <c r="B3359">
        <v>6.3057289998380603E-2</v>
      </c>
      <c r="C3359" s="34">
        <f t="shared" si="52"/>
        <v>6.3057289998380605E-4</v>
      </c>
    </row>
    <row r="3360" spans="1:3" x14ac:dyDescent="0.2">
      <c r="A3360" s="5">
        <v>39175</v>
      </c>
      <c r="B3360">
        <v>2.10146801889355E-2</v>
      </c>
      <c r="C3360" s="34">
        <f t="shared" si="52"/>
        <v>2.10146801889355E-4</v>
      </c>
    </row>
    <row r="3361" spans="1:3" x14ac:dyDescent="0.2">
      <c r="A3361" s="5">
        <v>39176</v>
      </c>
      <c r="B3361">
        <v>2.1014680188957701E-2</v>
      </c>
      <c r="C3361" s="34">
        <f t="shared" si="52"/>
        <v>2.1014680188957701E-4</v>
      </c>
    </row>
    <row r="3362" spans="1:3" x14ac:dyDescent="0.2">
      <c r="A3362" s="5">
        <v>39177</v>
      </c>
      <c r="B3362">
        <v>2.10146801889355E-2</v>
      </c>
      <c r="C3362" s="34">
        <f t="shared" si="52"/>
        <v>2.10146801889355E-4</v>
      </c>
    </row>
    <row r="3363" spans="1:3" x14ac:dyDescent="0.2">
      <c r="A3363" s="5">
        <v>39181</v>
      </c>
      <c r="B3363">
        <v>8.3767692005864994E-2</v>
      </c>
      <c r="C3363" s="34">
        <f t="shared" si="52"/>
        <v>8.3767692005864991E-4</v>
      </c>
    </row>
    <row r="3364" spans="1:3" x14ac:dyDescent="0.2">
      <c r="A3364" s="5">
        <v>39182</v>
      </c>
      <c r="B3364">
        <v>2.0908903620409099E-2</v>
      </c>
      <c r="C3364" s="34">
        <f t="shared" si="52"/>
        <v>2.09089036204091E-4</v>
      </c>
    </row>
    <row r="3365" spans="1:3" x14ac:dyDescent="0.2">
      <c r="A3365" s="5">
        <v>39183</v>
      </c>
      <c r="B3365">
        <v>2.09089036204313E-2</v>
      </c>
      <c r="C3365" s="34">
        <f t="shared" si="52"/>
        <v>2.0908903620431299E-4</v>
      </c>
    </row>
    <row r="3366" spans="1:3" x14ac:dyDescent="0.2">
      <c r="A3366" s="5">
        <v>39184</v>
      </c>
      <c r="B3366">
        <v>2.09089036204313E-2</v>
      </c>
      <c r="C3366" s="34">
        <f t="shared" si="52"/>
        <v>2.0908903620431299E-4</v>
      </c>
    </row>
    <row r="3367" spans="1:3" x14ac:dyDescent="0.2">
      <c r="A3367" s="5">
        <v>39185</v>
      </c>
      <c r="B3367">
        <v>1.9425267795591901E-2</v>
      </c>
      <c r="C3367" s="34">
        <f t="shared" si="52"/>
        <v>1.9425267795591901E-4</v>
      </c>
    </row>
    <row r="3368" spans="1:3" x14ac:dyDescent="0.2">
      <c r="A3368" s="5">
        <v>39188</v>
      </c>
      <c r="B3368">
        <v>5.8287124350653301E-2</v>
      </c>
      <c r="C3368" s="34">
        <f t="shared" si="52"/>
        <v>5.8287124350653297E-4</v>
      </c>
    </row>
    <row r="3369" spans="1:3" x14ac:dyDescent="0.2">
      <c r="A3369" s="5">
        <v>39189</v>
      </c>
      <c r="B3369">
        <v>1.9425267795591901E-2</v>
      </c>
      <c r="C3369" s="34">
        <f t="shared" si="52"/>
        <v>1.9425267795591901E-4</v>
      </c>
    </row>
    <row r="3370" spans="1:3" x14ac:dyDescent="0.2">
      <c r="A3370" s="5">
        <v>39190</v>
      </c>
      <c r="B3370">
        <v>1.9425267795591901E-2</v>
      </c>
      <c r="C3370" s="34">
        <f t="shared" si="52"/>
        <v>1.9425267795591901E-4</v>
      </c>
    </row>
    <row r="3371" spans="1:3" x14ac:dyDescent="0.2">
      <c r="A3371" s="5">
        <v>39191</v>
      </c>
      <c r="B3371">
        <v>1.9425267795591901E-2</v>
      </c>
      <c r="C3371" s="34">
        <f t="shared" si="52"/>
        <v>1.9425267795591901E-4</v>
      </c>
    </row>
    <row r="3372" spans="1:3" x14ac:dyDescent="0.2">
      <c r="A3372" s="5">
        <v>39192</v>
      </c>
      <c r="B3372">
        <v>1.9743428503149502E-2</v>
      </c>
      <c r="C3372" s="34">
        <f t="shared" si="52"/>
        <v>1.9743428503149501E-4</v>
      </c>
    </row>
    <row r="3373" spans="1:3" x14ac:dyDescent="0.2">
      <c r="A3373" s="5">
        <v>39195</v>
      </c>
      <c r="B3373">
        <v>5.9241980368129901E-2</v>
      </c>
      <c r="C3373" s="34">
        <f t="shared" si="52"/>
        <v>5.9241980368129898E-4</v>
      </c>
    </row>
    <row r="3374" spans="1:3" x14ac:dyDescent="0.2">
      <c r="A3374" s="5">
        <v>39196</v>
      </c>
      <c r="B3374">
        <v>1.9743428503149502E-2</v>
      </c>
      <c r="C3374" s="34">
        <f t="shared" si="52"/>
        <v>1.9743428503149501E-4</v>
      </c>
    </row>
    <row r="3375" spans="1:3" x14ac:dyDescent="0.2">
      <c r="A3375" s="5">
        <v>39197</v>
      </c>
      <c r="B3375">
        <v>1.9743428503149502E-2</v>
      </c>
      <c r="C3375" s="34">
        <f t="shared" si="52"/>
        <v>1.9743428503149501E-4</v>
      </c>
    </row>
    <row r="3376" spans="1:3" x14ac:dyDescent="0.2">
      <c r="A3376" s="5">
        <v>39198</v>
      </c>
      <c r="B3376">
        <v>1.9743428503149502E-2</v>
      </c>
      <c r="C3376" s="34">
        <f t="shared" si="52"/>
        <v>1.9743428503149501E-4</v>
      </c>
    </row>
    <row r="3377" spans="1:3" x14ac:dyDescent="0.2">
      <c r="A3377" s="5">
        <v>39199</v>
      </c>
      <c r="B3377">
        <v>1.9425267795591901E-2</v>
      </c>
      <c r="C3377" s="34">
        <f t="shared" si="52"/>
        <v>1.9425267795591901E-4</v>
      </c>
    </row>
    <row r="3378" spans="1:3" x14ac:dyDescent="0.2">
      <c r="A3378" s="5">
        <v>39202</v>
      </c>
      <c r="B3378">
        <v>5.8287124350631103E-2</v>
      </c>
      <c r="C3378" s="34">
        <f t="shared" si="52"/>
        <v>5.8287124350631103E-4</v>
      </c>
    </row>
    <row r="3379" spans="1:3" x14ac:dyDescent="0.2">
      <c r="A3379" s="5">
        <v>39205</v>
      </c>
      <c r="B3379">
        <v>5.8287124350653301E-2</v>
      </c>
      <c r="C3379" s="34">
        <f t="shared" si="52"/>
        <v>5.8287124350653297E-4</v>
      </c>
    </row>
    <row r="3380" spans="1:3" x14ac:dyDescent="0.2">
      <c r="A3380" s="5">
        <v>39206</v>
      </c>
      <c r="B3380">
        <v>2.0273387105374002E-2</v>
      </c>
      <c r="C3380" s="34">
        <f t="shared" si="52"/>
        <v>2.0273387105374001E-4</v>
      </c>
    </row>
    <row r="3381" spans="1:3" x14ac:dyDescent="0.2">
      <c r="A3381" s="5">
        <v>39209</v>
      </c>
      <c r="B3381">
        <v>6.0832492456097703E-2</v>
      </c>
      <c r="C3381" s="34">
        <f t="shared" si="52"/>
        <v>6.0832492456097708E-4</v>
      </c>
    </row>
    <row r="3382" spans="1:3" x14ac:dyDescent="0.2">
      <c r="A3382" s="5">
        <v>39210</v>
      </c>
      <c r="B3382">
        <v>2.0273387105374002E-2</v>
      </c>
      <c r="C3382" s="34">
        <f t="shared" si="52"/>
        <v>2.0273387105374001E-4</v>
      </c>
    </row>
    <row r="3383" spans="1:3" x14ac:dyDescent="0.2">
      <c r="A3383" s="5">
        <v>39211</v>
      </c>
      <c r="B3383">
        <v>2.0273387105396199E-2</v>
      </c>
      <c r="C3383" s="34">
        <f t="shared" si="52"/>
        <v>2.02733871053962E-4</v>
      </c>
    </row>
    <row r="3384" spans="1:3" x14ac:dyDescent="0.2">
      <c r="A3384" s="5">
        <v>39212</v>
      </c>
      <c r="B3384">
        <v>2.0273387105374002E-2</v>
      </c>
      <c r="C3384" s="34">
        <f t="shared" si="52"/>
        <v>2.0273387105374001E-4</v>
      </c>
    </row>
    <row r="3385" spans="1:3" x14ac:dyDescent="0.2">
      <c r="A3385" s="5">
        <v>39213</v>
      </c>
      <c r="B3385">
        <v>2.0061475487520599E-2</v>
      </c>
      <c r="C3385" s="34">
        <f t="shared" si="52"/>
        <v>2.0061475487520599E-4</v>
      </c>
    </row>
    <row r="3386" spans="1:3" x14ac:dyDescent="0.2">
      <c r="A3386" s="5">
        <v>39216</v>
      </c>
      <c r="B3386">
        <v>6.0196501153964001E-2</v>
      </c>
      <c r="C3386" s="34">
        <f t="shared" si="52"/>
        <v>6.0196501153964E-4</v>
      </c>
    </row>
    <row r="3387" spans="1:3" x14ac:dyDescent="0.2">
      <c r="A3387" s="5">
        <v>39217</v>
      </c>
      <c r="B3387">
        <v>2.00614754875428E-2</v>
      </c>
      <c r="C3387" s="34">
        <f t="shared" si="52"/>
        <v>2.0061475487542801E-4</v>
      </c>
    </row>
    <row r="3388" spans="1:3" x14ac:dyDescent="0.2">
      <c r="A3388" s="5">
        <v>39218</v>
      </c>
      <c r="B3388">
        <v>2.00614754875428E-2</v>
      </c>
      <c r="C3388" s="34">
        <f t="shared" si="52"/>
        <v>2.0061475487542801E-4</v>
      </c>
    </row>
    <row r="3389" spans="1:3" x14ac:dyDescent="0.2">
      <c r="A3389" s="5">
        <v>39219</v>
      </c>
      <c r="B3389">
        <v>2.0061475487520599E-2</v>
      </c>
      <c r="C3389" s="34">
        <f t="shared" si="52"/>
        <v>2.0061475487520599E-4</v>
      </c>
    </row>
    <row r="3390" spans="1:3" x14ac:dyDescent="0.2">
      <c r="A3390" s="5">
        <v>39220</v>
      </c>
      <c r="B3390">
        <v>2.0167578936658399E-2</v>
      </c>
      <c r="C3390" s="34">
        <f t="shared" si="52"/>
        <v>2.0167578936658399E-4</v>
      </c>
    </row>
    <row r="3391" spans="1:3" x14ac:dyDescent="0.2">
      <c r="A3391" s="5">
        <v>39223</v>
      </c>
      <c r="B3391">
        <v>6.0514939567424299E-2</v>
      </c>
      <c r="C3391" s="34">
        <f t="shared" si="52"/>
        <v>6.0514939567424297E-4</v>
      </c>
    </row>
    <row r="3392" spans="1:3" x14ac:dyDescent="0.2">
      <c r="A3392" s="5">
        <v>39224</v>
      </c>
      <c r="B3392">
        <v>2.0167578936636201E-2</v>
      </c>
      <c r="C3392" s="34">
        <f t="shared" si="52"/>
        <v>2.01675789366362E-4</v>
      </c>
    </row>
    <row r="3393" spans="1:3" x14ac:dyDescent="0.2">
      <c r="A3393" s="5">
        <v>39225</v>
      </c>
      <c r="B3393">
        <v>2.0167578936658399E-2</v>
      </c>
      <c r="C3393" s="34">
        <f t="shared" si="52"/>
        <v>2.0167578936658399E-4</v>
      </c>
    </row>
    <row r="3394" spans="1:3" x14ac:dyDescent="0.2">
      <c r="A3394" s="5">
        <v>39226</v>
      </c>
      <c r="B3394">
        <v>2.0167578936658399E-2</v>
      </c>
      <c r="C3394" s="34">
        <f t="shared" si="52"/>
        <v>2.0167578936658399E-4</v>
      </c>
    </row>
    <row r="3395" spans="1:3" x14ac:dyDescent="0.2">
      <c r="A3395" s="5">
        <v>39227</v>
      </c>
      <c r="B3395">
        <v>2.0167578936636201E-2</v>
      </c>
      <c r="C3395" s="34">
        <f t="shared" si="52"/>
        <v>2.01675789366362E-4</v>
      </c>
    </row>
    <row r="3396" spans="1:3" x14ac:dyDescent="0.2">
      <c r="A3396" s="5">
        <v>39230</v>
      </c>
      <c r="B3396">
        <v>6.0514939567424299E-2</v>
      </c>
      <c r="C3396" s="34">
        <f t="shared" si="52"/>
        <v>6.0514939567424297E-4</v>
      </c>
    </row>
    <row r="3397" spans="1:3" x14ac:dyDescent="0.2">
      <c r="A3397" s="5">
        <v>39231</v>
      </c>
      <c r="B3397">
        <v>2.0167578936658399E-2</v>
      </c>
      <c r="C3397" s="34">
        <f t="shared" ref="C3397:C3460" si="53">B3397/100</f>
        <v>2.0167578936658399E-4</v>
      </c>
    </row>
    <row r="3398" spans="1:3" x14ac:dyDescent="0.2">
      <c r="A3398" s="5">
        <v>39232</v>
      </c>
      <c r="B3398">
        <v>2.0167578936636201E-2</v>
      </c>
      <c r="C3398" s="34">
        <f t="shared" si="53"/>
        <v>2.01675789366362E-4</v>
      </c>
    </row>
    <row r="3399" spans="1:3" x14ac:dyDescent="0.2">
      <c r="A3399" s="5">
        <v>39233</v>
      </c>
      <c r="B3399">
        <v>2.0167578936658399E-2</v>
      </c>
      <c r="C3399" s="34">
        <f t="shared" si="53"/>
        <v>2.0167578936658399E-4</v>
      </c>
    </row>
    <row r="3400" spans="1:3" x14ac:dyDescent="0.2">
      <c r="A3400" s="5">
        <v>39234</v>
      </c>
      <c r="B3400">
        <v>1.95313623305493E-2</v>
      </c>
      <c r="C3400" s="34">
        <f t="shared" si="53"/>
        <v>1.9531362330549299E-4</v>
      </c>
    </row>
    <row r="3401" spans="1:3" x14ac:dyDescent="0.2">
      <c r="A3401" s="5">
        <v>39237</v>
      </c>
      <c r="B3401">
        <v>5.8605531960131997E-2</v>
      </c>
      <c r="C3401" s="34">
        <f t="shared" si="53"/>
        <v>5.8605531960131995E-4</v>
      </c>
    </row>
    <row r="3402" spans="1:3" x14ac:dyDescent="0.2">
      <c r="A3402" s="5">
        <v>39238</v>
      </c>
      <c r="B3402">
        <v>1.95313623305493E-2</v>
      </c>
      <c r="C3402" s="34">
        <f t="shared" si="53"/>
        <v>1.9531362330549299E-4</v>
      </c>
    </row>
    <row r="3403" spans="1:3" x14ac:dyDescent="0.2">
      <c r="A3403" s="5">
        <v>39239</v>
      </c>
      <c r="B3403">
        <v>1.95313623305493E-2</v>
      </c>
      <c r="C3403" s="34">
        <f t="shared" si="53"/>
        <v>1.9531362330549299E-4</v>
      </c>
    </row>
    <row r="3404" spans="1:3" x14ac:dyDescent="0.2">
      <c r="A3404" s="5">
        <v>39240</v>
      </c>
      <c r="B3404">
        <v>1.95313623305493E-2</v>
      </c>
      <c r="C3404" s="34">
        <f t="shared" si="53"/>
        <v>1.9531362330549299E-4</v>
      </c>
    </row>
    <row r="3405" spans="1:3" x14ac:dyDescent="0.2">
      <c r="A3405" s="5">
        <v>39241</v>
      </c>
      <c r="B3405">
        <v>1.9106993395578999E-2</v>
      </c>
      <c r="C3405" s="34">
        <f t="shared" si="53"/>
        <v>1.9106993395578999E-4</v>
      </c>
    </row>
    <row r="3406" spans="1:3" x14ac:dyDescent="0.2">
      <c r="A3406" s="5">
        <v>39244</v>
      </c>
      <c r="B3406">
        <v>5.7331933200166503E-2</v>
      </c>
      <c r="C3406" s="34">
        <f t="shared" si="53"/>
        <v>5.7331933200166507E-4</v>
      </c>
    </row>
    <row r="3407" spans="1:3" x14ac:dyDescent="0.2">
      <c r="A3407" s="5">
        <v>39245</v>
      </c>
      <c r="B3407">
        <v>1.9106993395556798E-2</v>
      </c>
      <c r="C3407" s="34">
        <f t="shared" si="53"/>
        <v>1.9106993395556798E-4</v>
      </c>
    </row>
    <row r="3408" spans="1:3" x14ac:dyDescent="0.2">
      <c r="A3408" s="5">
        <v>39246</v>
      </c>
      <c r="B3408">
        <v>2.03794087184406E-2</v>
      </c>
      <c r="C3408" s="34">
        <f t="shared" si="53"/>
        <v>2.03794087184406E-4</v>
      </c>
    </row>
    <row r="3409" spans="1:3" x14ac:dyDescent="0.2">
      <c r="A3409" s="5">
        <v>39247</v>
      </c>
      <c r="B3409">
        <v>2.03794087184406E-2</v>
      </c>
      <c r="C3409" s="34">
        <f t="shared" si="53"/>
        <v>2.03794087184406E-4</v>
      </c>
    </row>
    <row r="3410" spans="1:3" x14ac:dyDescent="0.2">
      <c r="A3410" s="5">
        <v>39248</v>
      </c>
      <c r="B3410">
        <v>2.04853894118395E-2</v>
      </c>
      <c r="C3410" s="34">
        <f t="shared" si="53"/>
        <v>2.04853894118395E-4</v>
      </c>
    </row>
    <row r="3411" spans="1:3" x14ac:dyDescent="0.2">
      <c r="A3411" s="5">
        <v>39251</v>
      </c>
      <c r="B3411">
        <v>6.1468758630600598E-2</v>
      </c>
      <c r="C3411" s="34">
        <f t="shared" si="53"/>
        <v>6.1468758630600596E-4</v>
      </c>
    </row>
    <row r="3412" spans="1:3" x14ac:dyDescent="0.2">
      <c r="A3412" s="5">
        <v>39252</v>
      </c>
      <c r="B3412">
        <v>2.04853894118395E-2</v>
      </c>
      <c r="C3412" s="34">
        <f t="shared" si="53"/>
        <v>2.04853894118395E-4</v>
      </c>
    </row>
    <row r="3413" spans="1:3" x14ac:dyDescent="0.2">
      <c r="A3413" s="5">
        <v>39253</v>
      </c>
      <c r="B3413">
        <v>2.0485389411817299E-2</v>
      </c>
      <c r="C3413" s="34">
        <f t="shared" si="53"/>
        <v>2.0485389411817299E-4</v>
      </c>
    </row>
    <row r="3414" spans="1:3" x14ac:dyDescent="0.2">
      <c r="A3414" s="5">
        <v>39254</v>
      </c>
      <c r="B3414">
        <v>2.04853894118395E-2</v>
      </c>
      <c r="C3414" s="34">
        <f t="shared" si="53"/>
        <v>2.04853894118395E-4</v>
      </c>
    </row>
    <row r="3415" spans="1:3" x14ac:dyDescent="0.2">
      <c r="A3415" s="5">
        <v>39255</v>
      </c>
      <c r="B3415">
        <v>1.9000734736596098E-2</v>
      </c>
      <c r="C3415" s="34">
        <f t="shared" si="53"/>
        <v>1.9000734736596099E-4</v>
      </c>
    </row>
    <row r="3416" spans="1:3" x14ac:dyDescent="0.2">
      <c r="A3416" s="5">
        <v>39258</v>
      </c>
      <c r="B3416">
        <v>5.7013035733399803E-2</v>
      </c>
      <c r="C3416" s="34">
        <f t="shared" si="53"/>
        <v>5.7013035733399808E-4</v>
      </c>
    </row>
    <row r="3417" spans="1:3" x14ac:dyDescent="0.2">
      <c r="A3417" s="5">
        <v>39259</v>
      </c>
      <c r="B3417">
        <v>1.9000734736596098E-2</v>
      </c>
      <c r="C3417" s="34">
        <f t="shared" si="53"/>
        <v>1.9000734736596099E-4</v>
      </c>
    </row>
    <row r="3418" spans="1:3" x14ac:dyDescent="0.2">
      <c r="A3418" s="5">
        <v>39260</v>
      </c>
      <c r="B3418">
        <v>1.8894690520099299E-2</v>
      </c>
      <c r="C3418" s="34">
        <f t="shared" si="53"/>
        <v>1.88946905200993E-4</v>
      </c>
    </row>
    <row r="3419" spans="1:3" x14ac:dyDescent="0.2">
      <c r="A3419" s="5">
        <v>39261</v>
      </c>
      <c r="B3419">
        <v>1.8894690520099299E-2</v>
      </c>
      <c r="C3419" s="34">
        <f t="shared" si="53"/>
        <v>1.88946905200993E-4</v>
      </c>
    </row>
    <row r="3420" spans="1:3" x14ac:dyDescent="0.2">
      <c r="A3420" s="5">
        <v>39262</v>
      </c>
      <c r="B3420">
        <v>1.95313623305493E-2</v>
      </c>
      <c r="C3420" s="34">
        <f t="shared" si="53"/>
        <v>1.9531362330549299E-4</v>
      </c>
    </row>
    <row r="3421" spans="1:3" x14ac:dyDescent="0.2">
      <c r="A3421" s="5">
        <v>39265</v>
      </c>
      <c r="B3421">
        <v>5.8605531960131997E-2</v>
      </c>
      <c r="C3421" s="34">
        <f t="shared" si="53"/>
        <v>5.8605531960131995E-4</v>
      </c>
    </row>
    <row r="3422" spans="1:3" x14ac:dyDescent="0.2">
      <c r="A3422" s="5">
        <v>39266</v>
      </c>
      <c r="B3422">
        <v>1.95313623305493E-2</v>
      </c>
      <c r="C3422" s="34">
        <f t="shared" si="53"/>
        <v>1.9531362330549299E-4</v>
      </c>
    </row>
    <row r="3423" spans="1:3" x14ac:dyDescent="0.2">
      <c r="A3423" s="5">
        <v>39267</v>
      </c>
      <c r="B3423">
        <v>1.95313623305493E-2</v>
      </c>
      <c r="C3423" s="34">
        <f t="shared" si="53"/>
        <v>1.9531362330549299E-4</v>
      </c>
    </row>
    <row r="3424" spans="1:3" x14ac:dyDescent="0.2">
      <c r="A3424" s="5">
        <v>39268</v>
      </c>
      <c r="B3424">
        <v>1.95313623305493E-2</v>
      </c>
      <c r="C3424" s="34">
        <f t="shared" si="53"/>
        <v>1.9531362330549299E-4</v>
      </c>
    </row>
    <row r="3425" spans="1:3" x14ac:dyDescent="0.2">
      <c r="A3425" s="5">
        <v>39269</v>
      </c>
      <c r="B3425">
        <v>1.64468800896822E-2</v>
      </c>
      <c r="C3425" s="34">
        <f t="shared" si="53"/>
        <v>1.64468800896822E-4</v>
      </c>
    </row>
    <row r="3426" spans="1:3" x14ac:dyDescent="0.2">
      <c r="A3426" s="5">
        <v>39272</v>
      </c>
      <c r="B3426">
        <v>4.9348755709854898E-2</v>
      </c>
      <c r="C3426" s="34">
        <f t="shared" si="53"/>
        <v>4.9348755709854896E-4</v>
      </c>
    </row>
    <row r="3427" spans="1:3" x14ac:dyDescent="0.2">
      <c r="A3427" s="5">
        <v>39273</v>
      </c>
      <c r="B3427">
        <v>1.64468800896822E-2</v>
      </c>
      <c r="C3427" s="34">
        <f t="shared" si="53"/>
        <v>1.64468800896822E-4</v>
      </c>
    </row>
    <row r="3428" spans="1:3" x14ac:dyDescent="0.2">
      <c r="A3428" s="5">
        <v>39274</v>
      </c>
      <c r="B3428">
        <v>1.6446880089704401E-2</v>
      </c>
      <c r="C3428" s="34">
        <f t="shared" si="53"/>
        <v>1.6446880089704399E-4</v>
      </c>
    </row>
    <row r="3429" spans="1:3" x14ac:dyDescent="0.2">
      <c r="A3429" s="5">
        <v>39275</v>
      </c>
      <c r="B3429">
        <v>1.64468800896822E-2</v>
      </c>
      <c r="C3429" s="34">
        <f t="shared" si="53"/>
        <v>1.64468800896822E-4</v>
      </c>
    </row>
    <row r="3430" spans="1:3" x14ac:dyDescent="0.2">
      <c r="A3430" s="5">
        <v>39276</v>
      </c>
      <c r="B3430">
        <v>1.36672437042851E-2</v>
      </c>
      <c r="C3430" s="34">
        <f t="shared" si="53"/>
        <v>1.36672437042851E-4</v>
      </c>
    </row>
    <row r="3431" spans="1:3" x14ac:dyDescent="0.2">
      <c r="A3431" s="5">
        <v>39279</v>
      </c>
      <c r="B3431">
        <v>4.10073351747142E-2</v>
      </c>
      <c r="C3431" s="34">
        <f t="shared" si="53"/>
        <v>4.1007335174714199E-4</v>
      </c>
    </row>
    <row r="3432" spans="1:3" x14ac:dyDescent="0.2">
      <c r="A3432" s="5">
        <v>39280</v>
      </c>
      <c r="B3432">
        <v>1.36672437042851E-2</v>
      </c>
      <c r="C3432" s="34">
        <f t="shared" si="53"/>
        <v>1.36672437042851E-4</v>
      </c>
    </row>
    <row r="3433" spans="1:3" x14ac:dyDescent="0.2">
      <c r="A3433" s="5">
        <v>39281</v>
      </c>
      <c r="B3433">
        <v>1.3667243704307301E-2</v>
      </c>
      <c r="C3433" s="34">
        <f t="shared" si="53"/>
        <v>1.3667243704307302E-4</v>
      </c>
    </row>
    <row r="3434" spans="1:3" x14ac:dyDescent="0.2">
      <c r="A3434" s="5">
        <v>39282</v>
      </c>
      <c r="B3434">
        <v>1.36672437042851E-2</v>
      </c>
      <c r="C3434" s="34">
        <f t="shared" si="53"/>
        <v>1.36672437042851E-4</v>
      </c>
    </row>
    <row r="3435" spans="1:3" x14ac:dyDescent="0.2">
      <c r="A3435" s="5">
        <v>39283</v>
      </c>
      <c r="B3435">
        <v>1.2057657151332E-2</v>
      </c>
      <c r="C3435" s="34">
        <f t="shared" si="53"/>
        <v>1.2057657151332001E-4</v>
      </c>
    </row>
    <row r="3436" spans="1:3" x14ac:dyDescent="0.2">
      <c r="A3436" s="5">
        <v>39286</v>
      </c>
      <c r="B3436">
        <v>3.61773332421267E-2</v>
      </c>
      <c r="C3436" s="34">
        <f t="shared" si="53"/>
        <v>3.6177333242126702E-4</v>
      </c>
    </row>
    <row r="3437" spans="1:3" x14ac:dyDescent="0.2">
      <c r="A3437" s="5">
        <v>39287</v>
      </c>
      <c r="B3437">
        <v>1.2057657151309799E-2</v>
      </c>
      <c r="C3437" s="34">
        <f t="shared" si="53"/>
        <v>1.2057657151309799E-4</v>
      </c>
    </row>
    <row r="3438" spans="1:3" x14ac:dyDescent="0.2">
      <c r="A3438" s="5">
        <v>39288</v>
      </c>
      <c r="B3438">
        <v>1.2057657151309799E-2</v>
      </c>
      <c r="C3438" s="34">
        <f t="shared" si="53"/>
        <v>1.2057657151309799E-4</v>
      </c>
    </row>
    <row r="3439" spans="1:3" x14ac:dyDescent="0.2">
      <c r="A3439" s="5">
        <v>39289</v>
      </c>
      <c r="B3439">
        <v>1.2057657151309799E-2</v>
      </c>
      <c r="C3439" s="34">
        <f t="shared" si="53"/>
        <v>1.2057657151309799E-4</v>
      </c>
    </row>
    <row r="3440" spans="1:3" x14ac:dyDescent="0.2">
      <c r="A3440" s="5">
        <v>39290</v>
      </c>
      <c r="B3440">
        <v>1.1950207369837399E-2</v>
      </c>
      <c r="C3440" s="34">
        <f t="shared" si="53"/>
        <v>1.1950207369837399E-4</v>
      </c>
    </row>
    <row r="3441" spans="1:3" x14ac:dyDescent="0.2">
      <c r="A3441" s="5">
        <v>39293</v>
      </c>
      <c r="B3441">
        <v>3.5854906503796101E-2</v>
      </c>
      <c r="C3441" s="34">
        <f t="shared" si="53"/>
        <v>3.5854906503796102E-4</v>
      </c>
    </row>
    <row r="3442" spans="1:3" x14ac:dyDescent="0.2">
      <c r="A3442" s="5">
        <v>39294</v>
      </c>
      <c r="B3442">
        <v>1.1950207369837399E-2</v>
      </c>
      <c r="C3442" s="34">
        <f t="shared" si="53"/>
        <v>1.1950207369837399E-4</v>
      </c>
    </row>
    <row r="3443" spans="1:3" x14ac:dyDescent="0.2">
      <c r="A3443" s="5">
        <v>39295</v>
      </c>
      <c r="B3443">
        <v>1.19502073698152E-2</v>
      </c>
      <c r="C3443" s="34">
        <f t="shared" si="53"/>
        <v>1.19502073698152E-4</v>
      </c>
    </row>
    <row r="3444" spans="1:3" x14ac:dyDescent="0.2">
      <c r="A3444" s="5">
        <v>39296</v>
      </c>
      <c r="B3444">
        <v>1.1950207369837399E-2</v>
      </c>
      <c r="C3444" s="34">
        <f t="shared" si="53"/>
        <v>1.1950207369837399E-4</v>
      </c>
    </row>
    <row r="3445" spans="1:3" x14ac:dyDescent="0.2">
      <c r="A3445" s="5">
        <v>39297</v>
      </c>
      <c r="B3445">
        <v>1.7192903903495701E-2</v>
      </c>
      <c r="C3445" s="34">
        <f t="shared" si="53"/>
        <v>1.7192903903495702E-4</v>
      </c>
    </row>
    <row r="3446" spans="1:3" x14ac:dyDescent="0.2">
      <c r="A3446" s="5">
        <v>39300</v>
      </c>
      <c r="B3446">
        <v>5.1587580097045602E-2</v>
      </c>
      <c r="C3446" s="34">
        <f t="shared" si="53"/>
        <v>5.1587580097045603E-4</v>
      </c>
    </row>
    <row r="3447" spans="1:3" x14ac:dyDescent="0.2">
      <c r="A3447" s="5">
        <v>39301</v>
      </c>
      <c r="B3447">
        <v>1.7192903903495701E-2</v>
      </c>
      <c r="C3447" s="34">
        <f t="shared" si="53"/>
        <v>1.7192903903495702E-4</v>
      </c>
    </row>
    <row r="3448" spans="1:3" x14ac:dyDescent="0.2">
      <c r="A3448" s="5">
        <v>39302</v>
      </c>
      <c r="B3448">
        <v>1.7192903903495701E-2</v>
      </c>
      <c r="C3448" s="34">
        <f t="shared" si="53"/>
        <v>1.7192903903495702E-4</v>
      </c>
    </row>
    <row r="3449" spans="1:3" x14ac:dyDescent="0.2">
      <c r="A3449" s="5">
        <v>39303</v>
      </c>
      <c r="B3449">
        <v>1.7192903903495701E-2</v>
      </c>
      <c r="C3449" s="34">
        <f t="shared" si="53"/>
        <v>1.7192903903495702E-4</v>
      </c>
    </row>
    <row r="3450" spans="1:3" x14ac:dyDescent="0.2">
      <c r="A3450" s="5">
        <v>39304</v>
      </c>
      <c r="B3450">
        <v>1.7406012193288401E-2</v>
      </c>
      <c r="C3450" s="34">
        <f t="shared" si="53"/>
        <v>1.7406012193288401E-4</v>
      </c>
    </row>
    <row r="3451" spans="1:3" x14ac:dyDescent="0.2">
      <c r="A3451" s="5">
        <v>39307</v>
      </c>
      <c r="B3451">
        <v>5.2227126185089297E-2</v>
      </c>
      <c r="C3451" s="34">
        <f t="shared" si="53"/>
        <v>5.2227126185089301E-4</v>
      </c>
    </row>
    <row r="3452" spans="1:3" x14ac:dyDescent="0.2">
      <c r="A3452" s="5">
        <v>39308</v>
      </c>
      <c r="B3452">
        <v>1.7406012193288401E-2</v>
      </c>
      <c r="C3452" s="34">
        <f t="shared" si="53"/>
        <v>1.7406012193288401E-4</v>
      </c>
    </row>
    <row r="3453" spans="1:3" x14ac:dyDescent="0.2">
      <c r="A3453" s="5">
        <v>39310</v>
      </c>
      <c r="B3453">
        <v>3.4815054079229101E-2</v>
      </c>
      <c r="C3453" s="34">
        <f t="shared" si="53"/>
        <v>3.4815054079229103E-4</v>
      </c>
    </row>
    <row r="3454" spans="1:3" x14ac:dyDescent="0.2">
      <c r="A3454" s="5">
        <v>39311</v>
      </c>
      <c r="B3454">
        <v>1.7831733226558701E-2</v>
      </c>
      <c r="C3454" s="34">
        <f t="shared" si="53"/>
        <v>1.78317332265587E-4</v>
      </c>
    </row>
    <row r="3455" spans="1:3" x14ac:dyDescent="0.2">
      <c r="A3455" s="5">
        <v>39314</v>
      </c>
      <c r="B3455">
        <v>5.35047393680044E-2</v>
      </c>
      <c r="C3455" s="34">
        <f t="shared" si="53"/>
        <v>5.3504739368004405E-4</v>
      </c>
    </row>
    <row r="3456" spans="1:3" x14ac:dyDescent="0.2">
      <c r="A3456" s="5">
        <v>39315</v>
      </c>
      <c r="B3456">
        <v>1.7831733226558701E-2</v>
      </c>
      <c r="C3456" s="34">
        <f t="shared" si="53"/>
        <v>1.78317332265587E-4</v>
      </c>
    </row>
    <row r="3457" spans="1:3" x14ac:dyDescent="0.2">
      <c r="A3457" s="5">
        <v>39316</v>
      </c>
      <c r="B3457">
        <v>1.7831733226558701E-2</v>
      </c>
      <c r="C3457" s="34">
        <f t="shared" si="53"/>
        <v>1.78317332265587E-4</v>
      </c>
    </row>
    <row r="3458" spans="1:3" x14ac:dyDescent="0.2">
      <c r="A3458" s="5">
        <v>39317</v>
      </c>
      <c r="B3458">
        <v>1.7831733226580899E-2</v>
      </c>
      <c r="C3458" s="34">
        <f t="shared" si="53"/>
        <v>1.7831733226580899E-4</v>
      </c>
    </row>
    <row r="3459" spans="1:3" x14ac:dyDescent="0.2">
      <c r="A3459" s="5">
        <v>39318</v>
      </c>
      <c r="B3459">
        <v>1.80443464824043E-2</v>
      </c>
      <c r="C3459" s="34">
        <f t="shared" si="53"/>
        <v>1.8044346482404299E-4</v>
      </c>
    </row>
    <row r="3460" spans="1:3" x14ac:dyDescent="0.2">
      <c r="A3460" s="5">
        <v>39321</v>
      </c>
      <c r="B3460">
        <v>5.4142807987900297E-2</v>
      </c>
      <c r="C3460" s="34">
        <f t="shared" si="53"/>
        <v>5.4142807987900298E-4</v>
      </c>
    </row>
    <row r="3461" spans="1:3" x14ac:dyDescent="0.2">
      <c r="A3461" s="5">
        <v>39322</v>
      </c>
      <c r="B3461">
        <v>1.80443464824043E-2</v>
      </c>
      <c r="C3461" s="34">
        <f t="shared" ref="C3461:C3524" si="54">B3461/100</f>
        <v>1.8044346482404299E-4</v>
      </c>
    </row>
    <row r="3462" spans="1:3" x14ac:dyDescent="0.2">
      <c r="A3462" s="5">
        <v>39323</v>
      </c>
      <c r="B3462">
        <v>1.8044346482382099E-2</v>
      </c>
      <c r="C3462" s="34">
        <f t="shared" si="54"/>
        <v>1.80443464823821E-4</v>
      </c>
    </row>
    <row r="3463" spans="1:3" x14ac:dyDescent="0.2">
      <c r="A3463" s="5">
        <v>39324</v>
      </c>
      <c r="B3463">
        <v>1.80443464824043E-2</v>
      </c>
      <c r="C3463" s="34">
        <f t="shared" si="54"/>
        <v>1.8044346482404299E-4</v>
      </c>
    </row>
    <row r="3464" spans="1:3" x14ac:dyDescent="0.2">
      <c r="A3464" s="5">
        <v>39325</v>
      </c>
      <c r="B3464">
        <v>1.87883496577834E-2</v>
      </c>
      <c r="C3464" s="34">
        <f t="shared" si="54"/>
        <v>1.8788349657783399E-4</v>
      </c>
    </row>
    <row r="3465" spans="1:3" x14ac:dyDescent="0.2">
      <c r="A3465" s="5">
        <v>39328</v>
      </c>
      <c r="B3465">
        <v>5.6375639699046701E-2</v>
      </c>
      <c r="C3465" s="34">
        <f t="shared" si="54"/>
        <v>5.6375639699046698E-4</v>
      </c>
    </row>
    <row r="3466" spans="1:3" x14ac:dyDescent="0.2">
      <c r="A3466" s="5">
        <v>39329</v>
      </c>
      <c r="B3466">
        <v>1.8788349657761199E-2</v>
      </c>
      <c r="C3466" s="34">
        <f t="shared" si="54"/>
        <v>1.87883496577612E-4</v>
      </c>
    </row>
    <row r="3467" spans="1:3" x14ac:dyDescent="0.2">
      <c r="A3467" s="5">
        <v>39330</v>
      </c>
      <c r="B3467">
        <v>1.87883496577834E-2</v>
      </c>
      <c r="C3467" s="34">
        <f t="shared" si="54"/>
        <v>1.8788349657783399E-4</v>
      </c>
    </row>
    <row r="3468" spans="1:3" x14ac:dyDescent="0.2">
      <c r="A3468" s="5">
        <v>39331</v>
      </c>
      <c r="B3468">
        <v>1.8788349657761199E-2</v>
      </c>
      <c r="C3468" s="34">
        <f t="shared" si="54"/>
        <v>1.87883496577612E-4</v>
      </c>
    </row>
    <row r="3469" spans="1:3" x14ac:dyDescent="0.2">
      <c r="A3469" s="5">
        <v>39332</v>
      </c>
      <c r="B3469">
        <v>1.86822233720241E-2</v>
      </c>
      <c r="C3469" s="34">
        <f t="shared" si="54"/>
        <v>1.86822233720241E-4</v>
      </c>
    </row>
    <row r="3470" spans="1:3" x14ac:dyDescent="0.2">
      <c r="A3470" s="5">
        <v>39335</v>
      </c>
      <c r="B3470">
        <v>5.6057141532184197E-2</v>
      </c>
      <c r="C3470" s="34">
        <f t="shared" si="54"/>
        <v>5.6057141532184196E-4</v>
      </c>
    </row>
    <row r="3471" spans="1:3" x14ac:dyDescent="0.2">
      <c r="A3471" s="5">
        <v>39336</v>
      </c>
      <c r="B3471">
        <v>1.8682223372001899E-2</v>
      </c>
      <c r="C3471" s="34">
        <f t="shared" si="54"/>
        <v>1.8682223372001899E-4</v>
      </c>
    </row>
    <row r="3472" spans="1:3" x14ac:dyDescent="0.2">
      <c r="A3472" s="5">
        <v>39337</v>
      </c>
      <c r="B3472">
        <v>1.86822233720241E-2</v>
      </c>
      <c r="C3472" s="34">
        <f t="shared" si="54"/>
        <v>1.86822233720241E-4</v>
      </c>
    </row>
    <row r="3473" spans="1:3" x14ac:dyDescent="0.2">
      <c r="A3473" s="5">
        <v>39338</v>
      </c>
      <c r="B3473">
        <v>1.8682223372001899E-2</v>
      </c>
      <c r="C3473" s="34">
        <f t="shared" si="54"/>
        <v>1.8682223372001899E-4</v>
      </c>
    </row>
    <row r="3474" spans="1:3" x14ac:dyDescent="0.2">
      <c r="A3474" s="5">
        <v>39339</v>
      </c>
      <c r="B3474">
        <v>1.87883496577834E-2</v>
      </c>
      <c r="C3474" s="34">
        <f t="shared" si="54"/>
        <v>1.8788349657783399E-4</v>
      </c>
    </row>
    <row r="3475" spans="1:3" x14ac:dyDescent="0.2">
      <c r="A3475" s="5">
        <v>39342</v>
      </c>
      <c r="B3475">
        <v>5.6375639699046701E-2</v>
      </c>
      <c r="C3475" s="34">
        <f t="shared" si="54"/>
        <v>5.6375639699046698E-4</v>
      </c>
    </row>
    <row r="3476" spans="1:3" x14ac:dyDescent="0.2">
      <c r="A3476" s="5">
        <v>39343</v>
      </c>
      <c r="B3476">
        <v>1.8788349657761199E-2</v>
      </c>
      <c r="C3476" s="34">
        <f t="shared" si="54"/>
        <v>1.87883496577612E-4</v>
      </c>
    </row>
    <row r="3477" spans="1:3" x14ac:dyDescent="0.2">
      <c r="A3477" s="5">
        <v>39344</v>
      </c>
      <c r="B3477">
        <v>1.87883496577834E-2</v>
      </c>
      <c r="C3477" s="34">
        <f t="shared" si="54"/>
        <v>1.8788349657783399E-4</v>
      </c>
    </row>
    <row r="3478" spans="1:3" x14ac:dyDescent="0.2">
      <c r="A3478" s="5">
        <v>39345</v>
      </c>
      <c r="B3478">
        <v>1.8788349657761199E-2</v>
      </c>
      <c r="C3478" s="34">
        <f t="shared" si="54"/>
        <v>1.87883496577612E-4</v>
      </c>
    </row>
    <row r="3479" spans="1:3" x14ac:dyDescent="0.2">
      <c r="A3479" s="5">
        <v>39346</v>
      </c>
      <c r="B3479">
        <v>1.8469591696512699E-2</v>
      </c>
      <c r="C3479" s="34">
        <f t="shared" si="54"/>
        <v>1.8469591696512698E-4</v>
      </c>
    </row>
    <row r="3480" spans="1:3" x14ac:dyDescent="0.2">
      <c r="A3480" s="5">
        <v>39349</v>
      </c>
      <c r="B3480">
        <v>5.5419009494128701E-2</v>
      </c>
      <c r="C3480" s="34">
        <f t="shared" si="54"/>
        <v>5.5419009494128701E-4</v>
      </c>
    </row>
    <row r="3481" spans="1:3" x14ac:dyDescent="0.2">
      <c r="A3481" s="5">
        <v>39350</v>
      </c>
      <c r="B3481">
        <v>1.8469591696512699E-2</v>
      </c>
      <c r="C3481" s="34">
        <f t="shared" si="54"/>
        <v>1.8469591696512698E-4</v>
      </c>
    </row>
    <row r="3482" spans="1:3" x14ac:dyDescent="0.2">
      <c r="A3482" s="5">
        <v>39351</v>
      </c>
      <c r="B3482">
        <v>1.8469591696512699E-2</v>
      </c>
      <c r="C3482" s="34">
        <f t="shared" si="54"/>
        <v>1.8469591696512698E-4</v>
      </c>
    </row>
    <row r="3483" spans="1:3" x14ac:dyDescent="0.2">
      <c r="A3483" s="5">
        <v>39352</v>
      </c>
      <c r="B3483">
        <v>1.8469591696512699E-2</v>
      </c>
      <c r="C3483" s="34">
        <f t="shared" si="54"/>
        <v>1.8469591696512698E-4</v>
      </c>
    </row>
    <row r="3484" spans="1:3" x14ac:dyDescent="0.2">
      <c r="A3484" s="5">
        <v>39353</v>
      </c>
      <c r="B3484">
        <v>1.9000734736596098E-2</v>
      </c>
      <c r="C3484" s="34">
        <f t="shared" si="54"/>
        <v>1.9000734736596099E-4</v>
      </c>
    </row>
    <row r="3485" spans="1:3" x14ac:dyDescent="0.2">
      <c r="A3485" s="5">
        <v>39356</v>
      </c>
      <c r="B3485">
        <v>5.7013035733377598E-2</v>
      </c>
      <c r="C3485" s="34">
        <f t="shared" si="54"/>
        <v>5.7013035733377603E-4</v>
      </c>
    </row>
    <row r="3486" spans="1:3" x14ac:dyDescent="0.2">
      <c r="A3486" s="5">
        <v>39358</v>
      </c>
      <c r="B3486">
        <v>3.8005079752423399E-2</v>
      </c>
      <c r="C3486" s="34">
        <f t="shared" si="54"/>
        <v>3.8005079752423399E-4</v>
      </c>
    </row>
    <row r="3487" spans="1:3" x14ac:dyDescent="0.2">
      <c r="A3487" s="5">
        <v>39359</v>
      </c>
      <c r="B3487">
        <v>1.9000734736596098E-2</v>
      </c>
      <c r="C3487" s="34">
        <f t="shared" si="54"/>
        <v>1.9000734736596099E-4</v>
      </c>
    </row>
    <row r="3488" spans="1:3" x14ac:dyDescent="0.2">
      <c r="A3488" s="5">
        <v>39360</v>
      </c>
      <c r="B3488">
        <v>1.8894690520099299E-2</v>
      </c>
      <c r="C3488" s="34">
        <f t="shared" si="54"/>
        <v>1.88946905200993E-4</v>
      </c>
    </row>
    <row r="3489" spans="1:3" x14ac:dyDescent="0.2">
      <c r="A3489" s="5">
        <v>39363</v>
      </c>
      <c r="B3489">
        <v>5.6694782514754599E-2</v>
      </c>
      <c r="C3489" s="34">
        <f t="shared" si="54"/>
        <v>5.6694782514754604E-4</v>
      </c>
    </row>
    <row r="3490" spans="1:3" x14ac:dyDescent="0.2">
      <c r="A3490" s="5">
        <v>39364</v>
      </c>
      <c r="B3490">
        <v>1.8894690520099299E-2</v>
      </c>
      <c r="C3490" s="34">
        <f t="shared" si="54"/>
        <v>1.88946905200993E-4</v>
      </c>
    </row>
    <row r="3491" spans="1:3" x14ac:dyDescent="0.2">
      <c r="A3491" s="5">
        <v>39365</v>
      </c>
      <c r="B3491">
        <v>1.8894690520099299E-2</v>
      </c>
      <c r="C3491" s="34">
        <f t="shared" si="54"/>
        <v>1.88946905200993E-4</v>
      </c>
    </row>
    <row r="3492" spans="1:3" x14ac:dyDescent="0.2">
      <c r="A3492" s="5">
        <v>39366</v>
      </c>
      <c r="B3492">
        <v>1.8894690520099299E-2</v>
      </c>
      <c r="C3492" s="34">
        <f t="shared" si="54"/>
        <v>1.88946905200993E-4</v>
      </c>
    </row>
    <row r="3493" spans="1:3" x14ac:dyDescent="0.2">
      <c r="A3493" s="5">
        <v>39367</v>
      </c>
      <c r="B3493">
        <v>1.8469591696512699E-2</v>
      </c>
      <c r="C3493" s="34">
        <f t="shared" si="54"/>
        <v>1.8469591696512698E-4</v>
      </c>
    </row>
    <row r="3494" spans="1:3" x14ac:dyDescent="0.2">
      <c r="A3494" s="5">
        <v>39370</v>
      </c>
      <c r="B3494">
        <v>5.5419009494128701E-2</v>
      </c>
      <c r="C3494" s="34">
        <f t="shared" si="54"/>
        <v>5.5419009494128701E-4</v>
      </c>
    </row>
    <row r="3495" spans="1:3" x14ac:dyDescent="0.2">
      <c r="A3495" s="5">
        <v>39371</v>
      </c>
      <c r="B3495">
        <v>1.8469591696512699E-2</v>
      </c>
      <c r="C3495" s="34">
        <f t="shared" si="54"/>
        <v>1.8469591696512698E-4</v>
      </c>
    </row>
    <row r="3496" spans="1:3" x14ac:dyDescent="0.2">
      <c r="A3496" s="5">
        <v>39372</v>
      </c>
      <c r="B3496">
        <v>1.8469591696512699E-2</v>
      </c>
      <c r="C3496" s="34">
        <f t="shared" si="54"/>
        <v>1.8469591696512698E-4</v>
      </c>
    </row>
    <row r="3497" spans="1:3" x14ac:dyDescent="0.2">
      <c r="A3497" s="5">
        <v>39373</v>
      </c>
      <c r="B3497">
        <v>1.8469591696490501E-2</v>
      </c>
      <c r="C3497" s="34">
        <f t="shared" si="54"/>
        <v>1.8469591696490501E-4</v>
      </c>
    </row>
    <row r="3498" spans="1:3" x14ac:dyDescent="0.2">
      <c r="A3498" s="5">
        <v>39374</v>
      </c>
      <c r="B3498">
        <v>1.87883496577834E-2</v>
      </c>
      <c r="C3498" s="34">
        <f t="shared" si="54"/>
        <v>1.8788349657783399E-4</v>
      </c>
    </row>
    <row r="3499" spans="1:3" x14ac:dyDescent="0.2">
      <c r="A3499" s="5">
        <v>39377</v>
      </c>
      <c r="B3499">
        <v>5.6375639699046701E-2</v>
      </c>
      <c r="C3499" s="34">
        <f t="shared" si="54"/>
        <v>5.6375639699046698E-4</v>
      </c>
    </row>
    <row r="3500" spans="1:3" x14ac:dyDescent="0.2">
      <c r="A3500" s="5">
        <v>39378</v>
      </c>
      <c r="B3500">
        <v>1.87883496577834E-2</v>
      </c>
      <c r="C3500" s="34">
        <f t="shared" si="54"/>
        <v>1.8788349657783399E-4</v>
      </c>
    </row>
    <row r="3501" spans="1:3" x14ac:dyDescent="0.2">
      <c r="A3501" s="5">
        <v>39379</v>
      </c>
      <c r="B3501">
        <v>1.8788349657761199E-2</v>
      </c>
      <c r="C3501" s="34">
        <f t="shared" si="54"/>
        <v>1.87883496577612E-4</v>
      </c>
    </row>
    <row r="3502" spans="1:3" x14ac:dyDescent="0.2">
      <c r="A3502" s="5">
        <v>39380</v>
      </c>
      <c r="B3502">
        <v>1.87883496577834E-2</v>
      </c>
      <c r="C3502" s="34">
        <f t="shared" si="54"/>
        <v>1.8788349657783399E-4</v>
      </c>
    </row>
    <row r="3503" spans="1:3" x14ac:dyDescent="0.2">
      <c r="A3503" s="5">
        <v>39381</v>
      </c>
      <c r="B3503">
        <v>1.8575800178877201E-2</v>
      </c>
      <c r="C3503" s="34">
        <f t="shared" si="54"/>
        <v>1.8575800178877202E-4</v>
      </c>
    </row>
    <row r="3504" spans="1:3" x14ac:dyDescent="0.2">
      <c r="A3504" s="5">
        <v>39384</v>
      </c>
      <c r="B3504">
        <v>5.5737752988171997E-2</v>
      </c>
      <c r="C3504" s="34">
        <f t="shared" si="54"/>
        <v>5.5737752988171995E-4</v>
      </c>
    </row>
    <row r="3505" spans="1:3" x14ac:dyDescent="0.2">
      <c r="A3505" s="5">
        <v>39385</v>
      </c>
      <c r="B3505">
        <v>1.8575800178877201E-2</v>
      </c>
      <c r="C3505" s="34">
        <f t="shared" si="54"/>
        <v>1.8575800178877202E-4</v>
      </c>
    </row>
    <row r="3506" spans="1:3" x14ac:dyDescent="0.2">
      <c r="A3506" s="5">
        <v>39386</v>
      </c>
      <c r="B3506">
        <v>1.8575800178899399E-2</v>
      </c>
      <c r="C3506" s="34">
        <f t="shared" si="54"/>
        <v>1.8575800178899398E-4</v>
      </c>
    </row>
    <row r="3507" spans="1:3" x14ac:dyDescent="0.2">
      <c r="A3507" s="5">
        <v>39387</v>
      </c>
      <c r="B3507">
        <v>1.8575800178877201E-2</v>
      </c>
      <c r="C3507" s="34">
        <f t="shared" si="54"/>
        <v>1.8575800178877202E-4</v>
      </c>
    </row>
    <row r="3508" spans="1:3" x14ac:dyDescent="0.2">
      <c r="A3508" s="5">
        <v>39388</v>
      </c>
      <c r="B3508">
        <v>1.9319132252593199E-2</v>
      </c>
      <c r="C3508" s="34">
        <f t="shared" si="54"/>
        <v>1.9319132252593199E-4</v>
      </c>
    </row>
    <row r="3509" spans="1:3" x14ac:dyDescent="0.2">
      <c r="A3509" s="5">
        <v>39391</v>
      </c>
      <c r="B3509">
        <v>5.7968594344970398E-2</v>
      </c>
      <c r="C3509" s="34">
        <f t="shared" si="54"/>
        <v>5.7968594344970403E-4</v>
      </c>
    </row>
    <row r="3510" spans="1:3" x14ac:dyDescent="0.2">
      <c r="A3510" s="5">
        <v>39392</v>
      </c>
      <c r="B3510">
        <v>1.9319132252571002E-2</v>
      </c>
      <c r="C3510" s="34">
        <f t="shared" si="54"/>
        <v>1.9319132252571002E-4</v>
      </c>
    </row>
    <row r="3511" spans="1:3" x14ac:dyDescent="0.2">
      <c r="A3511" s="5">
        <v>39393</v>
      </c>
      <c r="B3511">
        <v>1.9319132252593199E-2</v>
      </c>
      <c r="C3511" s="34">
        <f t="shared" si="54"/>
        <v>1.9319132252593199E-4</v>
      </c>
    </row>
    <row r="3512" spans="1:3" x14ac:dyDescent="0.2">
      <c r="A3512" s="5">
        <v>39394</v>
      </c>
      <c r="B3512">
        <v>1.9319132252593199E-2</v>
      </c>
      <c r="C3512" s="34">
        <f t="shared" si="54"/>
        <v>1.9319132252593199E-4</v>
      </c>
    </row>
    <row r="3513" spans="1:3" x14ac:dyDescent="0.2">
      <c r="A3513" s="5">
        <v>39395</v>
      </c>
      <c r="B3513">
        <v>1.9319132252571002E-2</v>
      </c>
      <c r="C3513" s="34">
        <f t="shared" si="54"/>
        <v>1.9319132252571002E-4</v>
      </c>
    </row>
    <row r="3514" spans="1:3" x14ac:dyDescent="0.2">
      <c r="A3514" s="5">
        <v>39398</v>
      </c>
      <c r="B3514">
        <v>5.7968594344970398E-2</v>
      </c>
      <c r="C3514" s="34">
        <f t="shared" si="54"/>
        <v>5.7968594344970403E-4</v>
      </c>
    </row>
    <row r="3515" spans="1:3" x14ac:dyDescent="0.2">
      <c r="A3515" s="5">
        <v>39399</v>
      </c>
      <c r="B3515">
        <v>1.9319132252593199E-2</v>
      </c>
      <c r="C3515" s="34">
        <f t="shared" si="54"/>
        <v>1.9319132252593199E-4</v>
      </c>
    </row>
    <row r="3516" spans="1:3" x14ac:dyDescent="0.2">
      <c r="A3516" s="5">
        <v>39400</v>
      </c>
      <c r="B3516">
        <v>1.9319132252593199E-2</v>
      </c>
      <c r="C3516" s="34">
        <f t="shared" si="54"/>
        <v>1.9319132252593199E-4</v>
      </c>
    </row>
    <row r="3517" spans="1:3" x14ac:dyDescent="0.2">
      <c r="A3517" s="5">
        <v>39401</v>
      </c>
      <c r="B3517">
        <v>1.9319132252571002E-2</v>
      </c>
      <c r="C3517" s="34">
        <f t="shared" si="54"/>
        <v>1.9319132252571002E-4</v>
      </c>
    </row>
    <row r="3518" spans="1:3" x14ac:dyDescent="0.2">
      <c r="A3518" s="5">
        <v>39402</v>
      </c>
      <c r="B3518">
        <v>1.9849654894543701E-2</v>
      </c>
      <c r="C3518" s="34">
        <f t="shared" si="54"/>
        <v>1.98496548945437E-4</v>
      </c>
    </row>
    <row r="3519" spans="1:3" x14ac:dyDescent="0.2">
      <c r="A3519" s="5">
        <v>39405</v>
      </c>
      <c r="B3519">
        <v>5.95607857296621E-2</v>
      </c>
      <c r="C3519" s="34">
        <f t="shared" si="54"/>
        <v>5.9560785729662101E-4</v>
      </c>
    </row>
    <row r="3520" spans="1:3" x14ac:dyDescent="0.2">
      <c r="A3520" s="5">
        <v>39406</v>
      </c>
      <c r="B3520">
        <v>1.9849654894543701E-2</v>
      </c>
      <c r="C3520" s="34">
        <f t="shared" si="54"/>
        <v>1.98496548945437E-4</v>
      </c>
    </row>
    <row r="3521" spans="1:3" x14ac:dyDescent="0.2">
      <c r="A3521" s="5">
        <v>39407</v>
      </c>
      <c r="B3521">
        <v>1.98496548945215E-2</v>
      </c>
      <c r="C3521" s="34">
        <f t="shared" si="54"/>
        <v>1.9849654894521499E-4</v>
      </c>
    </row>
    <row r="3522" spans="1:3" x14ac:dyDescent="0.2">
      <c r="A3522" s="5">
        <v>39408</v>
      </c>
      <c r="B3522">
        <v>1.9849654894543701E-2</v>
      </c>
      <c r="C3522" s="34">
        <f t="shared" si="54"/>
        <v>1.98496548945437E-4</v>
      </c>
    </row>
    <row r="3523" spans="1:3" x14ac:dyDescent="0.2">
      <c r="A3523" s="5">
        <v>39409</v>
      </c>
      <c r="B3523">
        <v>1.98496548945215E-2</v>
      </c>
      <c r="C3523" s="34">
        <f t="shared" si="54"/>
        <v>1.9849654894521499E-4</v>
      </c>
    </row>
    <row r="3524" spans="1:3" x14ac:dyDescent="0.2">
      <c r="A3524" s="5">
        <v>39412</v>
      </c>
      <c r="B3524">
        <v>5.9560785729684297E-2</v>
      </c>
      <c r="C3524" s="34">
        <f t="shared" si="54"/>
        <v>5.9560785729684295E-4</v>
      </c>
    </row>
    <row r="3525" spans="1:3" x14ac:dyDescent="0.2">
      <c r="A3525" s="5">
        <v>39413</v>
      </c>
      <c r="B3525">
        <v>1.98496548945215E-2</v>
      </c>
      <c r="C3525" s="34">
        <f t="shared" ref="C3525:C3588" si="55">B3525/100</f>
        <v>1.9849654894521499E-4</v>
      </c>
    </row>
    <row r="3526" spans="1:3" x14ac:dyDescent="0.2">
      <c r="A3526" s="5">
        <v>39414</v>
      </c>
      <c r="B3526">
        <v>1.9849654894543701E-2</v>
      </c>
      <c r="C3526" s="34">
        <f t="shared" si="55"/>
        <v>1.98496548945437E-4</v>
      </c>
    </row>
    <row r="3527" spans="1:3" x14ac:dyDescent="0.2">
      <c r="A3527" s="5">
        <v>39415</v>
      </c>
      <c r="B3527">
        <v>1.98496548945215E-2</v>
      </c>
      <c r="C3527" s="34">
        <f t="shared" si="55"/>
        <v>1.9849654894521499E-4</v>
      </c>
    </row>
    <row r="3528" spans="1:3" x14ac:dyDescent="0.2">
      <c r="A3528" s="5">
        <v>39416</v>
      </c>
      <c r="B3528">
        <v>1.9849654894543701E-2</v>
      </c>
      <c r="C3528" s="34">
        <f t="shared" si="55"/>
        <v>1.98496548945437E-4</v>
      </c>
    </row>
    <row r="3529" spans="1:3" x14ac:dyDescent="0.2">
      <c r="A3529" s="5">
        <v>39419</v>
      </c>
      <c r="B3529">
        <v>5.95607857296621E-2</v>
      </c>
      <c r="C3529" s="34">
        <f t="shared" si="55"/>
        <v>5.9560785729662101E-4</v>
      </c>
    </row>
    <row r="3530" spans="1:3" x14ac:dyDescent="0.2">
      <c r="A3530" s="5">
        <v>39420</v>
      </c>
      <c r="B3530">
        <v>1.98496548945215E-2</v>
      </c>
      <c r="C3530" s="34">
        <f t="shared" si="55"/>
        <v>1.9849654894521499E-4</v>
      </c>
    </row>
    <row r="3531" spans="1:3" x14ac:dyDescent="0.2">
      <c r="A3531" s="5">
        <v>39421</v>
      </c>
      <c r="B3531">
        <v>1.9849654894543701E-2</v>
      </c>
      <c r="C3531" s="34">
        <f t="shared" si="55"/>
        <v>1.98496548945437E-4</v>
      </c>
    </row>
    <row r="3532" spans="1:3" x14ac:dyDescent="0.2">
      <c r="A3532" s="5">
        <v>39422</v>
      </c>
      <c r="B3532">
        <v>1.98496548945215E-2</v>
      </c>
      <c r="C3532" s="34">
        <f t="shared" si="55"/>
        <v>1.9849654894521499E-4</v>
      </c>
    </row>
    <row r="3533" spans="1:3" x14ac:dyDescent="0.2">
      <c r="A3533" s="5">
        <v>39423</v>
      </c>
      <c r="B3533">
        <v>1.9849654894543701E-2</v>
      </c>
      <c r="C3533" s="34">
        <f t="shared" si="55"/>
        <v>1.98496548945437E-4</v>
      </c>
    </row>
    <row r="3534" spans="1:3" x14ac:dyDescent="0.2">
      <c r="A3534" s="5">
        <v>39426</v>
      </c>
      <c r="B3534">
        <v>5.95607857296621E-2</v>
      </c>
      <c r="C3534" s="34">
        <f t="shared" si="55"/>
        <v>5.9560785729662101E-4</v>
      </c>
    </row>
    <row r="3535" spans="1:3" x14ac:dyDescent="0.2">
      <c r="A3535" s="5">
        <v>39427</v>
      </c>
      <c r="B3535">
        <v>1.9849654894543701E-2</v>
      </c>
      <c r="C3535" s="34">
        <f t="shared" si="55"/>
        <v>1.98496548945437E-4</v>
      </c>
    </row>
    <row r="3536" spans="1:3" x14ac:dyDescent="0.2">
      <c r="A3536" s="5">
        <v>39428</v>
      </c>
      <c r="B3536">
        <v>1.98496548945215E-2</v>
      </c>
      <c r="C3536" s="34">
        <f t="shared" si="55"/>
        <v>1.9849654894521499E-4</v>
      </c>
    </row>
    <row r="3537" spans="1:3" x14ac:dyDescent="0.2">
      <c r="A3537" s="5">
        <v>39429</v>
      </c>
      <c r="B3537">
        <v>1.9849654894543701E-2</v>
      </c>
      <c r="C3537" s="34">
        <f t="shared" si="55"/>
        <v>1.98496548945437E-4</v>
      </c>
    </row>
    <row r="3538" spans="1:3" x14ac:dyDescent="0.2">
      <c r="A3538" s="5">
        <v>39430</v>
      </c>
      <c r="B3538">
        <v>1.9637415889151001E-2</v>
      </c>
      <c r="C3538" s="34">
        <f t="shared" si="55"/>
        <v>1.9637415889151E-4</v>
      </c>
    </row>
    <row r="3539" spans="1:3" x14ac:dyDescent="0.2">
      <c r="A3539" s="5">
        <v>39433</v>
      </c>
      <c r="B3539">
        <v>5.8923817267864102E-2</v>
      </c>
      <c r="C3539" s="34">
        <f t="shared" si="55"/>
        <v>5.8923817267864098E-4</v>
      </c>
    </row>
    <row r="3540" spans="1:3" x14ac:dyDescent="0.2">
      <c r="A3540" s="5">
        <v>39434</v>
      </c>
      <c r="B3540">
        <v>1.9637415889151001E-2</v>
      </c>
      <c r="C3540" s="34">
        <f t="shared" si="55"/>
        <v>1.9637415889151E-4</v>
      </c>
    </row>
    <row r="3541" spans="1:3" x14ac:dyDescent="0.2">
      <c r="A3541" s="5">
        <v>39435</v>
      </c>
      <c r="B3541">
        <v>1.9637415889151001E-2</v>
      </c>
      <c r="C3541" s="34">
        <f t="shared" si="55"/>
        <v>1.9637415889151E-4</v>
      </c>
    </row>
    <row r="3542" spans="1:3" x14ac:dyDescent="0.2">
      <c r="A3542" s="5">
        <v>39436</v>
      </c>
      <c r="B3542">
        <v>1.9425267795591901E-2</v>
      </c>
      <c r="C3542" s="34">
        <f t="shared" si="55"/>
        <v>1.9425267795591901E-4</v>
      </c>
    </row>
    <row r="3543" spans="1:3" x14ac:dyDescent="0.2">
      <c r="A3543" s="5">
        <v>39440</v>
      </c>
      <c r="B3543">
        <v>7.7723714576216602E-2</v>
      </c>
      <c r="C3543" s="34">
        <f t="shared" si="55"/>
        <v>7.7723714576216597E-4</v>
      </c>
    </row>
    <row r="3544" spans="1:3" x14ac:dyDescent="0.2">
      <c r="A3544" s="5">
        <v>39442</v>
      </c>
      <c r="B3544">
        <v>3.8854309001456998E-2</v>
      </c>
      <c r="C3544" s="34">
        <f t="shared" si="55"/>
        <v>3.8854309001457E-4</v>
      </c>
    </row>
    <row r="3545" spans="1:3" x14ac:dyDescent="0.2">
      <c r="A3545" s="5">
        <v>39443</v>
      </c>
      <c r="B3545">
        <v>1.9425267795614199E-2</v>
      </c>
      <c r="C3545" s="34">
        <f t="shared" si="55"/>
        <v>1.94252677956142E-4</v>
      </c>
    </row>
    <row r="3546" spans="1:3" x14ac:dyDescent="0.2">
      <c r="A3546" s="5">
        <v>39444</v>
      </c>
      <c r="B3546">
        <v>1.9425267795591901E-2</v>
      </c>
      <c r="C3546" s="34">
        <f t="shared" si="55"/>
        <v>1.9425267795591901E-4</v>
      </c>
    </row>
    <row r="3547" spans="1:3" x14ac:dyDescent="0.2">
      <c r="A3547" s="5">
        <v>39447</v>
      </c>
      <c r="B3547">
        <v>5.8287124350653301E-2</v>
      </c>
      <c r="C3547" s="34">
        <f t="shared" si="55"/>
        <v>5.8287124350653297E-4</v>
      </c>
    </row>
    <row r="3548" spans="1:3" x14ac:dyDescent="0.2">
      <c r="A3548" s="5">
        <v>39448</v>
      </c>
      <c r="B3548">
        <v>1.9425267795591901E-2</v>
      </c>
      <c r="C3548" s="34">
        <f t="shared" si="55"/>
        <v>1.9425267795591901E-4</v>
      </c>
    </row>
    <row r="3549" spans="1:3" x14ac:dyDescent="0.2">
      <c r="A3549" s="5">
        <v>39449</v>
      </c>
      <c r="B3549">
        <v>1.9425267795591901E-2</v>
      </c>
      <c r="C3549" s="34">
        <f t="shared" si="55"/>
        <v>1.9425267795591901E-4</v>
      </c>
    </row>
    <row r="3550" spans="1:3" x14ac:dyDescent="0.2">
      <c r="A3550" s="5">
        <v>39450</v>
      </c>
      <c r="B3550">
        <v>1.9425267795591901E-2</v>
      </c>
      <c r="C3550" s="34">
        <f t="shared" si="55"/>
        <v>1.9425267795591901E-4</v>
      </c>
    </row>
    <row r="3551" spans="1:3" x14ac:dyDescent="0.2">
      <c r="A3551" s="5">
        <v>39451</v>
      </c>
      <c r="B3551">
        <v>1.8575800178877201E-2</v>
      </c>
      <c r="C3551" s="34">
        <f t="shared" si="55"/>
        <v>1.8575800178877202E-4</v>
      </c>
    </row>
    <row r="3552" spans="1:3" x14ac:dyDescent="0.2">
      <c r="A3552" s="5">
        <v>39454</v>
      </c>
      <c r="B3552">
        <v>5.5737752988171997E-2</v>
      </c>
      <c r="C3552" s="34">
        <f t="shared" si="55"/>
        <v>5.5737752988171995E-4</v>
      </c>
    </row>
    <row r="3553" spans="1:3" x14ac:dyDescent="0.2">
      <c r="A3553" s="5">
        <v>39455</v>
      </c>
      <c r="B3553">
        <v>1.8575800178899399E-2</v>
      </c>
      <c r="C3553" s="34">
        <f t="shared" si="55"/>
        <v>1.8575800178899398E-4</v>
      </c>
    </row>
    <row r="3554" spans="1:3" x14ac:dyDescent="0.2">
      <c r="A3554" s="5">
        <v>39456</v>
      </c>
      <c r="B3554">
        <v>1.8575800178877201E-2</v>
      </c>
      <c r="C3554" s="34">
        <f t="shared" si="55"/>
        <v>1.8575800178877202E-4</v>
      </c>
    </row>
    <row r="3555" spans="1:3" x14ac:dyDescent="0.2">
      <c r="A3555" s="5">
        <v>39457</v>
      </c>
      <c r="B3555">
        <v>1.8575800178877201E-2</v>
      </c>
      <c r="C3555" s="34">
        <f t="shared" si="55"/>
        <v>1.8575800178877202E-4</v>
      </c>
    </row>
    <row r="3556" spans="1:3" x14ac:dyDescent="0.2">
      <c r="A3556" s="5">
        <v>39458</v>
      </c>
      <c r="B3556">
        <v>1.8575800178899399E-2</v>
      </c>
      <c r="C3556" s="34">
        <f t="shared" si="55"/>
        <v>1.8575800178899398E-4</v>
      </c>
    </row>
    <row r="3557" spans="1:3" x14ac:dyDescent="0.2">
      <c r="A3557" s="5">
        <v>39461</v>
      </c>
      <c r="B3557">
        <v>5.57377529881498E-2</v>
      </c>
      <c r="C3557" s="34">
        <f t="shared" si="55"/>
        <v>5.5737752988149801E-4</v>
      </c>
    </row>
    <row r="3558" spans="1:3" x14ac:dyDescent="0.2">
      <c r="A3558" s="5">
        <v>39462</v>
      </c>
      <c r="B3558">
        <v>1.8575800178899399E-2</v>
      </c>
      <c r="C3558" s="34">
        <f t="shared" si="55"/>
        <v>1.8575800178899398E-4</v>
      </c>
    </row>
    <row r="3559" spans="1:3" x14ac:dyDescent="0.2">
      <c r="A3559" s="5">
        <v>39463</v>
      </c>
      <c r="B3559">
        <v>1.8575800178877201E-2</v>
      </c>
      <c r="C3559" s="34">
        <f t="shared" si="55"/>
        <v>1.8575800178877202E-4</v>
      </c>
    </row>
    <row r="3560" spans="1:3" x14ac:dyDescent="0.2">
      <c r="A3560" s="5">
        <v>39464</v>
      </c>
      <c r="B3560">
        <v>1.8575800178877201E-2</v>
      </c>
      <c r="C3560" s="34">
        <f t="shared" si="55"/>
        <v>1.8575800178877202E-4</v>
      </c>
    </row>
    <row r="3561" spans="1:3" x14ac:dyDescent="0.2">
      <c r="A3561" s="5">
        <v>39465</v>
      </c>
      <c r="B3561">
        <v>1.87883496577834E-2</v>
      </c>
      <c r="C3561" s="34">
        <f t="shared" si="55"/>
        <v>1.8788349657783399E-4</v>
      </c>
    </row>
    <row r="3562" spans="1:3" x14ac:dyDescent="0.2">
      <c r="A3562" s="5">
        <v>39468</v>
      </c>
      <c r="B3562">
        <v>5.6375639699046701E-2</v>
      </c>
      <c r="C3562" s="34">
        <f t="shared" si="55"/>
        <v>5.6375639699046698E-4</v>
      </c>
    </row>
    <row r="3563" spans="1:3" x14ac:dyDescent="0.2">
      <c r="A3563" s="5">
        <v>39469</v>
      </c>
      <c r="B3563">
        <v>1.87883496577834E-2</v>
      </c>
      <c r="C3563" s="34">
        <f t="shared" si="55"/>
        <v>1.8788349657783399E-4</v>
      </c>
    </row>
    <row r="3564" spans="1:3" x14ac:dyDescent="0.2">
      <c r="A3564" s="5">
        <v>39470</v>
      </c>
      <c r="B3564">
        <v>1.8788349657761199E-2</v>
      </c>
      <c r="C3564" s="34">
        <f t="shared" si="55"/>
        <v>1.87883496577612E-4</v>
      </c>
    </row>
    <row r="3565" spans="1:3" x14ac:dyDescent="0.2">
      <c r="A3565" s="5">
        <v>39471</v>
      </c>
      <c r="B3565">
        <v>1.87883496577834E-2</v>
      </c>
      <c r="C3565" s="34">
        <f t="shared" si="55"/>
        <v>1.8788349657783399E-4</v>
      </c>
    </row>
    <row r="3566" spans="1:3" x14ac:dyDescent="0.2">
      <c r="A3566" s="5">
        <v>39472</v>
      </c>
      <c r="B3566">
        <v>1.9000734736596098E-2</v>
      </c>
      <c r="C3566" s="34">
        <f t="shared" si="55"/>
        <v>1.9000734736596099E-4</v>
      </c>
    </row>
    <row r="3567" spans="1:3" x14ac:dyDescent="0.2">
      <c r="A3567" s="5">
        <v>39475</v>
      </c>
      <c r="B3567">
        <v>5.7013035733377598E-2</v>
      </c>
      <c r="C3567" s="34">
        <f t="shared" si="55"/>
        <v>5.7013035733377603E-4</v>
      </c>
    </row>
    <row r="3568" spans="1:3" x14ac:dyDescent="0.2">
      <c r="A3568" s="5">
        <v>39476</v>
      </c>
      <c r="B3568">
        <v>1.9000734736596098E-2</v>
      </c>
      <c r="C3568" s="34">
        <f t="shared" si="55"/>
        <v>1.9000734736596099E-4</v>
      </c>
    </row>
    <row r="3569" spans="1:3" x14ac:dyDescent="0.2">
      <c r="A3569" s="5">
        <v>39477</v>
      </c>
      <c r="B3569">
        <v>1.9000734736596098E-2</v>
      </c>
      <c r="C3569" s="34">
        <f t="shared" si="55"/>
        <v>1.9000734736596099E-4</v>
      </c>
    </row>
    <row r="3570" spans="1:3" x14ac:dyDescent="0.2">
      <c r="A3570" s="5">
        <v>39478</v>
      </c>
      <c r="B3570">
        <v>1.9000734736618299E-2</v>
      </c>
      <c r="C3570" s="34">
        <f t="shared" si="55"/>
        <v>1.90007347366183E-4</v>
      </c>
    </row>
    <row r="3571" spans="1:3" x14ac:dyDescent="0.2">
      <c r="A3571" s="5">
        <v>39479</v>
      </c>
      <c r="B3571">
        <v>1.92129556697784E-2</v>
      </c>
      <c r="C3571" s="34">
        <f t="shared" si="55"/>
        <v>1.9212955669778398E-4</v>
      </c>
    </row>
    <row r="3572" spans="1:3" x14ac:dyDescent="0.2">
      <c r="A3572" s="5">
        <v>39482</v>
      </c>
      <c r="B3572">
        <v>5.7649941848603198E-2</v>
      </c>
      <c r="C3572" s="34">
        <f t="shared" si="55"/>
        <v>5.7649941848603203E-4</v>
      </c>
    </row>
    <row r="3573" spans="1:3" x14ac:dyDescent="0.2">
      <c r="A3573" s="5">
        <v>39483</v>
      </c>
      <c r="B3573">
        <v>1.92129556697784E-2</v>
      </c>
      <c r="C3573" s="34">
        <f t="shared" si="55"/>
        <v>1.9212955669778398E-4</v>
      </c>
    </row>
    <row r="3574" spans="1:3" x14ac:dyDescent="0.2">
      <c r="A3574" s="5">
        <v>39484</v>
      </c>
      <c r="B3574">
        <v>1.9212955669800601E-2</v>
      </c>
      <c r="C3574" s="34">
        <f t="shared" si="55"/>
        <v>1.92129556698006E-4</v>
      </c>
    </row>
    <row r="3575" spans="1:3" x14ac:dyDescent="0.2">
      <c r="A3575" s="5">
        <v>39485</v>
      </c>
      <c r="B3575">
        <v>1.92129556697784E-2</v>
      </c>
      <c r="C3575" s="34">
        <f t="shared" si="55"/>
        <v>1.9212955669778398E-4</v>
      </c>
    </row>
    <row r="3576" spans="1:3" x14ac:dyDescent="0.2">
      <c r="A3576" s="5">
        <v>39486</v>
      </c>
      <c r="B3576">
        <v>1.9212955669800601E-2</v>
      </c>
      <c r="C3576" s="34">
        <f t="shared" si="55"/>
        <v>1.92129556698006E-4</v>
      </c>
    </row>
    <row r="3577" spans="1:3" x14ac:dyDescent="0.2">
      <c r="A3577" s="5">
        <v>39489</v>
      </c>
      <c r="B3577">
        <v>5.7649941848581E-2</v>
      </c>
      <c r="C3577" s="34">
        <f t="shared" si="55"/>
        <v>5.7649941848580998E-4</v>
      </c>
    </row>
    <row r="3578" spans="1:3" x14ac:dyDescent="0.2">
      <c r="A3578" s="5">
        <v>39490</v>
      </c>
      <c r="B3578">
        <v>1.9212955669800601E-2</v>
      </c>
      <c r="C3578" s="34">
        <f t="shared" si="55"/>
        <v>1.92129556698006E-4</v>
      </c>
    </row>
    <row r="3579" spans="1:3" x14ac:dyDescent="0.2">
      <c r="A3579" s="5">
        <v>39491</v>
      </c>
      <c r="B3579">
        <v>1.92129556697784E-2</v>
      </c>
      <c r="C3579" s="34">
        <f t="shared" si="55"/>
        <v>1.9212955669778398E-4</v>
      </c>
    </row>
    <row r="3580" spans="1:3" x14ac:dyDescent="0.2">
      <c r="A3580" s="5">
        <v>39492</v>
      </c>
      <c r="B3580">
        <v>1.9212955669800601E-2</v>
      </c>
      <c r="C3580" s="34">
        <f t="shared" si="55"/>
        <v>1.92129556698006E-4</v>
      </c>
    </row>
    <row r="3581" spans="1:3" x14ac:dyDescent="0.2">
      <c r="A3581" s="5">
        <v>39493</v>
      </c>
      <c r="B3581">
        <v>1.92129556697784E-2</v>
      </c>
      <c r="C3581" s="34">
        <f t="shared" si="55"/>
        <v>1.9212955669778398E-4</v>
      </c>
    </row>
    <row r="3582" spans="1:3" x14ac:dyDescent="0.2">
      <c r="A3582" s="5">
        <v>39496</v>
      </c>
      <c r="B3582">
        <v>5.7649941848603198E-2</v>
      </c>
      <c r="C3582" s="34">
        <f t="shared" si="55"/>
        <v>5.7649941848603203E-4</v>
      </c>
    </row>
    <row r="3583" spans="1:3" x14ac:dyDescent="0.2">
      <c r="A3583" s="5">
        <v>39497</v>
      </c>
      <c r="B3583">
        <v>1.9212955669800601E-2</v>
      </c>
      <c r="C3583" s="34">
        <f t="shared" si="55"/>
        <v>1.92129556698006E-4</v>
      </c>
    </row>
    <row r="3584" spans="1:3" x14ac:dyDescent="0.2">
      <c r="A3584" s="5">
        <v>39498</v>
      </c>
      <c r="B3584">
        <v>1.92129556697784E-2</v>
      </c>
      <c r="C3584" s="34">
        <f t="shared" si="55"/>
        <v>1.9212955669778398E-4</v>
      </c>
    </row>
    <row r="3585" spans="1:3" x14ac:dyDescent="0.2">
      <c r="A3585" s="5">
        <v>39499</v>
      </c>
      <c r="B3585">
        <v>1.9212955669800601E-2</v>
      </c>
      <c r="C3585" s="34">
        <f t="shared" si="55"/>
        <v>1.92129556698006E-4</v>
      </c>
    </row>
    <row r="3586" spans="1:3" x14ac:dyDescent="0.2">
      <c r="A3586" s="5">
        <v>39500</v>
      </c>
      <c r="B3586">
        <v>1.95313623305493E-2</v>
      </c>
      <c r="C3586" s="34">
        <f t="shared" si="55"/>
        <v>1.9531362330549299E-4</v>
      </c>
    </row>
    <row r="3587" spans="1:3" x14ac:dyDescent="0.2">
      <c r="A3587" s="5">
        <v>39503</v>
      </c>
      <c r="B3587">
        <v>5.8605531960131997E-2</v>
      </c>
      <c r="C3587" s="34">
        <f t="shared" si="55"/>
        <v>5.8605531960131995E-4</v>
      </c>
    </row>
    <row r="3588" spans="1:3" x14ac:dyDescent="0.2">
      <c r="A3588" s="5">
        <v>39504</v>
      </c>
      <c r="B3588">
        <v>1.95313623305493E-2</v>
      </c>
      <c r="C3588" s="34">
        <f t="shared" si="55"/>
        <v>1.9531362330549299E-4</v>
      </c>
    </row>
    <row r="3589" spans="1:3" x14ac:dyDescent="0.2">
      <c r="A3589" s="5">
        <v>39505</v>
      </c>
      <c r="B3589">
        <v>1.95313623305493E-2</v>
      </c>
      <c r="C3589" s="34">
        <f t="shared" ref="C3589:C3652" si="56">B3589/100</f>
        <v>1.9531362330549299E-4</v>
      </c>
    </row>
    <row r="3590" spans="1:3" x14ac:dyDescent="0.2">
      <c r="A3590" s="5">
        <v>39506</v>
      </c>
      <c r="B3590">
        <v>1.95313623305493E-2</v>
      </c>
      <c r="C3590" s="34">
        <f t="shared" si="56"/>
        <v>1.9531362330549299E-4</v>
      </c>
    </row>
    <row r="3591" spans="1:3" x14ac:dyDescent="0.2">
      <c r="A3591" s="5">
        <v>39507</v>
      </c>
      <c r="B3591">
        <v>1.9637415889151001E-2</v>
      </c>
      <c r="C3591" s="34">
        <f t="shared" si="56"/>
        <v>1.9637415889151E-4</v>
      </c>
    </row>
    <row r="3592" spans="1:3" x14ac:dyDescent="0.2">
      <c r="A3592" s="5">
        <v>39510</v>
      </c>
      <c r="B3592">
        <v>5.8923817267841898E-2</v>
      </c>
      <c r="C3592" s="34">
        <f t="shared" si="56"/>
        <v>5.8923817267841894E-4</v>
      </c>
    </row>
    <row r="3593" spans="1:3" x14ac:dyDescent="0.2">
      <c r="A3593" s="5">
        <v>39511</v>
      </c>
      <c r="B3593">
        <v>1.9637415889173199E-2</v>
      </c>
      <c r="C3593" s="34">
        <f t="shared" si="56"/>
        <v>1.9637415889173199E-4</v>
      </c>
    </row>
    <row r="3594" spans="1:3" x14ac:dyDescent="0.2">
      <c r="A3594" s="5">
        <v>39512</v>
      </c>
      <c r="B3594">
        <v>1.9637415889151001E-2</v>
      </c>
      <c r="C3594" s="34">
        <f t="shared" si="56"/>
        <v>1.9637415889151E-4</v>
      </c>
    </row>
    <row r="3595" spans="1:3" x14ac:dyDescent="0.2">
      <c r="A3595" s="5">
        <v>39514</v>
      </c>
      <c r="B3595">
        <v>3.9172613674542903E-2</v>
      </c>
      <c r="C3595" s="34">
        <f t="shared" si="56"/>
        <v>3.9172613674542901E-4</v>
      </c>
    </row>
    <row r="3596" spans="1:3" x14ac:dyDescent="0.2">
      <c r="A3596" s="5">
        <v>39517</v>
      </c>
      <c r="B3596">
        <v>5.8605531960131997E-2</v>
      </c>
      <c r="C3596" s="34">
        <f t="shared" si="56"/>
        <v>5.8605531960131995E-4</v>
      </c>
    </row>
    <row r="3597" spans="1:3" x14ac:dyDescent="0.2">
      <c r="A3597" s="5">
        <v>39518</v>
      </c>
      <c r="B3597">
        <v>1.95313623305493E-2</v>
      </c>
      <c r="C3597" s="34">
        <f t="shared" si="56"/>
        <v>1.9531362330549299E-4</v>
      </c>
    </row>
    <row r="3598" spans="1:3" x14ac:dyDescent="0.2">
      <c r="A3598" s="5">
        <v>39519</v>
      </c>
      <c r="B3598">
        <v>1.95313623305493E-2</v>
      </c>
      <c r="C3598" s="34">
        <f t="shared" si="56"/>
        <v>1.9531362330549299E-4</v>
      </c>
    </row>
    <row r="3599" spans="1:3" x14ac:dyDescent="0.2">
      <c r="A3599" s="5">
        <v>39520</v>
      </c>
      <c r="B3599">
        <v>1.95313623305493E-2</v>
      </c>
      <c r="C3599" s="34">
        <f t="shared" si="56"/>
        <v>1.9531362330549299E-4</v>
      </c>
    </row>
    <row r="3600" spans="1:3" x14ac:dyDescent="0.2">
      <c r="A3600" s="5">
        <v>39521</v>
      </c>
      <c r="B3600">
        <v>1.95313623305493E-2</v>
      </c>
      <c r="C3600" s="34">
        <f t="shared" si="56"/>
        <v>1.9531362330549299E-4</v>
      </c>
    </row>
    <row r="3601" spans="1:3" x14ac:dyDescent="0.2">
      <c r="A3601" s="5">
        <v>39524</v>
      </c>
      <c r="B3601">
        <v>5.8605531960131997E-2</v>
      </c>
      <c r="C3601" s="34">
        <f t="shared" si="56"/>
        <v>5.8605531960131995E-4</v>
      </c>
    </row>
    <row r="3602" spans="1:3" x14ac:dyDescent="0.2">
      <c r="A3602" s="5">
        <v>39525</v>
      </c>
      <c r="B3602">
        <v>1.95313623305493E-2</v>
      </c>
      <c r="C3602" s="34">
        <f t="shared" si="56"/>
        <v>1.9531362330549299E-4</v>
      </c>
    </row>
    <row r="3603" spans="1:3" x14ac:dyDescent="0.2">
      <c r="A3603" s="5">
        <v>39526</v>
      </c>
      <c r="B3603">
        <v>1.95313623305493E-2</v>
      </c>
      <c r="C3603" s="34">
        <f t="shared" si="56"/>
        <v>1.9531362330549299E-4</v>
      </c>
    </row>
    <row r="3604" spans="1:3" x14ac:dyDescent="0.2">
      <c r="A3604" s="5">
        <v>39531</v>
      </c>
      <c r="B3604">
        <v>9.7482570583373701E-2</v>
      </c>
      <c r="C3604" s="34">
        <f t="shared" si="56"/>
        <v>9.7482570583373696E-4</v>
      </c>
    </row>
    <row r="3605" spans="1:3" x14ac:dyDescent="0.2">
      <c r="A3605" s="5">
        <v>39532</v>
      </c>
      <c r="B3605">
        <v>1.9319132252571002E-2</v>
      </c>
      <c r="C3605" s="34">
        <f t="shared" si="56"/>
        <v>1.9319132252571002E-4</v>
      </c>
    </row>
    <row r="3606" spans="1:3" x14ac:dyDescent="0.2">
      <c r="A3606" s="5">
        <v>39533</v>
      </c>
      <c r="B3606">
        <v>1.9319132252593199E-2</v>
      </c>
      <c r="C3606" s="34">
        <f t="shared" si="56"/>
        <v>1.9319132252593199E-4</v>
      </c>
    </row>
    <row r="3607" spans="1:3" x14ac:dyDescent="0.2">
      <c r="A3607" s="5">
        <v>39534</v>
      </c>
      <c r="B3607">
        <v>1.9319132252593199E-2</v>
      </c>
      <c r="C3607" s="34">
        <f t="shared" si="56"/>
        <v>1.9319132252593199E-4</v>
      </c>
    </row>
    <row r="3608" spans="1:3" x14ac:dyDescent="0.2">
      <c r="A3608" s="5">
        <v>39535</v>
      </c>
      <c r="B3608">
        <v>1.9106993395556798E-2</v>
      </c>
      <c r="C3608" s="34">
        <f t="shared" si="56"/>
        <v>1.9106993395556798E-4</v>
      </c>
    </row>
    <row r="3609" spans="1:3" x14ac:dyDescent="0.2">
      <c r="A3609" s="5">
        <v>39538</v>
      </c>
      <c r="B3609">
        <v>5.7331933200166503E-2</v>
      </c>
      <c r="C3609" s="34">
        <f t="shared" si="56"/>
        <v>5.7331933200166507E-4</v>
      </c>
    </row>
    <row r="3610" spans="1:3" x14ac:dyDescent="0.2">
      <c r="A3610" s="5">
        <v>39539</v>
      </c>
      <c r="B3610">
        <v>1.9106993395578999E-2</v>
      </c>
      <c r="C3610" s="34">
        <f t="shared" si="56"/>
        <v>1.9106993395578999E-4</v>
      </c>
    </row>
    <row r="3611" spans="1:3" x14ac:dyDescent="0.2">
      <c r="A3611" s="5">
        <v>39540</v>
      </c>
      <c r="B3611">
        <v>1.9106993395578999E-2</v>
      </c>
      <c r="C3611" s="34">
        <f t="shared" si="56"/>
        <v>1.9106993395578999E-4</v>
      </c>
    </row>
    <row r="3612" spans="1:3" x14ac:dyDescent="0.2">
      <c r="A3612" s="5">
        <v>39541</v>
      </c>
      <c r="B3612">
        <v>1.9106993395556798E-2</v>
      </c>
      <c r="C3612" s="34">
        <f t="shared" si="56"/>
        <v>1.9106993395556798E-4</v>
      </c>
    </row>
    <row r="3613" spans="1:3" x14ac:dyDescent="0.2">
      <c r="A3613" s="5">
        <v>39542</v>
      </c>
      <c r="B3613">
        <v>1.8363342117555501E-2</v>
      </c>
      <c r="C3613" s="34">
        <f t="shared" si="56"/>
        <v>1.8363342117555501E-4</v>
      </c>
    </row>
    <row r="3614" spans="1:3" x14ac:dyDescent="0.2">
      <c r="A3614" s="5">
        <v>39545</v>
      </c>
      <c r="B3614">
        <v>5.51001433419573E-2</v>
      </c>
      <c r="C3614" s="34">
        <f t="shared" si="56"/>
        <v>5.5100143341957298E-4</v>
      </c>
    </row>
    <row r="3615" spans="1:3" x14ac:dyDescent="0.2">
      <c r="A3615" s="5">
        <v>39546</v>
      </c>
      <c r="B3615">
        <v>1.8363342117555501E-2</v>
      </c>
      <c r="C3615" s="34">
        <f t="shared" si="56"/>
        <v>1.8363342117555501E-4</v>
      </c>
    </row>
    <row r="3616" spans="1:3" x14ac:dyDescent="0.2">
      <c r="A3616" s="5">
        <v>39547</v>
      </c>
      <c r="B3616">
        <v>1.8363342117577699E-2</v>
      </c>
      <c r="C3616" s="34">
        <f t="shared" si="56"/>
        <v>1.8363342117577698E-4</v>
      </c>
    </row>
    <row r="3617" spans="1:3" x14ac:dyDescent="0.2">
      <c r="A3617" s="5">
        <v>39548</v>
      </c>
      <c r="B3617">
        <v>1.8363342117555501E-2</v>
      </c>
      <c r="C3617" s="34">
        <f t="shared" si="56"/>
        <v>1.8363342117555501E-4</v>
      </c>
    </row>
    <row r="3618" spans="1:3" x14ac:dyDescent="0.2">
      <c r="A3618" s="5">
        <v>39549</v>
      </c>
      <c r="B3618">
        <v>1.9106993395556798E-2</v>
      </c>
      <c r="C3618" s="34">
        <f t="shared" si="56"/>
        <v>1.9106993395556798E-4</v>
      </c>
    </row>
    <row r="3619" spans="1:3" x14ac:dyDescent="0.2">
      <c r="A3619" s="5">
        <v>39553</v>
      </c>
      <c r="B3619">
        <v>7.6449881004458903E-2</v>
      </c>
      <c r="C3619" s="34">
        <f t="shared" si="56"/>
        <v>7.6449881004458898E-4</v>
      </c>
    </row>
    <row r="3620" spans="1:3" x14ac:dyDescent="0.2">
      <c r="A3620" s="5">
        <v>39554</v>
      </c>
      <c r="B3620">
        <v>1.9106993395578999E-2</v>
      </c>
      <c r="C3620" s="34">
        <f t="shared" si="56"/>
        <v>1.9106993395578999E-4</v>
      </c>
    </row>
    <row r="3621" spans="1:3" x14ac:dyDescent="0.2">
      <c r="A3621" s="5">
        <v>39555</v>
      </c>
      <c r="B3621">
        <v>1.9637415889151001E-2</v>
      </c>
      <c r="C3621" s="34">
        <f t="shared" si="56"/>
        <v>1.9637415889151E-4</v>
      </c>
    </row>
    <row r="3622" spans="1:3" x14ac:dyDescent="0.2">
      <c r="A3622" s="5">
        <v>39559</v>
      </c>
      <c r="B3622">
        <v>7.8572804272081201E-2</v>
      </c>
      <c r="C3622" s="34">
        <f t="shared" si="56"/>
        <v>7.8572804272081199E-4</v>
      </c>
    </row>
    <row r="3623" spans="1:3" x14ac:dyDescent="0.2">
      <c r="A3623" s="5">
        <v>39560</v>
      </c>
      <c r="B3623">
        <v>1.9637415889151001E-2</v>
      </c>
      <c r="C3623" s="34">
        <f t="shared" si="56"/>
        <v>1.9637415889151E-4</v>
      </c>
    </row>
    <row r="3624" spans="1:3" x14ac:dyDescent="0.2">
      <c r="A3624" s="5">
        <v>39561</v>
      </c>
      <c r="B3624">
        <v>1.9637415889151001E-2</v>
      </c>
      <c r="C3624" s="34">
        <f t="shared" si="56"/>
        <v>1.9637415889151E-4</v>
      </c>
    </row>
    <row r="3625" spans="1:3" x14ac:dyDescent="0.2">
      <c r="A3625" s="5">
        <v>39562</v>
      </c>
      <c r="B3625">
        <v>1.9637415889151001E-2</v>
      </c>
      <c r="C3625" s="34">
        <f t="shared" si="56"/>
        <v>1.9637415889151E-4</v>
      </c>
    </row>
    <row r="3626" spans="1:3" x14ac:dyDescent="0.2">
      <c r="A3626" s="5">
        <v>39563</v>
      </c>
      <c r="B3626">
        <v>1.9637415889151001E-2</v>
      </c>
      <c r="C3626" s="34">
        <f t="shared" si="56"/>
        <v>1.9637415889151E-4</v>
      </c>
    </row>
    <row r="3627" spans="1:3" x14ac:dyDescent="0.2">
      <c r="A3627" s="5">
        <v>39566</v>
      </c>
      <c r="B3627">
        <v>5.8923817267864102E-2</v>
      </c>
      <c r="C3627" s="34">
        <f t="shared" si="56"/>
        <v>5.8923817267864098E-4</v>
      </c>
    </row>
    <row r="3628" spans="1:3" x14ac:dyDescent="0.2">
      <c r="A3628" s="5">
        <v>39567</v>
      </c>
      <c r="B3628">
        <v>1.9637415889151001E-2</v>
      </c>
      <c r="C3628" s="34">
        <f t="shared" si="56"/>
        <v>1.9637415889151E-4</v>
      </c>
    </row>
    <row r="3629" spans="1:3" x14ac:dyDescent="0.2">
      <c r="A3629" s="5">
        <v>39568</v>
      </c>
      <c r="B3629">
        <v>1.9637415889151001E-2</v>
      </c>
      <c r="C3629" s="34">
        <f t="shared" si="56"/>
        <v>1.9637415889151E-4</v>
      </c>
    </row>
    <row r="3630" spans="1:3" x14ac:dyDescent="0.2">
      <c r="A3630" s="5">
        <v>39570</v>
      </c>
      <c r="B3630">
        <v>3.90664983053624E-2</v>
      </c>
      <c r="C3630" s="34">
        <f t="shared" si="56"/>
        <v>3.90664983053624E-4</v>
      </c>
    </row>
    <row r="3631" spans="1:3" x14ac:dyDescent="0.2">
      <c r="A3631" s="5">
        <v>39573</v>
      </c>
      <c r="B3631">
        <v>5.8287124350653301E-2</v>
      </c>
      <c r="C3631" s="34">
        <f t="shared" si="56"/>
        <v>5.8287124350653297E-4</v>
      </c>
    </row>
    <row r="3632" spans="1:3" x14ac:dyDescent="0.2">
      <c r="A3632" s="5">
        <v>39574</v>
      </c>
      <c r="B3632">
        <v>1.9425267795591901E-2</v>
      </c>
      <c r="C3632" s="34">
        <f t="shared" si="56"/>
        <v>1.9425267795591901E-4</v>
      </c>
    </row>
    <row r="3633" spans="1:3" x14ac:dyDescent="0.2">
      <c r="A3633" s="5">
        <v>39575</v>
      </c>
      <c r="B3633">
        <v>1.9425267795614199E-2</v>
      </c>
      <c r="C3633" s="34">
        <f t="shared" si="56"/>
        <v>1.94252677956142E-4</v>
      </c>
    </row>
    <row r="3634" spans="1:3" x14ac:dyDescent="0.2">
      <c r="A3634" s="5">
        <v>39576</v>
      </c>
      <c r="B3634">
        <v>1.9425267795591901E-2</v>
      </c>
      <c r="C3634" s="34">
        <f t="shared" si="56"/>
        <v>1.9425267795591901E-4</v>
      </c>
    </row>
    <row r="3635" spans="1:3" x14ac:dyDescent="0.2">
      <c r="A3635" s="5">
        <v>39577</v>
      </c>
      <c r="B3635">
        <v>1.9319132252571002E-2</v>
      </c>
      <c r="C3635" s="34">
        <f t="shared" si="56"/>
        <v>1.9319132252571002E-4</v>
      </c>
    </row>
    <row r="3636" spans="1:3" x14ac:dyDescent="0.2">
      <c r="A3636" s="5">
        <v>39580</v>
      </c>
      <c r="B3636">
        <v>5.7968594344970398E-2</v>
      </c>
      <c r="C3636" s="34">
        <f t="shared" si="56"/>
        <v>5.7968594344970403E-4</v>
      </c>
    </row>
    <row r="3637" spans="1:3" x14ac:dyDescent="0.2">
      <c r="A3637" s="5">
        <v>39581</v>
      </c>
      <c r="B3637">
        <v>1.9319132252593199E-2</v>
      </c>
      <c r="C3637" s="34">
        <f t="shared" si="56"/>
        <v>1.9319132252593199E-4</v>
      </c>
    </row>
    <row r="3638" spans="1:3" x14ac:dyDescent="0.2">
      <c r="A3638" s="5">
        <v>39582</v>
      </c>
      <c r="B3638">
        <v>1.9319132252593199E-2</v>
      </c>
      <c r="C3638" s="34">
        <f t="shared" si="56"/>
        <v>1.9319132252593199E-4</v>
      </c>
    </row>
    <row r="3639" spans="1:3" x14ac:dyDescent="0.2">
      <c r="A3639" s="5">
        <v>39583</v>
      </c>
      <c r="B3639">
        <v>1.9319132252571002E-2</v>
      </c>
      <c r="C3639" s="34">
        <f t="shared" si="56"/>
        <v>1.9319132252571002E-4</v>
      </c>
    </row>
    <row r="3640" spans="1:3" x14ac:dyDescent="0.2">
      <c r="A3640" s="5">
        <v>39584</v>
      </c>
      <c r="B3640">
        <v>1.95313623305493E-2</v>
      </c>
      <c r="C3640" s="34">
        <f t="shared" si="56"/>
        <v>1.9531362330549299E-4</v>
      </c>
    </row>
    <row r="3641" spans="1:3" x14ac:dyDescent="0.2">
      <c r="A3641" s="5">
        <v>39588</v>
      </c>
      <c r="B3641">
        <v>7.81483407494621E-2</v>
      </c>
      <c r="C3641" s="34">
        <f t="shared" si="56"/>
        <v>7.8148340749462097E-4</v>
      </c>
    </row>
    <row r="3642" spans="1:3" x14ac:dyDescent="0.2">
      <c r="A3642" s="5">
        <v>39589</v>
      </c>
      <c r="B3642">
        <v>1.9531362330571501E-2</v>
      </c>
      <c r="C3642" s="34">
        <f t="shared" si="56"/>
        <v>1.95313623305715E-4</v>
      </c>
    </row>
    <row r="3643" spans="1:3" x14ac:dyDescent="0.2">
      <c r="A3643" s="5">
        <v>39590</v>
      </c>
      <c r="B3643">
        <v>1.95313623305493E-2</v>
      </c>
      <c r="C3643" s="34">
        <f t="shared" si="56"/>
        <v>1.9531362330549299E-4</v>
      </c>
    </row>
    <row r="3644" spans="1:3" x14ac:dyDescent="0.2">
      <c r="A3644" s="5">
        <v>39591</v>
      </c>
      <c r="B3644">
        <v>1.9743428503149502E-2</v>
      </c>
      <c r="C3644" s="34">
        <f t="shared" si="56"/>
        <v>1.9743428503149501E-4</v>
      </c>
    </row>
    <row r="3645" spans="1:3" x14ac:dyDescent="0.2">
      <c r="A3645" s="5">
        <v>39594</v>
      </c>
      <c r="B3645">
        <v>5.9241980368107697E-2</v>
      </c>
      <c r="C3645" s="34">
        <f t="shared" si="56"/>
        <v>5.9241980368107694E-4</v>
      </c>
    </row>
    <row r="3646" spans="1:3" x14ac:dyDescent="0.2">
      <c r="A3646" s="5">
        <v>39595</v>
      </c>
      <c r="B3646">
        <v>1.9743428503171699E-2</v>
      </c>
      <c r="C3646" s="34">
        <f t="shared" si="56"/>
        <v>1.97434285031717E-4</v>
      </c>
    </row>
    <row r="3647" spans="1:3" x14ac:dyDescent="0.2">
      <c r="A3647" s="5">
        <v>39596</v>
      </c>
      <c r="B3647">
        <v>1.9743428503149502E-2</v>
      </c>
      <c r="C3647" s="34">
        <f t="shared" si="56"/>
        <v>1.9743428503149501E-4</v>
      </c>
    </row>
    <row r="3648" spans="1:3" x14ac:dyDescent="0.2">
      <c r="A3648" s="5">
        <v>39597</v>
      </c>
      <c r="B3648">
        <v>1.9743428503149502E-2</v>
      </c>
      <c r="C3648" s="34">
        <f t="shared" si="56"/>
        <v>1.9743428503149501E-4</v>
      </c>
    </row>
    <row r="3649" spans="1:3" x14ac:dyDescent="0.2">
      <c r="A3649" s="5">
        <v>39598</v>
      </c>
      <c r="B3649">
        <v>1.9743428503149502E-2</v>
      </c>
      <c r="C3649" s="34">
        <f t="shared" si="56"/>
        <v>1.9743428503149501E-4</v>
      </c>
    </row>
    <row r="3650" spans="1:3" x14ac:dyDescent="0.2">
      <c r="A3650" s="5">
        <v>39601</v>
      </c>
      <c r="B3650">
        <v>5.9241980368129901E-2</v>
      </c>
      <c r="C3650" s="34">
        <f t="shared" si="56"/>
        <v>5.9241980368129898E-4</v>
      </c>
    </row>
    <row r="3651" spans="1:3" x14ac:dyDescent="0.2">
      <c r="A3651" s="5">
        <v>39602</v>
      </c>
      <c r="B3651">
        <v>1.9743428503149502E-2</v>
      </c>
      <c r="C3651" s="34">
        <f t="shared" si="56"/>
        <v>1.9743428503149501E-4</v>
      </c>
    </row>
    <row r="3652" spans="1:3" x14ac:dyDescent="0.2">
      <c r="A3652" s="5">
        <v>39603</v>
      </c>
      <c r="B3652">
        <v>1.9743428503149502E-2</v>
      </c>
      <c r="C3652" s="34">
        <f t="shared" si="56"/>
        <v>1.9743428503149501E-4</v>
      </c>
    </row>
    <row r="3653" spans="1:3" x14ac:dyDescent="0.2">
      <c r="A3653" s="5">
        <v>39604</v>
      </c>
      <c r="B3653">
        <v>1.9743428503171699E-2</v>
      </c>
      <c r="C3653" s="34">
        <f t="shared" ref="C3653:C3716" si="57">B3653/100</f>
        <v>1.97434285031717E-4</v>
      </c>
    </row>
    <row r="3654" spans="1:3" x14ac:dyDescent="0.2">
      <c r="A3654" s="5">
        <v>39605</v>
      </c>
      <c r="B3654">
        <v>1.99555856158939E-2</v>
      </c>
      <c r="C3654" s="34">
        <f t="shared" si="57"/>
        <v>1.9955585615893899E-4</v>
      </c>
    </row>
    <row r="3655" spans="1:3" x14ac:dyDescent="0.2">
      <c r="A3655" s="5">
        <v>39608</v>
      </c>
      <c r="B3655">
        <v>5.9878704404314802E-2</v>
      </c>
      <c r="C3655" s="34">
        <f t="shared" si="57"/>
        <v>5.9878704404314797E-4</v>
      </c>
    </row>
    <row r="3656" spans="1:3" x14ac:dyDescent="0.2">
      <c r="A3656" s="5">
        <v>39609</v>
      </c>
      <c r="B3656">
        <v>1.99555856158939E-2</v>
      </c>
      <c r="C3656" s="34">
        <f t="shared" si="57"/>
        <v>1.9955585615893899E-4</v>
      </c>
    </row>
    <row r="3657" spans="1:3" x14ac:dyDescent="0.2">
      <c r="A3657" s="5">
        <v>39610</v>
      </c>
      <c r="B3657">
        <v>1.9955585615916101E-2</v>
      </c>
      <c r="C3657" s="34">
        <f t="shared" si="57"/>
        <v>1.9955585615916101E-4</v>
      </c>
    </row>
    <row r="3658" spans="1:3" x14ac:dyDescent="0.2">
      <c r="A3658" s="5">
        <v>39611</v>
      </c>
      <c r="B3658">
        <v>1.9955585615916101E-2</v>
      </c>
      <c r="C3658" s="34">
        <f t="shared" si="57"/>
        <v>1.9955585615916101E-4</v>
      </c>
    </row>
    <row r="3659" spans="1:3" x14ac:dyDescent="0.2">
      <c r="A3659" s="5">
        <v>39612</v>
      </c>
      <c r="B3659">
        <v>2.0273387105374002E-2</v>
      </c>
      <c r="C3659" s="34">
        <f t="shared" si="57"/>
        <v>2.0273387105374001E-4</v>
      </c>
    </row>
    <row r="3660" spans="1:3" x14ac:dyDescent="0.2">
      <c r="A3660" s="5">
        <v>39615</v>
      </c>
      <c r="B3660">
        <v>6.0832492456097703E-2</v>
      </c>
      <c r="C3660" s="34">
        <f t="shared" si="57"/>
        <v>6.0832492456097708E-4</v>
      </c>
    </row>
    <row r="3661" spans="1:3" x14ac:dyDescent="0.2">
      <c r="A3661" s="5">
        <v>39616</v>
      </c>
      <c r="B3661">
        <v>2.0273387105374002E-2</v>
      </c>
      <c r="C3661" s="34">
        <f t="shared" si="57"/>
        <v>2.0273387105374001E-4</v>
      </c>
    </row>
    <row r="3662" spans="1:3" x14ac:dyDescent="0.2">
      <c r="A3662" s="5">
        <v>39617</v>
      </c>
      <c r="B3662">
        <v>2.0273387105374002E-2</v>
      </c>
      <c r="C3662" s="34">
        <f t="shared" si="57"/>
        <v>2.0273387105374001E-4</v>
      </c>
    </row>
    <row r="3663" spans="1:3" x14ac:dyDescent="0.2">
      <c r="A3663" s="5">
        <v>39618</v>
      </c>
      <c r="B3663">
        <v>2.0273387105396199E-2</v>
      </c>
      <c r="C3663" s="34">
        <f t="shared" si="57"/>
        <v>2.02733871053962E-4</v>
      </c>
    </row>
    <row r="3664" spans="1:3" x14ac:dyDescent="0.2">
      <c r="A3664" s="5">
        <v>39619</v>
      </c>
      <c r="B3664">
        <v>2.12261111658174E-2</v>
      </c>
      <c r="C3664" s="34">
        <f t="shared" si="57"/>
        <v>2.1226111165817399E-4</v>
      </c>
    </row>
    <row r="3665" spans="1:3" x14ac:dyDescent="0.2">
      <c r="A3665" s="5">
        <v>39622</v>
      </c>
      <c r="B3665">
        <v>6.3691850887659399E-2</v>
      </c>
      <c r="C3665" s="34">
        <f t="shared" si="57"/>
        <v>6.3691850887659396E-4</v>
      </c>
    </row>
    <row r="3666" spans="1:3" x14ac:dyDescent="0.2">
      <c r="A3666" s="5">
        <v>39623</v>
      </c>
      <c r="B3666">
        <v>2.12261111658174E-2</v>
      </c>
      <c r="C3666" s="34">
        <f t="shared" si="57"/>
        <v>2.1226111165817399E-4</v>
      </c>
    </row>
    <row r="3667" spans="1:3" x14ac:dyDescent="0.2">
      <c r="A3667" s="5">
        <v>39624</v>
      </c>
      <c r="B3667">
        <v>2.1226111165839601E-2</v>
      </c>
      <c r="C3667" s="34">
        <f t="shared" si="57"/>
        <v>2.1226111165839601E-4</v>
      </c>
    </row>
    <row r="3668" spans="1:3" x14ac:dyDescent="0.2">
      <c r="A3668" s="5">
        <v>39625</v>
      </c>
      <c r="B3668">
        <v>2.12261111658174E-2</v>
      </c>
      <c r="C3668" s="34">
        <f t="shared" si="57"/>
        <v>2.1226111165817399E-4</v>
      </c>
    </row>
    <row r="3669" spans="1:3" x14ac:dyDescent="0.2">
      <c r="A3669" s="5">
        <v>39626</v>
      </c>
      <c r="B3669">
        <v>2.2916005475681601E-2</v>
      </c>
      <c r="C3669" s="34">
        <f t="shared" si="57"/>
        <v>2.2916005475681601E-4</v>
      </c>
    </row>
    <row r="3670" spans="1:3" x14ac:dyDescent="0.2">
      <c r="A3670" s="5">
        <v>39629</v>
      </c>
      <c r="B3670">
        <v>6.8763771929702996E-2</v>
      </c>
      <c r="C3670" s="34">
        <f t="shared" si="57"/>
        <v>6.8763771929702998E-4</v>
      </c>
    </row>
    <row r="3671" spans="1:3" x14ac:dyDescent="0.2">
      <c r="A3671" s="5">
        <v>39630</v>
      </c>
      <c r="B3671">
        <v>2.2916005475681601E-2</v>
      </c>
      <c r="C3671" s="34">
        <f t="shared" si="57"/>
        <v>2.2916005475681601E-4</v>
      </c>
    </row>
    <row r="3672" spans="1:3" x14ac:dyDescent="0.2">
      <c r="A3672" s="5">
        <v>39631</v>
      </c>
      <c r="B3672">
        <v>2.2916005475681601E-2</v>
      </c>
      <c r="C3672" s="34">
        <f t="shared" si="57"/>
        <v>2.2916005475681601E-4</v>
      </c>
    </row>
    <row r="3673" spans="1:3" x14ac:dyDescent="0.2">
      <c r="A3673" s="5">
        <v>39632</v>
      </c>
      <c r="B3673">
        <v>2.2916005475703799E-2</v>
      </c>
      <c r="C3673" s="34">
        <f t="shared" si="57"/>
        <v>2.29160054757038E-4</v>
      </c>
    </row>
    <row r="3674" spans="1:3" x14ac:dyDescent="0.2">
      <c r="A3674" s="5">
        <v>39633</v>
      </c>
      <c r="B3674">
        <v>2.3126984784504999E-2</v>
      </c>
      <c r="C3674" s="34">
        <f t="shared" si="57"/>
        <v>2.3126984784504998E-4</v>
      </c>
    </row>
    <row r="3675" spans="1:3" x14ac:dyDescent="0.2">
      <c r="A3675" s="5">
        <v>39636</v>
      </c>
      <c r="B3675">
        <v>6.9397001313298304E-2</v>
      </c>
      <c r="C3675" s="34">
        <f t="shared" si="57"/>
        <v>6.9397001313298301E-4</v>
      </c>
    </row>
    <row r="3676" spans="1:3" x14ac:dyDescent="0.2">
      <c r="A3676" s="5">
        <v>39637</v>
      </c>
      <c r="B3676">
        <v>2.31269847845272E-2</v>
      </c>
      <c r="C3676" s="34">
        <f t="shared" si="57"/>
        <v>2.31269847845272E-4</v>
      </c>
    </row>
    <row r="3677" spans="1:3" x14ac:dyDescent="0.2">
      <c r="A3677" s="5">
        <v>39638</v>
      </c>
      <c r="B3677">
        <v>2.31269847845272E-2</v>
      </c>
      <c r="C3677" s="34">
        <f t="shared" si="57"/>
        <v>2.31269847845272E-4</v>
      </c>
    </row>
    <row r="3678" spans="1:3" x14ac:dyDescent="0.2">
      <c r="A3678" s="5">
        <v>39639</v>
      </c>
      <c r="B3678">
        <v>2.31269847845272E-2</v>
      </c>
      <c r="C3678" s="34">
        <f t="shared" si="57"/>
        <v>2.31269847845272E-4</v>
      </c>
    </row>
    <row r="3679" spans="1:3" x14ac:dyDescent="0.2">
      <c r="A3679" s="5">
        <v>39640</v>
      </c>
      <c r="B3679">
        <v>2.36539761506727E-2</v>
      </c>
      <c r="C3679" s="34">
        <f t="shared" si="57"/>
        <v>2.36539761506727E-4</v>
      </c>
    </row>
    <row r="3680" spans="1:3" x14ac:dyDescent="0.2">
      <c r="A3680" s="5">
        <v>39643</v>
      </c>
      <c r="B3680">
        <v>7.0978715093184E-2</v>
      </c>
      <c r="C3680" s="34">
        <f t="shared" si="57"/>
        <v>7.0978715093183997E-4</v>
      </c>
    </row>
    <row r="3681" spans="1:3" x14ac:dyDescent="0.2">
      <c r="A3681" s="5">
        <v>39644</v>
      </c>
      <c r="B3681">
        <v>2.36539761506727E-2</v>
      </c>
      <c r="C3681" s="34">
        <f t="shared" si="57"/>
        <v>2.36539761506727E-4</v>
      </c>
    </row>
    <row r="3682" spans="1:3" x14ac:dyDescent="0.2">
      <c r="A3682" s="5">
        <v>39645</v>
      </c>
      <c r="B3682">
        <v>2.3653976150694901E-2</v>
      </c>
      <c r="C3682" s="34">
        <f t="shared" si="57"/>
        <v>2.3653976150694902E-4</v>
      </c>
    </row>
    <row r="3683" spans="1:3" x14ac:dyDescent="0.2">
      <c r="A3683" s="5">
        <v>39646</v>
      </c>
      <c r="B3683">
        <v>2.36539761506727E-2</v>
      </c>
      <c r="C3683" s="34">
        <f t="shared" si="57"/>
        <v>2.36539761506727E-4</v>
      </c>
    </row>
    <row r="3684" spans="1:3" x14ac:dyDescent="0.2">
      <c r="A3684" s="5">
        <v>39647</v>
      </c>
      <c r="B3684">
        <v>2.3864640439152901E-2</v>
      </c>
      <c r="C3684" s="34">
        <f t="shared" si="57"/>
        <v>2.3864640439152902E-4</v>
      </c>
    </row>
    <row r="3685" spans="1:3" x14ac:dyDescent="0.2">
      <c r="A3685" s="5">
        <v>39650</v>
      </c>
      <c r="B3685">
        <v>7.1611008308414298E-2</v>
      </c>
      <c r="C3685" s="34">
        <f t="shared" si="57"/>
        <v>7.1611008308414303E-4</v>
      </c>
    </row>
    <row r="3686" spans="1:3" x14ac:dyDescent="0.2">
      <c r="A3686" s="5">
        <v>39651</v>
      </c>
      <c r="B3686">
        <v>2.38646404391307E-2</v>
      </c>
      <c r="C3686" s="34">
        <f t="shared" si="57"/>
        <v>2.38646404391307E-4</v>
      </c>
    </row>
    <row r="3687" spans="1:3" x14ac:dyDescent="0.2">
      <c r="A3687" s="5">
        <v>39652</v>
      </c>
      <c r="B3687">
        <v>2.38646404391307E-2</v>
      </c>
      <c r="C3687" s="34">
        <f t="shared" si="57"/>
        <v>2.38646404391307E-4</v>
      </c>
    </row>
    <row r="3688" spans="1:3" x14ac:dyDescent="0.2">
      <c r="A3688" s="5">
        <v>39653</v>
      </c>
      <c r="B3688">
        <v>2.38646404391307E-2</v>
      </c>
      <c r="C3688" s="34">
        <f t="shared" si="57"/>
        <v>2.38646404391307E-4</v>
      </c>
    </row>
    <row r="3689" spans="1:3" x14ac:dyDescent="0.2">
      <c r="A3689" s="5">
        <v>39654</v>
      </c>
      <c r="B3689">
        <v>2.37592029517231E-2</v>
      </c>
      <c r="C3689" s="34">
        <f t="shared" si="57"/>
        <v>2.3759202951723101E-4</v>
      </c>
    </row>
    <row r="3690" spans="1:3" x14ac:dyDescent="0.2">
      <c r="A3690" s="5">
        <v>39657</v>
      </c>
      <c r="B3690">
        <v>7.1294545188171896E-2</v>
      </c>
      <c r="C3690" s="34">
        <f t="shared" si="57"/>
        <v>7.1294545188171899E-4</v>
      </c>
    </row>
    <row r="3691" spans="1:3" x14ac:dyDescent="0.2">
      <c r="A3691" s="5">
        <v>39658</v>
      </c>
      <c r="B3691">
        <v>2.37592029517231E-2</v>
      </c>
      <c r="C3691" s="34">
        <f t="shared" si="57"/>
        <v>2.3759202951723101E-4</v>
      </c>
    </row>
    <row r="3692" spans="1:3" x14ac:dyDescent="0.2">
      <c r="A3692" s="5">
        <v>39659</v>
      </c>
      <c r="B3692">
        <v>2.3759202951745301E-2</v>
      </c>
      <c r="C3692" s="34">
        <f t="shared" si="57"/>
        <v>2.37592029517453E-4</v>
      </c>
    </row>
    <row r="3693" spans="1:3" x14ac:dyDescent="0.2">
      <c r="A3693" s="5">
        <v>39660</v>
      </c>
      <c r="B3693">
        <v>2.37592029517231E-2</v>
      </c>
      <c r="C3693" s="34">
        <f t="shared" si="57"/>
        <v>2.3759202951723101E-4</v>
      </c>
    </row>
    <row r="3694" spans="1:3" x14ac:dyDescent="0.2">
      <c r="A3694" s="5">
        <v>39661</v>
      </c>
      <c r="B3694">
        <v>2.4495915774003198E-2</v>
      </c>
      <c r="C3694" s="34">
        <f t="shared" si="57"/>
        <v>2.4495915774003197E-4</v>
      </c>
    </row>
    <row r="3695" spans="1:3" x14ac:dyDescent="0.2">
      <c r="A3695" s="5">
        <v>39664</v>
      </c>
      <c r="B3695">
        <v>7.3505750288571606E-2</v>
      </c>
      <c r="C3695" s="34">
        <f t="shared" si="57"/>
        <v>7.3505750288571604E-4</v>
      </c>
    </row>
    <row r="3696" spans="1:3" x14ac:dyDescent="0.2">
      <c r="A3696" s="5">
        <v>39665</v>
      </c>
      <c r="B3696">
        <v>2.4495915773981001E-2</v>
      </c>
      <c r="C3696" s="34">
        <f t="shared" si="57"/>
        <v>2.4495915773981003E-4</v>
      </c>
    </row>
    <row r="3697" spans="1:3" x14ac:dyDescent="0.2">
      <c r="A3697" s="5">
        <v>39666</v>
      </c>
      <c r="B3697">
        <v>2.4495915774003198E-2</v>
      </c>
      <c r="C3697" s="34">
        <f t="shared" si="57"/>
        <v>2.4495915774003197E-4</v>
      </c>
    </row>
    <row r="3698" spans="1:3" x14ac:dyDescent="0.2">
      <c r="A3698" s="5">
        <v>39667</v>
      </c>
      <c r="B3698">
        <v>2.4495915773981001E-2</v>
      </c>
      <c r="C3698" s="34">
        <f t="shared" si="57"/>
        <v>2.4495915773981003E-4</v>
      </c>
    </row>
    <row r="3699" spans="1:3" x14ac:dyDescent="0.2">
      <c r="A3699" s="5">
        <v>39668</v>
      </c>
      <c r="B3699">
        <v>2.4180459508604799E-2</v>
      </c>
      <c r="C3699" s="34">
        <f t="shared" si="57"/>
        <v>2.4180459508604799E-4</v>
      </c>
    </row>
    <row r="3700" spans="1:3" x14ac:dyDescent="0.2">
      <c r="A3700" s="5">
        <v>39671</v>
      </c>
      <c r="B3700">
        <v>7.2558920778198505E-2</v>
      </c>
      <c r="C3700" s="34">
        <f t="shared" si="57"/>
        <v>7.2558920778198509E-4</v>
      </c>
    </row>
    <row r="3701" spans="1:3" x14ac:dyDescent="0.2">
      <c r="A3701" s="5">
        <v>39672</v>
      </c>
      <c r="B3701">
        <v>2.4180459508582601E-2</v>
      </c>
      <c r="C3701" s="34">
        <f t="shared" si="57"/>
        <v>2.41804595085826E-4</v>
      </c>
    </row>
    <row r="3702" spans="1:3" x14ac:dyDescent="0.2">
      <c r="A3702" s="5">
        <v>39673</v>
      </c>
      <c r="B3702">
        <v>2.4180459508604799E-2</v>
      </c>
      <c r="C3702" s="34">
        <f t="shared" si="57"/>
        <v>2.4180459508604799E-4</v>
      </c>
    </row>
    <row r="3703" spans="1:3" x14ac:dyDescent="0.2">
      <c r="A3703" s="5">
        <v>39674</v>
      </c>
      <c r="B3703">
        <v>2.39697865605626E-2</v>
      </c>
      <c r="C3703" s="34">
        <f t="shared" si="57"/>
        <v>2.39697865605626E-4</v>
      </c>
    </row>
    <row r="3704" spans="1:3" x14ac:dyDescent="0.2">
      <c r="A3704" s="5">
        <v>39678</v>
      </c>
      <c r="B3704">
        <v>9.5913624791399393E-2</v>
      </c>
      <c r="C3704" s="34">
        <f t="shared" si="57"/>
        <v>9.5913624791399389E-4</v>
      </c>
    </row>
    <row r="3705" spans="1:3" x14ac:dyDescent="0.2">
      <c r="A3705" s="5">
        <v>39679</v>
      </c>
      <c r="B3705">
        <v>2.39697865605626E-2</v>
      </c>
      <c r="C3705" s="34">
        <f t="shared" si="57"/>
        <v>2.39697865605626E-4</v>
      </c>
    </row>
    <row r="3706" spans="1:3" x14ac:dyDescent="0.2">
      <c r="A3706" s="5">
        <v>39680</v>
      </c>
      <c r="B3706">
        <v>2.39697865605626E-2</v>
      </c>
      <c r="C3706" s="34">
        <f t="shared" si="57"/>
        <v>2.39697865605626E-4</v>
      </c>
    </row>
    <row r="3707" spans="1:3" x14ac:dyDescent="0.2">
      <c r="A3707" s="5">
        <v>39681</v>
      </c>
      <c r="B3707">
        <v>2.39697865605626E-2</v>
      </c>
      <c r="C3707" s="34">
        <f t="shared" si="57"/>
        <v>2.39697865605626E-4</v>
      </c>
    </row>
    <row r="3708" spans="1:3" x14ac:dyDescent="0.2">
      <c r="A3708" s="5">
        <v>39682</v>
      </c>
      <c r="B3708">
        <v>2.39697865605626E-2</v>
      </c>
      <c r="C3708" s="34">
        <f t="shared" si="57"/>
        <v>2.39697865605626E-4</v>
      </c>
    </row>
    <row r="3709" spans="1:3" x14ac:dyDescent="0.2">
      <c r="A3709" s="5">
        <v>39685</v>
      </c>
      <c r="B3709">
        <v>7.1926597578908499E-2</v>
      </c>
      <c r="C3709" s="34">
        <f t="shared" si="57"/>
        <v>7.1926597578908502E-4</v>
      </c>
    </row>
    <row r="3710" spans="1:3" x14ac:dyDescent="0.2">
      <c r="A3710" s="5">
        <v>39686</v>
      </c>
      <c r="B3710">
        <v>2.39697865605626E-2</v>
      </c>
      <c r="C3710" s="34">
        <f t="shared" si="57"/>
        <v>2.39697865605626E-4</v>
      </c>
    </row>
    <row r="3711" spans="1:3" x14ac:dyDescent="0.2">
      <c r="A3711" s="5">
        <v>39687</v>
      </c>
      <c r="B3711">
        <v>2.39697865605626E-2</v>
      </c>
      <c r="C3711" s="34">
        <f t="shared" si="57"/>
        <v>2.39697865605626E-4</v>
      </c>
    </row>
    <row r="3712" spans="1:3" x14ac:dyDescent="0.2">
      <c r="A3712" s="5">
        <v>39688</v>
      </c>
      <c r="B3712">
        <v>2.39697865605626E-2</v>
      </c>
      <c r="C3712" s="34">
        <f t="shared" si="57"/>
        <v>2.39697865605626E-4</v>
      </c>
    </row>
    <row r="3713" spans="1:3" x14ac:dyDescent="0.2">
      <c r="A3713" s="5">
        <v>39689</v>
      </c>
      <c r="B3713">
        <v>2.3759202951745301E-2</v>
      </c>
      <c r="C3713" s="34">
        <f t="shared" si="57"/>
        <v>2.37592029517453E-4</v>
      </c>
    </row>
    <row r="3714" spans="1:3" x14ac:dyDescent="0.2">
      <c r="A3714" s="5">
        <v>39692</v>
      </c>
      <c r="B3714">
        <v>7.1294545188149705E-2</v>
      </c>
      <c r="C3714" s="34">
        <f t="shared" si="57"/>
        <v>7.1294545188149705E-4</v>
      </c>
    </row>
    <row r="3715" spans="1:3" x14ac:dyDescent="0.2">
      <c r="A3715" s="5">
        <v>39693</v>
      </c>
      <c r="B3715">
        <v>2.3759202951745301E-2</v>
      </c>
      <c r="C3715" s="34">
        <f t="shared" si="57"/>
        <v>2.37592029517453E-4</v>
      </c>
    </row>
    <row r="3716" spans="1:3" x14ac:dyDescent="0.2">
      <c r="A3716" s="5">
        <v>39695</v>
      </c>
      <c r="B3716">
        <v>4.7524050900715799E-2</v>
      </c>
      <c r="C3716" s="34">
        <f t="shared" si="57"/>
        <v>4.7524050900715797E-4</v>
      </c>
    </row>
    <row r="3717" spans="1:3" x14ac:dyDescent="0.2">
      <c r="A3717" s="5">
        <v>39696</v>
      </c>
      <c r="B3717">
        <v>2.36539761506727E-2</v>
      </c>
      <c r="C3717" s="34">
        <f t="shared" ref="C3717:C3780" si="58">B3717/100</f>
        <v>2.36539761506727E-4</v>
      </c>
    </row>
    <row r="3718" spans="1:3" x14ac:dyDescent="0.2">
      <c r="A3718" s="5">
        <v>39699</v>
      </c>
      <c r="B3718">
        <v>7.0978715093184E-2</v>
      </c>
      <c r="C3718" s="34">
        <f t="shared" si="58"/>
        <v>7.0978715093183997E-4</v>
      </c>
    </row>
    <row r="3719" spans="1:3" x14ac:dyDescent="0.2">
      <c r="A3719" s="5">
        <v>39700</v>
      </c>
      <c r="B3719">
        <v>2.3653976150694901E-2</v>
      </c>
      <c r="C3719" s="34">
        <f t="shared" si="58"/>
        <v>2.3653976150694902E-4</v>
      </c>
    </row>
    <row r="3720" spans="1:3" x14ac:dyDescent="0.2">
      <c r="A3720" s="5">
        <v>39701</v>
      </c>
      <c r="B3720">
        <v>2.36539761506727E-2</v>
      </c>
      <c r="C3720" s="34">
        <f t="shared" si="58"/>
        <v>2.36539761506727E-4</v>
      </c>
    </row>
    <row r="3721" spans="1:3" x14ac:dyDescent="0.2">
      <c r="A3721" s="5">
        <v>39702</v>
      </c>
      <c r="B3721">
        <v>2.3653976150694901E-2</v>
      </c>
      <c r="C3721" s="34">
        <f t="shared" si="58"/>
        <v>2.3653976150694902E-4</v>
      </c>
    </row>
    <row r="3722" spans="1:3" x14ac:dyDescent="0.2">
      <c r="A3722" s="5">
        <v>39703</v>
      </c>
      <c r="B3722">
        <v>2.2916005475681601E-2</v>
      </c>
      <c r="C3722" s="34">
        <f t="shared" si="58"/>
        <v>2.2916005475681601E-4</v>
      </c>
    </row>
    <row r="3723" spans="1:3" x14ac:dyDescent="0.2">
      <c r="A3723" s="5">
        <v>39706</v>
      </c>
      <c r="B3723">
        <v>6.8763771929702996E-2</v>
      </c>
      <c r="C3723" s="34">
        <f t="shared" si="58"/>
        <v>6.8763771929702998E-4</v>
      </c>
    </row>
    <row r="3724" spans="1:3" x14ac:dyDescent="0.2">
      <c r="A3724" s="5">
        <v>39707</v>
      </c>
      <c r="B3724">
        <v>2.2916005475681601E-2</v>
      </c>
      <c r="C3724" s="34">
        <f t="shared" si="58"/>
        <v>2.2916005475681601E-4</v>
      </c>
    </row>
    <row r="3725" spans="1:3" x14ac:dyDescent="0.2">
      <c r="A3725" s="5">
        <v>39708</v>
      </c>
      <c r="B3725">
        <v>2.2916005475681601E-2</v>
      </c>
      <c r="C3725" s="34">
        <f t="shared" si="58"/>
        <v>2.2916005475681601E-4</v>
      </c>
    </row>
    <row r="3726" spans="1:3" x14ac:dyDescent="0.2">
      <c r="A3726" s="5">
        <v>39709</v>
      </c>
      <c r="B3726">
        <v>2.2916005475703799E-2</v>
      </c>
      <c r="C3726" s="34">
        <f t="shared" si="58"/>
        <v>2.29160054757038E-4</v>
      </c>
    </row>
    <row r="3727" spans="1:3" x14ac:dyDescent="0.2">
      <c r="A3727" s="5">
        <v>39710</v>
      </c>
      <c r="B3727">
        <v>2.2705115999066501E-2</v>
      </c>
      <c r="C3727" s="34">
        <f t="shared" si="58"/>
        <v>2.2705115999066501E-4</v>
      </c>
    </row>
    <row r="3728" spans="1:3" x14ac:dyDescent="0.2">
      <c r="A3728" s="5">
        <v>39713</v>
      </c>
      <c r="B3728">
        <v>6.8130814836475706E-2</v>
      </c>
      <c r="C3728" s="34">
        <f t="shared" si="58"/>
        <v>6.8130814836475705E-4</v>
      </c>
    </row>
    <row r="3729" spans="1:3" x14ac:dyDescent="0.2">
      <c r="A3729" s="5">
        <v>39714</v>
      </c>
      <c r="B3729">
        <v>2.2705115999088799E-2</v>
      </c>
      <c r="C3729" s="34">
        <f t="shared" si="58"/>
        <v>2.27051159990888E-4</v>
      </c>
    </row>
    <row r="3730" spans="1:3" x14ac:dyDescent="0.2">
      <c r="A3730" s="5">
        <v>39715</v>
      </c>
      <c r="B3730">
        <v>2.2705115999066501E-2</v>
      </c>
      <c r="C3730" s="34">
        <f t="shared" si="58"/>
        <v>2.2705115999066501E-4</v>
      </c>
    </row>
    <row r="3731" spans="1:3" x14ac:dyDescent="0.2">
      <c r="A3731" s="5">
        <v>39716</v>
      </c>
      <c r="B3731">
        <v>2.2705115999088799E-2</v>
      </c>
      <c r="C3731" s="34">
        <f t="shared" si="58"/>
        <v>2.27051159990888E-4</v>
      </c>
    </row>
    <row r="3732" spans="1:3" x14ac:dyDescent="0.2">
      <c r="A3732" s="5">
        <v>39717</v>
      </c>
      <c r="B3732">
        <v>2.2494064436839899E-2</v>
      </c>
      <c r="C3732" s="34">
        <f t="shared" si="58"/>
        <v>2.24940644368399E-4</v>
      </c>
    </row>
    <row r="3733" spans="1:3" x14ac:dyDescent="0.2">
      <c r="A3733" s="5">
        <v>39720</v>
      </c>
      <c r="B3733">
        <v>6.7497373936697996E-2</v>
      </c>
      <c r="C3733" s="34">
        <f t="shared" si="58"/>
        <v>6.7497373936698001E-4</v>
      </c>
    </row>
    <row r="3734" spans="1:3" x14ac:dyDescent="0.2">
      <c r="A3734" s="5">
        <v>39721</v>
      </c>
      <c r="B3734">
        <v>2.2494064436839899E-2</v>
      </c>
      <c r="C3734" s="34">
        <f t="shared" si="58"/>
        <v>2.24940644368399E-4</v>
      </c>
    </row>
    <row r="3735" spans="1:3" x14ac:dyDescent="0.2">
      <c r="A3735" s="5">
        <v>39722</v>
      </c>
      <c r="B3735">
        <v>2.2494064436839899E-2</v>
      </c>
      <c r="C3735" s="34">
        <f t="shared" si="58"/>
        <v>2.24940644368399E-4</v>
      </c>
    </row>
    <row r="3736" spans="1:3" x14ac:dyDescent="0.2">
      <c r="A3736" s="5">
        <v>39724</v>
      </c>
      <c r="B3736">
        <v>4.5731704034057699E-2</v>
      </c>
      <c r="C3736" s="34">
        <f t="shared" si="58"/>
        <v>4.5731704034057702E-4</v>
      </c>
    </row>
    <row r="3737" spans="1:3" x14ac:dyDescent="0.2">
      <c r="A3737" s="5">
        <v>39727</v>
      </c>
      <c r="B3737">
        <v>6.9713434654694595E-2</v>
      </c>
      <c r="C3737" s="34">
        <f t="shared" si="58"/>
        <v>6.9713434654694595E-4</v>
      </c>
    </row>
    <row r="3738" spans="1:3" x14ac:dyDescent="0.2">
      <c r="A3738" s="5">
        <v>39728</v>
      </c>
      <c r="B3738">
        <v>2.32324136831163E-2</v>
      </c>
      <c r="C3738" s="34">
        <f t="shared" si="58"/>
        <v>2.32324136831163E-4</v>
      </c>
    </row>
    <row r="3739" spans="1:3" x14ac:dyDescent="0.2">
      <c r="A3739" s="5">
        <v>39729</v>
      </c>
      <c r="B3739">
        <v>2.32324136831163E-2</v>
      </c>
      <c r="C3739" s="34">
        <f t="shared" si="58"/>
        <v>2.32324136831163E-4</v>
      </c>
    </row>
    <row r="3740" spans="1:3" x14ac:dyDescent="0.2">
      <c r="A3740" s="5">
        <v>39731</v>
      </c>
      <c r="B3740">
        <v>4.5520441066426699E-2</v>
      </c>
      <c r="C3740" s="34">
        <f t="shared" si="58"/>
        <v>4.5520441066426698E-4</v>
      </c>
    </row>
    <row r="3741" spans="1:3" x14ac:dyDescent="0.2">
      <c r="A3741" s="5">
        <v>39734</v>
      </c>
      <c r="B3741">
        <v>6.6863448487142194E-2</v>
      </c>
      <c r="C3741" s="34">
        <f t="shared" si="58"/>
        <v>6.6863448487142197E-4</v>
      </c>
    </row>
    <row r="3742" spans="1:3" x14ac:dyDescent="0.2">
      <c r="A3742" s="5">
        <v>39735</v>
      </c>
      <c r="B3742">
        <v>2.2282850539290199E-2</v>
      </c>
      <c r="C3742" s="34">
        <f t="shared" si="58"/>
        <v>2.2282850539290198E-4</v>
      </c>
    </row>
    <row r="3743" spans="1:3" x14ac:dyDescent="0.2">
      <c r="A3743" s="5">
        <v>39736</v>
      </c>
      <c r="B3743">
        <v>2.2282850539290199E-2</v>
      </c>
      <c r="C3743" s="34">
        <f t="shared" si="58"/>
        <v>2.2282850539290198E-4</v>
      </c>
    </row>
    <row r="3744" spans="1:3" x14ac:dyDescent="0.2">
      <c r="A3744" s="5">
        <v>39737</v>
      </c>
      <c r="B3744">
        <v>2.2282850539290199E-2</v>
      </c>
      <c r="C3744" s="34">
        <f t="shared" si="58"/>
        <v>2.2282850539290198E-4</v>
      </c>
    </row>
    <row r="3745" spans="1:3" x14ac:dyDescent="0.2">
      <c r="A3745" s="5">
        <v>39738</v>
      </c>
      <c r="B3745">
        <v>2.2810706961862201E-2</v>
      </c>
      <c r="C3745" s="34">
        <f t="shared" si="58"/>
        <v>2.28107069618622E-4</v>
      </c>
    </row>
    <row r="3746" spans="1:3" x14ac:dyDescent="0.2">
      <c r="A3746" s="5">
        <v>39741</v>
      </c>
      <c r="B3746">
        <v>6.8447731922982605E-2</v>
      </c>
      <c r="C3746" s="34">
        <f t="shared" si="58"/>
        <v>6.8447731922982602E-4</v>
      </c>
    </row>
    <row r="3747" spans="1:3" x14ac:dyDescent="0.2">
      <c r="A3747" s="5">
        <v>39742</v>
      </c>
      <c r="B3747">
        <v>2.2810706961862201E-2</v>
      </c>
      <c r="C3747" s="34">
        <f t="shared" si="58"/>
        <v>2.28107069618622E-4</v>
      </c>
    </row>
    <row r="3748" spans="1:3" x14ac:dyDescent="0.2">
      <c r="A3748" s="5">
        <v>39743</v>
      </c>
      <c r="B3748">
        <v>2.281070696184E-2</v>
      </c>
      <c r="C3748" s="34">
        <f t="shared" si="58"/>
        <v>2.2810706961840001E-4</v>
      </c>
    </row>
    <row r="3749" spans="1:3" x14ac:dyDescent="0.2">
      <c r="A3749" s="5">
        <v>39744</v>
      </c>
      <c r="B3749">
        <v>2.281070696184E-2</v>
      </c>
      <c r="C3749" s="34">
        <f t="shared" si="58"/>
        <v>2.2810706961840001E-4</v>
      </c>
    </row>
    <row r="3750" spans="1:3" x14ac:dyDescent="0.2">
      <c r="A3750" s="5">
        <v>39745</v>
      </c>
      <c r="B3750">
        <v>1.9000734736596098E-2</v>
      </c>
      <c r="C3750" s="34">
        <f t="shared" si="58"/>
        <v>1.9000734736596099E-4</v>
      </c>
    </row>
    <row r="3751" spans="1:3" x14ac:dyDescent="0.2">
      <c r="A3751" s="5">
        <v>39748</v>
      </c>
      <c r="B3751">
        <v>5.7013035733399803E-2</v>
      </c>
      <c r="C3751" s="34">
        <f t="shared" si="58"/>
        <v>5.7013035733399808E-4</v>
      </c>
    </row>
    <row r="3752" spans="1:3" x14ac:dyDescent="0.2">
      <c r="A3752" s="5">
        <v>39749</v>
      </c>
      <c r="B3752">
        <v>1.9000734736596098E-2</v>
      </c>
      <c r="C3752" s="34">
        <f t="shared" si="58"/>
        <v>1.9000734736596099E-4</v>
      </c>
    </row>
    <row r="3753" spans="1:3" x14ac:dyDescent="0.2">
      <c r="A3753" s="5">
        <v>39750</v>
      </c>
      <c r="B3753">
        <v>1.9000734736596098E-2</v>
      </c>
      <c r="C3753" s="34">
        <f t="shared" si="58"/>
        <v>1.9000734736596099E-4</v>
      </c>
    </row>
    <row r="3754" spans="1:3" x14ac:dyDescent="0.2">
      <c r="A3754" s="5">
        <v>39752</v>
      </c>
      <c r="B3754">
        <v>3.86418818790535E-2</v>
      </c>
      <c r="C3754" s="34">
        <f t="shared" si="58"/>
        <v>3.8641881879053502E-4</v>
      </c>
    </row>
    <row r="3755" spans="1:3" x14ac:dyDescent="0.2">
      <c r="A3755" s="5">
        <v>39755</v>
      </c>
      <c r="B3755">
        <v>5.8923817267864102E-2</v>
      </c>
      <c r="C3755" s="34">
        <f t="shared" si="58"/>
        <v>5.8923817267864098E-4</v>
      </c>
    </row>
    <row r="3756" spans="1:3" x14ac:dyDescent="0.2">
      <c r="A3756" s="5">
        <v>39756</v>
      </c>
      <c r="B3756">
        <v>1.9637415889151001E-2</v>
      </c>
      <c r="C3756" s="34">
        <f t="shared" si="58"/>
        <v>1.9637415889151E-4</v>
      </c>
    </row>
    <row r="3757" spans="1:3" x14ac:dyDescent="0.2">
      <c r="A3757" s="5">
        <v>39757</v>
      </c>
      <c r="B3757">
        <v>1.9637415889151001E-2</v>
      </c>
      <c r="C3757" s="34">
        <f t="shared" si="58"/>
        <v>1.9637415889151E-4</v>
      </c>
    </row>
    <row r="3758" spans="1:3" x14ac:dyDescent="0.2">
      <c r="A3758" s="5">
        <v>39758</v>
      </c>
      <c r="B3758">
        <v>1.9637415889151001E-2</v>
      </c>
      <c r="C3758" s="34">
        <f t="shared" si="58"/>
        <v>1.9637415889151E-4</v>
      </c>
    </row>
    <row r="3759" spans="1:3" x14ac:dyDescent="0.2">
      <c r="A3759" s="5">
        <v>39759</v>
      </c>
      <c r="B3759">
        <v>1.95313623305493E-2</v>
      </c>
      <c r="C3759" s="34">
        <f t="shared" si="58"/>
        <v>1.9531362330549299E-4</v>
      </c>
    </row>
    <row r="3760" spans="1:3" x14ac:dyDescent="0.2">
      <c r="A3760" s="5">
        <v>39762</v>
      </c>
      <c r="B3760">
        <v>5.8605531960131997E-2</v>
      </c>
      <c r="C3760" s="34">
        <f t="shared" si="58"/>
        <v>5.8605531960131995E-4</v>
      </c>
    </row>
    <row r="3761" spans="1:3" x14ac:dyDescent="0.2">
      <c r="A3761" s="5">
        <v>39763</v>
      </c>
      <c r="B3761">
        <v>1.95313623305493E-2</v>
      </c>
      <c r="C3761" s="34">
        <f t="shared" si="58"/>
        <v>1.9531362330549299E-4</v>
      </c>
    </row>
    <row r="3762" spans="1:3" x14ac:dyDescent="0.2">
      <c r="A3762" s="5">
        <v>39764</v>
      </c>
      <c r="B3762">
        <v>1.95313623305493E-2</v>
      </c>
      <c r="C3762" s="34">
        <f t="shared" si="58"/>
        <v>1.9531362330549299E-4</v>
      </c>
    </row>
    <row r="3763" spans="1:3" x14ac:dyDescent="0.2">
      <c r="A3763" s="5">
        <v>39766</v>
      </c>
      <c r="B3763">
        <v>3.8960424145595397E-2</v>
      </c>
      <c r="C3763" s="34">
        <f t="shared" si="58"/>
        <v>3.8960424145595396E-4</v>
      </c>
    </row>
    <row r="3764" spans="1:3" x14ac:dyDescent="0.2">
      <c r="A3764" s="5">
        <v>39769</v>
      </c>
      <c r="B3764">
        <v>5.8287124350631103E-2</v>
      </c>
      <c r="C3764" s="34">
        <f t="shared" si="58"/>
        <v>5.8287124350631103E-4</v>
      </c>
    </row>
    <row r="3765" spans="1:3" x14ac:dyDescent="0.2">
      <c r="A3765" s="5">
        <v>39770</v>
      </c>
      <c r="B3765">
        <v>1.9425267795591901E-2</v>
      </c>
      <c r="C3765" s="34">
        <f t="shared" si="58"/>
        <v>1.9425267795591901E-4</v>
      </c>
    </row>
    <row r="3766" spans="1:3" x14ac:dyDescent="0.2">
      <c r="A3766" s="5">
        <v>39771</v>
      </c>
      <c r="B3766">
        <v>1.9425267795614199E-2</v>
      </c>
      <c r="C3766" s="34">
        <f t="shared" si="58"/>
        <v>1.94252677956142E-4</v>
      </c>
    </row>
    <row r="3767" spans="1:3" x14ac:dyDescent="0.2">
      <c r="A3767" s="5">
        <v>39772</v>
      </c>
      <c r="B3767">
        <v>1.9425267795591901E-2</v>
      </c>
      <c r="C3767" s="34">
        <f t="shared" si="58"/>
        <v>1.9425267795591901E-4</v>
      </c>
    </row>
    <row r="3768" spans="1:3" x14ac:dyDescent="0.2">
      <c r="A3768" s="5">
        <v>39773</v>
      </c>
      <c r="B3768">
        <v>1.9319132252593199E-2</v>
      </c>
      <c r="C3768" s="34">
        <f t="shared" si="58"/>
        <v>1.9319132252593199E-4</v>
      </c>
    </row>
    <row r="3769" spans="1:3" x14ac:dyDescent="0.2">
      <c r="A3769" s="5">
        <v>39776</v>
      </c>
      <c r="B3769">
        <v>5.7968594344970398E-2</v>
      </c>
      <c r="C3769" s="34">
        <f t="shared" si="58"/>
        <v>5.7968594344970403E-4</v>
      </c>
    </row>
    <row r="3770" spans="1:3" x14ac:dyDescent="0.2">
      <c r="A3770" s="5">
        <v>39777</v>
      </c>
      <c r="B3770">
        <v>1.9319132252571002E-2</v>
      </c>
      <c r="C3770" s="34">
        <f t="shared" si="58"/>
        <v>1.9319132252571002E-4</v>
      </c>
    </row>
    <row r="3771" spans="1:3" x14ac:dyDescent="0.2">
      <c r="A3771" s="5">
        <v>39778</v>
      </c>
      <c r="B3771">
        <v>1.9319132252593199E-2</v>
      </c>
      <c r="C3771" s="34">
        <f t="shared" si="58"/>
        <v>1.9319132252593199E-4</v>
      </c>
    </row>
    <row r="3772" spans="1:3" x14ac:dyDescent="0.2">
      <c r="A3772" s="5">
        <v>39780</v>
      </c>
      <c r="B3772">
        <v>3.8217473062940301E-2</v>
      </c>
      <c r="C3772" s="34">
        <f t="shared" si="58"/>
        <v>3.82174730629403E-4</v>
      </c>
    </row>
    <row r="3773" spans="1:3" x14ac:dyDescent="0.2">
      <c r="A3773" s="5">
        <v>39783</v>
      </c>
      <c r="B3773">
        <v>5.6694782514776797E-2</v>
      </c>
      <c r="C3773" s="34">
        <f t="shared" si="58"/>
        <v>5.6694782514776798E-4</v>
      </c>
    </row>
    <row r="3774" spans="1:3" x14ac:dyDescent="0.2">
      <c r="A3774" s="5">
        <v>39784</v>
      </c>
      <c r="B3774">
        <v>1.8894690520099299E-2</v>
      </c>
      <c r="C3774" s="34">
        <f t="shared" si="58"/>
        <v>1.88946905200993E-4</v>
      </c>
    </row>
    <row r="3775" spans="1:3" x14ac:dyDescent="0.2">
      <c r="A3775" s="5">
        <v>39785</v>
      </c>
      <c r="B3775">
        <v>1.8894690520099299E-2</v>
      </c>
      <c r="C3775" s="34">
        <f t="shared" si="58"/>
        <v>1.88946905200993E-4</v>
      </c>
    </row>
    <row r="3776" spans="1:3" x14ac:dyDescent="0.2">
      <c r="A3776" s="5">
        <v>39786</v>
      </c>
      <c r="B3776">
        <v>1.8894690520099299E-2</v>
      </c>
      <c r="C3776" s="34">
        <f t="shared" si="58"/>
        <v>1.88946905200993E-4</v>
      </c>
    </row>
    <row r="3777" spans="1:3" x14ac:dyDescent="0.2">
      <c r="A3777" s="5">
        <v>39787</v>
      </c>
      <c r="B3777">
        <v>1.7512375913120201E-2</v>
      </c>
      <c r="C3777" s="34">
        <f t="shared" si="58"/>
        <v>1.75123759131202E-4</v>
      </c>
    </row>
    <row r="3778" spans="1:3" x14ac:dyDescent="0.2">
      <c r="A3778" s="5">
        <v>39790</v>
      </c>
      <c r="B3778">
        <v>5.25463287757377E-2</v>
      </c>
      <c r="C3778" s="34">
        <f t="shared" si="58"/>
        <v>5.2546328775737695E-4</v>
      </c>
    </row>
    <row r="3779" spans="1:3" x14ac:dyDescent="0.2">
      <c r="A3779" s="5">
        <v>39792</v>
      </c>
      <c r="B3779">
        <v>3.5027818659316701E-2</v>
      </c>
      <c r="C3779" s="34">
        <f t="shared" si="58"/>
        <v>3.5027818659316701E-4</v>
      </c>
    </row>
    <row r="3780" spans="1:3" x14ac:dyDescent="0.2">
      <c r="A3780" s="5">
        <v>39793</v>
      </c>
      <c r="B3780">
        <v>1.7512375913120201E-2</v>
      </c>
      <c r="C3780" s="34">
        <f t="shared" si="58"/>
        <v>1.75123759131202E-4</v>
      </c>
    </row>
    <row r="3781" spans="1:3" x14ac:dyDescent="0.2">
      <c r="A3781" s="5">
        <v>39794</v>
      </c>
      <c r="B3781">
        <v>1.50588946501218E-2</v>
      </c>
      <c r="C3781" s="34">
        <f t="shared" ref="C3781:C3844" si="59">B3781/100</f>
        <v>1.5058894650121801E-4</v>
      </c>
    </row>
    <row r="3782" spans="1:3" x14ac:dyDescent="0.2">
      <c r="A3782" s="5">
        <v>39797</v>
      </c>
      <c r="B3782">
        <v>4.5183487401012599E-2</v>
      </c>
      <c r="C3782" s="34">
        <f t="shared" si="59"/>
        <v>4.5183487401012602E-4</v>
      </c>
    </row>
    <row r="3783" spans="1:3" x14ac:dyDescent="0.2">
      <c r="A3783" s="5">
        <v>39798</v>
      </c>
      <c r="B3783">
        <v>1.5058894650099601E-2</v>
      </c>
      <c r="C3783" s="34">
        <f t="shared" si="59"/>
        <v>1.5058894650099602E-4</v>
      </c>
    </row>
    <row r="3784" spans="1:3" x14ac:dyDescent="0.2">
      <c r="A3784" s="5">
        <v>39799</v>
      </c>
      <c r="B3784">
        <v>1.5058894650099601E-2</v>
      </c>
      <c r="C3784" s="34">
        <f t="shared" si="59"/>
        <v>1.5058894650099602E-4</v>
      </c>
    </row>
    <row r="3785" spans="1:3" x14ac:dyDescent="0.2">
      <c r="A3785" s="5">
        <v>39800</v>
      </c>
      <c r="B3785">
        <v>1.50588946501218E-2</v>
      </c>
      <c r="C3785" s="34">
        <f t="shared" si="59"/>
        <v>1.5058894650121801E-4</v>
      </c>
    </row>
    <row r="3786" spans="1:3" x14ac:dyDescent="0.2">
      <c r="A3786" s="5">
        <v>39801</v>
      </c>
      <c r="B3786">
        <v>1.4523959324041999E-2</v>
      </c>
      <c r="C3786" s="34">
        <f t="shared" si="59"/>
        <v>1.4523959324042E-4</v>
      </c>
    </row>
    <row r="3787" spans="1:3" x14ac:dyDescent="0.2">
      <c r="A3787" s="5">
        <v>39804</v>
      </c>
      <c r="B3787">
        <v>4.3578206640404502E-2</v>
      </c>
      <c r="C3787" s="34">
        <f t="shared" si="59"/>
        <v>4.3578206640404503E-4</v>
      </c>
    </row>
    <row r="3788" spans="1:3" x14ac:dyDescent="0.2">
      <c r="A3788" s="5">
        <v>39805</v>
      </c>
      <c r="B3788">
        <v>1.4523959324064299E-2</v>
      </c>
      <c r="C3788" s="34">
        <f t="shared" si="59"/>
        <v>1.4523959324064299E-4</v>
      </c>
    </row>
    <row r="3789" spans="1:3" x14ac:dyDescent="0.2">
      <c r="A3789" s="5">
        <v>39806</v>
      </c>
      <c r="B3789">
        <v>1.4523959324064299E-2</v>
      </c>
      <c r="C3789" s="34">
        <f t="shared" si="59"/>
        <v>1.4523959324064299E-4</v>
      </c>
    </row>
    <row r="3790" spans="1:3" x14ac:dyDescent="0.2">
      <c r="A3790" s="5">
        <v>39808</v>
      </c>
      <c r="B3790">
        <v>2.7978950755103101E-2</v>
      </c>
      <c r="C3790" s="34">
        <f t="shared" si="59"/>
        <v>2.79789507551031E-4</v>
      </c>
    </row>
    <row r="3791" spans="1:3" x14ac:dyDescent="0.2">
      <c r="A3791" s="5">
        <v>39811</v>
      </c>
      <c r="B3791">
        <v>4.0364542322146597E-2</v>
      </c>
      <c r="C3791" s="34">
        <f t="shared" si="59"/>
        <v>4.0364542322146596E-4</v>
      </c>
    </row>
    <row r="3792" spans="1:3" x14ac:dyDescent="0.2">
      <c r="A3792" s="5">
        <v>39812</v>
      </c>
      <c r="B3792">
        <v>1.3453037517363599E-2</v>
      </c>
      <c r="C3792" s="34">
        <f t="shared" si="59"/>
        <v>1.34530375173636E-4</v>
      </c>
    </row>
    <row r="3793" spans="1:3" x14ac:dyDescent="0.2">
      <c r="A3793" s="5">
        <v>39813</v>
      </c>
      <c r="B3793">
        <v>1.3453037517363599E-2</v>
      </c>
      <c r="C3793" s="34">
        <f t="shared" si="59"/>
        <v>1.34530375173636E-4</v>
      </c>
    </row>
    <row r="3794" spans="1:3" x14ac:dyDescent="0.2">
      <c r="A3794" s="5">
        <v>39814</v>
      </c>
      <c r="B3794">
        <v>1.34530375173414E-2</v>
      </c>
      <c r="C3794" s="34">
        <f t="shared" si="59"/>
        <v>1.3453037517341401E-4</v>
      </c>
    </row>
    <row r="3795" spans="1:3" x14ac:dyDescent="0.2">
      <c r="A3795" s="5">
        <v>39815</v>
      </c>
      <c r="B3795">
        <v>1.2594799243581501E-2</v>
      </c>
      <c r="C3795" s="34">
        <f t="shared" si="59"/>
        <v>1.2594799243581501E-4</v>
      </c>
    </row>
    <row r="3796" spans="1:3" x14ac:dyDescent="0.2">
      <c r="A3796" s="5">
        <v>39818</v>
      </c>
      <c r="B3796">
        <v>3.7789156799505903E-2</v>
      </c>
      <c r="C3796" s="34">
        <f t="shared" si="59"/>
        <v>3.7789156799505902E-4</v>
      </c>
    </row>
    <row r="3797" spans="1:3" x14ac:dyDescent="0.2">
      <c r="A3797" s="5">
        <v>39819</v>
      </c>
      <c r="B3797">
        <v>1.25947992435593E-2</v>
      </c>
      <c r="C3797" s="34">
        <f t="shared" si="59"/>
        <v>1.2594799243559299E-4</v>
      </c>
    </row>
    <row r="3798" spans="1:3" x14ac:dyDescent="0.2">
      <c r="A3798" s="5">
        <v>39820</v>
      </c>
      <c r="B3798">
        <v>1.25947992435593E-2</v>
      </c>
      <c r="C3798" s="34">
        <f t="shared" si="59"/>
        <v>1.2594799243559299E-4</v>
      </c>
    </row>
    <row r="3799" spans="1:3" x14ac:dyDescent="0.2">
      <c r="A3799" s="5">
        <v>39822</v>
      </c>
      <c r="B3799">
        <v>2.5191184776796001E-2</v>
      </c>
      <c r="C3799" s="34">
        <f t="shared" si="59"/>
        <v>2.5191184776796001E-4</v>
      </c>
    </row>
    <row r="3800" spans="1:3" x14ac:dyDescent="0.2">
      <c r="A3800" s="5">
        <v>39825</v>
      </c>
      <c r="B3800">
        <v>3.7789156799505903E-2</v>
      </c>
      <c r="C3800" s="34">
        <f t="shared" si="59"/>
        <v>3.7789156799505902E-4</v>
      </c>
    </row>
    <row r="3801" spans="1:3" x14ac:dyDescent="0.2">
      <c r="A3801" s="5">
        <v>39826</v>
      </c>
      <c r="B3801">
        <v>1.25947992435593E-2</v>
      </c>
      <c r="C3801" s="34">
        <f t="shared" si="59"/>
        <v>1.2594799243559299E-4</v>
      </c>
    </row>
    <row r="3802" spans="1:3" x14ac:dyDescent="0.2">
      <c r="A3802" s="5">
        <v>39827</v>
      </c>
      <c r="B3802">
        <v>1.25947992435593E-2</v>
      </c>
      <c r="C3802" s="34">
        <f t="shared" si="59"/>
        <v>1.2594799243559299E-4</v>
      </c>
    </row>
    <row r="3803" spans="1:3" x14ac:dyDescent="0.2">
      <c r="A3803" s="5">
        <v>39828</v>
      </c>
      <c r="B3803">
        <v>1.25947992435593E-2</v>
      </c>
      <c r="C3803" s="34">
        <f t="shared" si="59"/>
        <v>1.2594799243559299E-4</v>
      </c>
    </row>
    <row r="3804" spans="1:3" x14ac:dyDescent="0.2">
      <c r="A3804" s="5">
        <v>39829</v>
      </c>
      <c r="B3804">
        <v>1.22724306488298E-2</v>
      </c>
      <c r="C3804" s="34">
        <f t="shared" si="59"/>
        <v>1.2272430648829801E-4</v>
      </c>
    </row>
    <row r="3805" spans="1:3" x14ac:dyDescent="0.2">
      <c r="A3805" s="5">
        <v>39832</v>
      </c>
      <c r="B3805">
        <v>3.6821810507903202E-2</v>
      </c>
      <c r="C3805" s="34">
        <f t="shared" si="59"/>
        <v>3.6821810507903203E-4</v>
      </c>
    </row>
    <row r="3806" spans="1:3" x14ac:dyDescent="0.2">
      <c r="A3806" s="5">
        <v>39833</v>
      </c>
      <c r="B3806">
        <v>1.22724306488076E-2</v>
      </c>
      <c r="C3806" s="34">
        <f t="shared" si="59"/>
        <v>1.2272430648807599E-4</v>
      </c>
    </row>
    <row r="3807" spans="1:3" x14ac:dyDescent="0.2">
      <c r="A3807" s="5">
        <v>39834</v>
      </c>
      <c r="B3807">
        <v>1.22724306488298E-2</v>
      </c>
      <c r="C3807" s="34">
        <f t="shared" si="59"/>
        <v>1.2272430648829801E-4</v>
      </c>
    </row>
    <row r="3808" spans="1:3" x14ac:dyDescent="0.2">
      <c r="A3808" s="5">
        <v>39835</v>
      </c>
      <c r="B3808">
        <v>1.22724306488298E-2</v>
      </c>
      <c r="C3808" s="34">
        <f t="shared" si="59"/>
        <v>1.2272430648829801E-4</v>
      </c>
    </row>
    <row r="3809" spans="1:3" x14ac:dyDescent="0.2">
      <c r="A3809" s="5">
        <v>39836</v>
      </c>
      <c r="B3809">
        <v>1.24872978900514E-2</v>
      </c>
      <c r="C3809" s="34">
        <f t="shared" si="59"/>
        <v>1.24872978900514E-4</v>
      </c>
    </row>
    <row r="3810" spans="1:3" x14ac:dyDescent="0.2">
      <c r="A3810" s="5">
        <v>39840</v>
      </c>
      <c r="B3810">
        <v>4.9958548295614399E-2</v>
      </c>
      <c r="C3810" s="34">
        <f t="shared" si="59"/>
        <v>4.9958548295614403E-4</v>
      </c>
    </row>
    <row r="3811" spans="1:3" x14ac:dyDescent="0.2">
      <c r="A3811" s="5">
        <v>39841</v>
      </c>
      <c r="B3811">
        <v>1.24872978900514E-2</v>
      </c>
      <c r="C3811" s="34">
        <f t="shared" si="59"/>
        <v>1.24872978900514E-4</v>
      </c>
    </row>
    <row r="3812" spans="1:3" x14ac:dyDescent="0.2">
      <c r="A3812" s="5">
        <v>39842</v>
      </c>
      <c r="B3812">
        <v>1.24872978900514E-2</v>
      </c>
      <c r="C3812" s="34">
        <f t="shared" si="59"/>
        <v>1.24872978900514E-4</v>
      </c>
    </row>
    <row r="3813" spans="1:3" x14ac:dyDescent="0.2">
      <c r="A3813" s="5">
        <v>39843</v>
      </c>
      <c r="B3813">
        <v>1.28094144599356E-2</v>
      </c>
      <c r="C3813" s="34">
        <f t="shared" si="59"/>
        <v>1.2809414459935599E-4</v>
      </c>
    </row>
    <row r="3814" spans="1:3" x14ac:dyDescent="0.2">
      <c r="A3814" s="5">
        <v>39846</v>
      </c>
      <c r="B3814">
        <v>3.8433166022966397E-2</v>
      </c>
      <c r="C3814" s="34">
        <f t="shared" si="59"/>
        <v>3.8433166022966398E-4</v>
      </c>
    </row>
    <row r="3815" spans="1:3" x14ac:dyDescent="0.2">
      <c r="A3815" s="5">
        <v>39847</v>
      </c>
      <c r="B3815">
        <v>1.28094144599356E-2</v>
      </c>
      <c r="C3815" s="34">
        <f t="shared" si="59"/>
        <v>1.2809414459935599E-4</v>
      </c>
    </row>
    <row r="3816" spans="1:3" x14ac:dyDescent="0.2">
      <c r="A3816" s="5">
        <v>39848</v>
      </c>
      <c r="B3816">
        <v>1.28094144599356E-2</v>
      </c>
      <c r="C3816" s="34">
        <f t="shared" si="59"/>
        <v>1.2809414459935599E-4</v>
      </c>
    </row>
    <row r="3817" spans="1:3" x14ac:dyDescent="0.2">
      <c r="A3817" s="5">
        <v>39849</v>
      </c>
      <c r="B3817">
        <v>1.28094144599356E-2</v>
      </c>
      <c r="C3817" s="34">
        <f t="shared" si="59"/>
        <v>1.2809414459935599E-4</v>
      </c>
    </row>
    <row r="3818" spans="1:3" x14ac:dyDescent="0.2">
      <c r="A3818" s="5">
        <v>39850</v>
      </c>
      <c r="B3818">
        <v>1.29167897956917E-2</v>
      </c>
      <c r="C3818" s="34">
        <f t="shared" si="59"/>
        <v>1.2916789795691699E-4</v>
      </c>
    </row>
    <row r="3819" spans="1:3" x14ac:dyDescent="0.2">
      <c r="A3819" s="5">
        <v>39853</v>
      </c>
      <c r="B3819">
        <v>3.8755374906318502E-2</v>
      </c>
      <c r="C3819" s="34">
        <f t="shared" si="59"/>
        <v>3.8755374906318502E-4</v>
      </c>
    </row>
    <row r="3820" spans="1:3" x14ac:dyDescent="0.2">
      <c r="A3820" s="5">
        <v>39854</v>
      </c>
      <c r="B3820">
        <v>1.29167897956695E-2</v>
      </c>
      <c r="C3820" s="34">
        <f t="shared" si="59"/>
        <v>1.2916789795669499E-4</v>
      </c>
    </row>
    <row r="3821" spans="1:3" x14ac:dyDescent="0.2">
      <c r="A3821" s="5">
        <v>39855</v>
      </c>
      <c r="B3821">
        <v>1.29167897956917E-2</v>
      </c>
      <c r="C3821" s="34">
        <f t="shared" si="59"/>
        <v>1.2916789795691699E-4</v>
      </c>
    </row>
    <row r="3822" spans="1:3" x14ac:dyDescent="0.2">
      <c r="A3822" s="5">
        <v>39856</v>
      </c>
      <c r="B3822">
        <v>1.29167897956917E-2</v>
      </c>
      <c r="C3822" s="34">
        <f t="shared" si="59"/>
        <v>1.2916789795691699E-4</v>
      </c>
    </row>
    <row r="3823" spans="1:3" x14ac:dyDescent="0.2">
      <c r="A3823" s="5">
        <v>39857</v>
      </c>
      <c r="B3823">
        <v>1.28094144599356E-2</v>
      </c>
      <c r="C3823" s="34">
        <f t="shared" si="59"/>
        <v>1.2809414459935599E-4</v>
      </c>
    </row>
    <row r="3824" spans="1:3" x14ac:dyDescent="0.2">
      <c r="A3824" s="5">
        <v>39860</v>
      </c>
      <c r="B3824">
        <v>3.84331660229442E-2</v>
      </c>
      <c r="C3824" s="34">
        <f t="shared" si="59"/>
        <v>3.8433166022944199E-4</v>
      </c>
    </row>
    <row r="3825" spans="1:3" x14ac:dyDescent="0.2">
      <c r="A3825" s="5">
        <v>39861</v>
      </c>
      <c r="B3825">
        <v>1.2809414459957799E-2</v>
      </c>
      <c r="C3825" s="34">
        <f t="shared" si="59"/>
        <v>1.2809414459957798E-4</v>
      </c>
    </row>
    <row r="3826" spans="1:3" x14ac:dyDescent="0.2">
      <c r="A3826" s="5">
        <v>39862</v>
      </c>
      <c r="B3826">
        <v>1.28094144599356E-2</v>
      </c>
      <c r="C3826" s="34">
        <f t="shared" si="59"/>
        <v>1.2809414459935599E-4</v>
      </c>
    </row>
    <row r="3827" spans="1:3" x14ac:dyDescent="0.2">
      <c r="A3827" s="5">
        <v>39863</v>
      </c>
      <c r="B3827">
        <v>1.28094144599356E-2</v>
      </c>
      <c r="C3827" s="34">
        <f t="shared" si="59"/>
        <v>1.2809414459935599E-4</v>
      </c>
    </row>
    <row r="3828" spans="1:3" x14ac:dyDescent="0.2">
      <c r="A3828" s="5">
        <v>39864</v>
      </c>
      <c r="B3828">
        <v>1.28094144599356E-2</v>
      </c>
      <c r="C3828" s="34">
        <f t="shared" si="59"/>
        <v>1.2809414459935599E-4</v>
      </c>
    </row>
    <row r="3829" spans="1:3" x14ac:dyDescent="0.2">
      <c r="A3829" s="5">
        <v>39868</v>
      </c>
      <c r="B3829">
        <v>5.08176697318952E-2</v>
      </c>
      <c r="C3829" s="34">
        <f t="shared" si="59"/>
        <v>5.0817669731895198E-4</v>
      </c>
    </row>
    <row r="3830" spans="1:3" x14ac:dyDescent="0.2">
      <c r="A3830" s="5">
        <v>39869</v>
      </c>
      <c r="B3830">
        <v>1.27019971170927E-2</v>
      </c>
      <c r="C3830" s="34">
        <f t="shared" si="59"/>
        <v>1.2701997117092699E-4</v>
      </c>
    </row>
    <row r="3831" spans="1:3" x14ac:dyDescent="0.2">
      <c r="A3831" s="5">
        <v>39870</v>
      </c>
      <c r="B3831">
        <v>1.27019971170705E-2</v>
      </c>
      <c r="C3831" s="34">
        <f t="shared" si="59"/>
        <v>1.27019971170705E-4</v>
      </c>
    </row>
    <row r="3832" spans="1:3" x14ac:dyDescent="0.2">
      <c r="A3832" s="5">
        <v>39871</v>
      </c>
      <c r="B3832">
        <v>1.27019971170705E-2</v>
      </c>
      <c r="C3832" s="34">
        <f t="shared" si="59"/>
        <v>1.27019971170705E-4</v>
      </c>
    </row>
    <row r="3833" spans="1:3" x14ac:dyDescent="0.2">
      <c r="A3833" s="5">
        <v>39874</v>
      </c>
      <c r="B3833">
        <v>3.8110831778093199E-2</v>
      </c>
      <c r="C3833" s="34">
        <f t="shared" si="59"/>
        <v>3.8110831778093201E-4</v>
      </c>
    </row>
    <row r="3834" spans="1:3" x14ac:dyDescent="0.2">
      <c r="A3834" s="5">
        <v>39875</v>
      </c>
      <c r="B3834">
        <v>1.27019971170705E-2</v>
      </c>
      <c r="C3834" s="34">
        <f t="shared" si="59"/>
        <v>1.27019971170705E-4</v>
      </c>
    </row>
    <row r="3835" spans="1:3" x14ac:dyDescent="0.2">
      <c r="A3835" s="5">
        <v>39876</v>
      </c>
      <c r="B3835">
        <v>1.27019971170927E-2</v>
      </c>
      <c r="C3835" s="34">
        <f t="shared" si="59"/>
        <v>1.2701997117092699E-4</v>
      </c>
    </row>
    <row r="3836" spans="1:3" x14ac:dyDescent="0.2">
      <c r="A3836" s="5">
        <v>39877</v>
      </c>
      <c r="B3836">
        <v>1.27019971170705E-2</v>
      </c>
      <c r="C3836" s="34">
        <f t="shared" si="59"/>
        <v>1.27019971170705E-4</v>
      </c>
    </row>
    <row r="3837" spans="1:3" x14ac:dyDescent="0.2">
      <c r="A3837" s="5">
        <v>39878</v>
      </c>
      <c r="B3837">
        <v>1.24872978900514E-2</v>
      </c>
      <c r="C3837" s="34">
        <f t="shared" si="59"/>
        <v>1.24872978900514E-4</v>
      </c>
    </row>
    <row r="3838" spans="1:3" x14ac:dyDescent="0.2">
      <c r="A3838" s="5">
        <v>39881</v>
      </c>
      <c r="B3838">
        <v>3.7466571843158797E-2</v>
      </c>
      <c r="C3838" s="34">
        <f t="shared" si="59"/>
        <v>3.7466571843158798E-4</v>
      </c>
    </row>
    <row r="3839" spans="1:3" x14ac:dyDescent="0.2">
      <c r="A3839" s="5">
        <v>39884</v>
      </c>
      <c r="B3839">
        <v>3.7466571843136599E-2</v>
      </c>
      <c r="C3839" s="34">
        <f t="shared" si="59"/>
        <v>3.7466571843136598E-4</v>
      </c>
    </row>
    <row r="3840" spans="1:3" x14ac:dyDescent="0.2">
      <c r="A3840" s="5">
        <v>39885</v>
      </c>
      <c r="B3840">
        <v>1.22724306488076E-2</v>
      </c>
      <c r="C3840" s="34">
        <f t="shared" si="59"/>
        <v>1.2272430648807599E-4</v>
      </c>
    </row>
    <row r="3841" spans="1:3" x14ac:dyDescent="0.2">
      <c r="A3841" s="5">
        <v>39888</v>
      </c>
      <c r="B3841">
        <v>3.68218105079254E-2</v>
      </c>
      <c r="C3841" s="34">
        <f t="shared" si="59"/>
        <v>3.6821810507925402E-4</v>
      </c>
    </row>
    <row r="3842" spans="1:3" x14ac:dyDescent="0.2">
      <c r="A3842" s="5">
        <v>39889</v>
      </c>
      <c r="B3842">
        <v>1.22724306488076E-2</v>
      </c>
      <c r="C3842" s="34">
        <f t="shared" si="59"/>
        <v>1.2272430648807599E-4</v>
      </c>
    </row>
    <row r="3843" spans="1:3" x14ac:dyDescent="0.2">
      <c r="A3843" s="5">
        <v>39890</v>
      </c>
      <c r="B3843">
        <v>1.22724306488298E-2</v>
      </c>
      <c r="C3843" s="34">
        <f t="shared" si="59"/>
        <v>1.2272430648829801E-4</v>
      </c>
    </row>
    <row r="3844" spans="1:3" x14ac:dyDescent="0.2">
      <c r="A3844" s="5">
        <v>39891</v>
      </c>
      <c r="B3844">
        <v>1.22724306488298E-2</v>
      </c>
      <c r="C3844" s="34">
        <f t="shared" si="59"/>
        <v>1.2272430648829801E-4</v>
      </c>
    </row>
    <row r="3845" spans="1:3" x14ac:dyDescent="0.2">
      <c r="A3845" s="5">
        <v>39892</v>
      </c>
      <c r="B3845">
        <v>1.3023862056371601E-2</v>
      </c>
      <c r="C3845" s="34">
        <f t="shared" ref="C3845:C3908" si="60">B3845/100</f>
        <v>1.30238620563716E-4</v>
      </c>
    </row>
    <row r="3846" spans="1:3" x14ac:dyDescent="0.2">
      <c r="A3846" s="5">
        <v>39895</v>
      </c>
      <c r="B3846">
        <v>3.9076675019566999E-2</v>
      </c>
      <c r="C3846" s="34">
        <f t="shared" si="60"/>
        <v>3.9076675019566998E-4</v>
      </c>
    </row>
    <row r="3847" spans="1:3" x14ac:dyDescent="0.2">
      <c r="A3847" s="5">
        <v>39896</v>
      </c>
      <c r="B3847">
        <v>1.30238620563938E-2</v>
      </c>
      <c r="C3847" s="34">
        <f t="shared" si="60"/>
        <v>1.3023862056393799E-4</v>
      </c>
    </row>
    <row r="3848" spans="1:3" x14ac:dyDescent="0.2">
      <c r="A3848" s="5">
        <v>39897</v>
      </c>
      <c r="B3848">
        <v>1.3023862056371601E-2</v>
      </c>
      <c r="C3848" s="34">
        <f t="shared" si="60"/>
        <v>1.30238620563716E-4</v>
      </c>
    </row>
    <row r="3849" spans="1:3" x14ac:dyDescent="0.2">
      <c r="A3849" s="5">
        <v>39898</v>
      </c>
      <c r="B3849">
        <v>1.32384031920285E-2</v>
      </c>
      <c r="C3849" s="34">
        <f t="shared" si="60"/>
        <v>1.32384031920285E-4</v>
      </c>
    </row>
    <row r="3850" spans="1:3" x14ac:dyDescent="0.2">
      <c r="A3850" s="5">
        <v>39899</v>
      </c>
      <c r="B3850">
        <v>1.32384031920285E-2</v>
      </c>
      <c r="C3850" s="34">
        <f t="shared" si="60"/>
        <v>1.32384031920285E-4</v>
      </c>
    </row>
    <row r="3851" spans="1:3" x14ac:dyDescent="0.2">
      <c r="A3851" s="5">
        <v>39902</v>
      </c>
      <c r="B3851">
        <v>3.9720467467629902E-2</v>
      </c>
      <c r="C3851" s="34">
        <f t="shared" si="60"/>
        <v>3.97204674676299E-4</v>
      </c>
    </row>
    <row r="3852" spans="1:3" x14ac:dyDescent="0.2">
      <c r="A3852" s="5">
        <v>39903</v>
      </c>
      <c r="B3852">
        <v>1.3238403192006301E-2</v>
      </c>
      <c r="C3852" s="34">
        <f t="shared" si="60"/>
        <v>1.3238403192006301E-4</v>
      </c>
    </row>
    <row r="3853" spans="1:3" x14ac:dyDescent="0.2">
      <c r="A3853" s="5">
        <v>39904</v>
      </c>
      <c r="B3853">
        <v>1.32384031920285E-2</v>
      </c>
      <c r="C3853" s="34">
        <f t="shared" si="60"/>
        <v>1.32384031920285E-4</v>
      </c>
    </row>
    <row r="3854" spans="1:3" x14ac:dyDescent="0.2">
      <c r="A3854" s="5">
        <v>39905</v>
      </c>
      <c r="B3854">
        <v>1.32384031920285E-2</v>
      </c>
      <c r="C3854" s="34">
        <f t="shared" si="60"/>
        <v>1.32384031920285E-4</v>
      </c>
    </row>
    <row r="3855" spans="1:3" x14ac:dyDescent="0.2">
      <c r="A3855" s="5">
        <v>39909</v>
      </c>
      <c r="B3855">
        <v>5.1782913976739002E-2</v>
      </c>
      <c r="C3855" s="34">
        <f t="shared" si="60"/>
        <v>5.1782913976738997E-4</v>
      </c>
    </row>
    <row r="3856" spans="1:3" x14ac:dyDescent="0.2">
      <c r="A3856" s="5">
        <v>39911</v>
      </c>
      <c r="B3856">
        <v>2.4116768173576601E-2</v>
      </c>
      <c r="C3856" s="34">
        <f t="shared" si="60"/>
        <v>2.4116768173576601E-4</v>
      </c>
    </row>
    <row r="3857" spans="1:3" x14ac:dyDescent="0.2">
      <c r="A3857" s="5">
        <v>39912</v>
      </c>
      <c r="B3857">
        <v>1.0981788510267E-2</v>
      </c>
      <c r="C3857" s="34">
        <f t="shared" si="60"/>
        <v>1.0981788510267E-4</v>
      </c>
    </row>
    <row r="3858" spans="1:3" x14ac:dyDescent="0.2">
      <c r="A3858" s="5">
        <v>39916</v>
      </c>
      <c r="B3858">
        <v>4.3934390551658702E-2</v>
      </c>
      <c r="C3858" s="34">
        <f t="shared" si="60"/>
        <v>4.3934390551658703E-4</v>
      </c>
    </row>
    <row r="3859" spans="1:3" x14ac:dyDescent="0.2">
      <c r="A3859" s="5">
        <v>39918</v>
      </c>
      <c r="B3859">
        <v>2.19647830173475E-2</v>
      </c>
      <c r="C3859" s="34">
        <f t="shared" si="60"/>
        <v>2.19647830173475E-4</v>
      </c>
    </row>
    <row r="3860" spans="1:3" x14ac:dyDescent="0.2">
      <c r="A3860" s="5">
        <v>39919</v>
      </c>
      <c r="B3860">
        <v>1.0981788510267E-2</v>
      </c>
      <c r="C3860" s="34">
        <f t="shared" si="60"/>
        <v>1.0981788510267E-4</v>
      </c>
    </row>
    <row r="3861" spans="1:3" x14ac:dyDescent="0.2">
      <c r="A3861" s="5">
        <v>39920</v>
      </c>
      <c r="B3861">
        <v>1.02276413657787E-2</v>
      </c>
      <c r="C3861" s="34">
        <f t="shared" si="60"/>
        <v>1.02276413657787E-4</v>
      </c>
    </row>
    <row r="3862" spans="1:3" x14ac:dyDescent="0.2">
      <c r="A3862" s="5">
        <v>39923</v>
      </c>
      <c r="B3862">
        <v>3.0686062343732199E-2</v>
      </c>
      <c r="C3862" s="34">
        <f t="shared" si="60"/>
        <v>3.06860623437322E-4</v>
      </c>
    </row>
    <row r="3863" spans="1:3" x14ac:dyDescent="0.2">
      <c r="A3863" s="5">
        <v>39924</v>
      </c>
      <c r="B3863">
        <v>1.02276413657787E-2</v>
      </c>
      <c r="C3863" s="34">
        <f t="shared" si="60"/>
        <v>1.02276413657787E-4</v>
      </c>
    </row>
    <row r="3864" spans="1:3" x14ac:dyDescent="0.2">
      <c r="A3864" s="5">
        <v>39925</v>
      </c>
      <c r="B3864">
        <v>1.02276413657787E-2</v>
      </c>
      <c r="C3864" s="34">
        <f t="shared" si="60"/>
        <v>1.02276413657787E-4</v>
      </c>
    </row>
    <row r="3865" spans="1:3" x14ac:dyDescent="0.2">
      <c r="A3865" s="5">
        <v>39926</v>
      </c>
      <c r="B3865">
        <v>1.02276413657787E-2</v>
      </c>
      <c r="C3865" s="34">
        <f t="shared" si="60"/>
        <v>1.02276413657787E-4</v>
      </c>
    </row>
    <row r="3866" spans="1:3" x14ac:dyDescent="0.2">
      <c r="A3866" s="5">
        <v>39927</v>
      </c>
      <c r="B3866">
        <v>9.0404712836500405E-3</v>
      </c>
      <c r="C3866" s="34">
        <f t="shared" si="60"/>
        <v>9.0404712836500409E-5</v>
      </c>
    </row>
    <row r="3867" spans="1:3" x14ac:dyDescent="0.2">
      <c r="A3867" s="5">
        <v>39930</v>
      </c>
      <c r="B3867">
        <v>2.7123865828482301E-2</v>
      </c>
      <c r="C3867" s="34">
        <f t="shared" si="60"/>
        <v>2.7123865828482301E-4</v>
      </c>
    </row>
    <row r="3868" spans="1:3" x14ac:dyDescent="0.2">
      <c r="A3868" s="5">
        <v>39931</v>
      </c>
      <c r="B3868">
        <v>9.0404712836500405E-3</v>
      </c>
      <c r="C3868" s="34">
        <f t="shared" si="60"/>
        <v>9.0404712836500409E-5</v>
      </c>
    </row>
    <row r="3869" spans="1:3" x14ac:dyDescent="0.2">
      <c r="A3869" s="5">
        <v>39932</v>
      </c>
      <c r="B3869">
        <v>8.9323640382277195E-3</v>
      </c>
      <c r="C3869" s="34">
        <f t="shared" si="60"/>
        <v>8.9323640382277193E-5</v>
      </c>
    </row>
    <row r="3870" spans="1:3" x14ac:dyDescent="0.2">
      <c r="A3870" s="5">
        <v>39937</v>
      </c>
      <c r="B3870">
        <v>4.4669799616570097E-2</v>
      </c>
      <c r="C3870" s="34">
        <f t="shared" si="60"/>
        <v>4.4669799616570095E-4</v>
      </c>
    </row>
    <row r="3871" spans="1:3" x14ac:dyDescent="0.2">
      <c r="A3871" s="5">
        <v>39938</v>
      </c>
      <c r="B3871">
        <v>8.9323640382277195E-3</v>
      </c>
      <c r="C3871" s="34">
        <f t="shared" si="60"/>
        <v>8.9323640382277193E-5</v>
      </c>
    </row>
    <row r="3872" spans="1:3" x14ac:dyDescent="0.2">
      <c r="A3872" s="5">
        <v>39939</v>
      </c>
      <c r="B3872">
        <v>8.9323640382277195E-3</v>
      </c>
      <c r="C3872" s="34">
        <f t="shared" si="60"/>
        <v>8.9323640382277193E-5</v>
      </c>
    </row>
    <row r="3873" spans="1:3" x14ac:dyDescent="0.2">
      <c r="A3873" s="5">
        <v>39940</v>
      </c>
      <c r="B3873">
        <v>8.9323640382277195E-3</v>
      </c>
      <c r="C3873" s="34">
        <f t="shared" si="60"/>
        <v>8.9323640382277193E-5</v>
      </c>
    </row>
    <row r="3874" spans="1:3" x14ac:dyDescent="0.2">
      <c r="A3874" s="5">
        <v>39941</v>
      </c>
      <c r="B3874">
        <v>8.5000397627599308E-3</v>
      </c>
      <c r="C3874" s="34">
        <f t="shared" si="60"/>
        <v>8.500039762759931E-5</v>
      </c>
    </row>
    <row r="3875" spans="1:3" x14ac:dyDescent="0.2">
      <c r="A3875" s="5">
        <v>39944</v>
      </c>
      <c r="B3875">
        <v>2.55022868700161E-2</v>
      </c>
      <c r="C3875" s="34">
        <f t="shared" si="60"/>
        <v>2.55022868700161E-4</v>
      </c>
    </row>
    <row r="3876" spans="1:3" x14ac:dyDescent="0.2">
      <c r="A3876" s="5">
        <v>39945</v>
      </c>
      <c r="B3876">
        <v>8.50003976278213E-3</v>
      </c>
      <c r="C3876" s="34">
        <f t="shared" si="60"/>
        <v>8.50003976278213E-5</v>
      </c>
    </row>
    <row r="3877" spans="1:3" x14ac:dyDescent="0.2">
      <c r="A3877" s="5">
        <v>39946</v>
      </c>
      <c r="B3877">
        <v>8.50003976278213E-3</v>
      </c>
      <c r="C3877" s="34">
        <f t="shared" si="60"/>
        <v>8.50003976278213E-5</v>
      </c>
    </row>
    <row r="3878" spans="1:3" x14ac:dyDescent="0.2">
      <c r="A3878" s="5">
        <v>39947</v>
      </c>
      <c r="B3878">
        <v>8.5000397627599308E-3</v>
      </c>
      <c r="C3878" s="34">
        <f t="shared" si="60"/>
        <v>8.500039762759931E-5</v>
      </c>
    </row>
    <row r="3879" spans="1:3" x14ac:dyDescent="0.2">
      <c r="A3879" s="5">
        <v>39948</v>
      </c>
      <c r="B3879">
        <v>8.8242142092909096E-3</v>
      </c>
      <c r="C3879" s="34">
        <f t="shared" si="60"/>
        <v>8.8242142092909094E-5</v>
      </c>
    </row>
    <row r="3880" spans="1:3" x14ac:dyDescent="0.2">
      <c r="A3880" s="5">
        <v>39951</v>
      </c>
      <c r="B3880">
        <v>2.64749786992757E-2</v>
      </c>
      <c r="C3880" s="34">
        <f t="shared" si="60"/>
        <v>2.6474978699275698E-4</v>
      </c>
    </row>
    <row r="3881" spans="1:3" x14ac:dyDescent="0.2">
      <c r="A3881" s="5">
        <v>39952</v>
      </c>
      <c r="B3881">
        <v>8.8242142092687104E-3</v>
      </c>
      <c r="C3881" s="34">
        <f t="shared" si="60"/>
        <v>8.8242142092687104E-5</v>
      </c>
    </row>
    <row r="3882" spans="1:3" x14ac:dyDescent="0.2">
      <c r="A3882" s="5">
        <v>39953</v>
      </c>
      <c r="B3882">
        <v>8.8242142092909096E-3</v>
      </c>
      <c r="C3882" s="34">
        <f t="shared" si="60"/>
        <v>8.8242142092909094E-5</v>
      </c>
    </row>
    <row r="3883" spans="1:3" x14ac:dyDescent="0.2">
      <c r="A3883" s="5">
        <v>39954</v>
      </c>
      <c r="B3883">
        <v>8.8242142092687104E-3</v>
      </c>
      <c r="C3883" s="34">
        <f t="shared" si="60"/>
        <v>8.8242142092687104E-5</v>
      </c>
    </row>
    <row r="3884" spans="1:3" x14ac:dyDescent="0.2">
      <c r="A3884" s="5">
        <v>39955</v>
      </c>
      <c r="B3884">
        <v>8.8242142092909096E-3</v>
      </c>
      <c r="C3884" s="34">
        <f t="shared" si="60"/>
        <v>8.8242142092909094E-5</v>
      </c>
    </row>
    <row r="3885" spans="1:3" x14ac:dyDescent="0.2">
      <c r="A3885" s="5">
        <v>39958</v>
      </c>
      <c r="B3885">
        <v>2.6474978699253499E-2</v>
      </c>
      <c r="C3885" s="34">
        <f t="shared" si="60"/>
        <v>2.6474978699253499E-4</v>
      </c>
    </row>
    <row r="3886" spans="1:3" x14ac:dyDescent="0.2">
      <c r="A3886" s="5">
        <v>39959</v>
      </c>
      <c r="B3886">
        <v>8.8242142092909096E-3</v>
      </c>
      <c r="C3886" s="34">
        <f t="shared" si="60"/>
        <v>8.8242142092909094E-5</v>
      </c>
    </row>
    <row r="3887" spans="1:3" x14ac:dyDescent="0.2">
      <c r="A3887" s="5">
        <v>39960</v>
      </c>
      <c r="B3887">
        <v>8.8242142092687104E-3</v>
      </c>
      <c r="C3887" s="34">
        <f t="shared" si="60"/>
        <v>8.8242142092687104E-5</v>
      </c>
    </row>
    <row r="3888" spans="1:3" x14ac:dyDescent="0.2">
      <c r="A3888" s="5">
        <v>39961</v>
      </c>
      <c r="B3888">
        <v>8.8242142092909096E-3</v>
      </c>
      <c r="C3888" s="34">
        <f t="shared" si="60"/>
        <v>8.8242142092909094E-5</v>
      </c>
    </row>
    <row r="3889" spans="1:3" x14ac:dyDescent="0.2">
      <c r="A3889" s="5">
        <v>39962</v>
      </c>
      <c r="B3889">
        <v>8.9323640382277195E-3</v>
      </c>
      <c r="C3889" s="34">
        <f t="shared" si="60"/>
        <v>8.9323640382277193E-5</v>
      </c>
    </row>
    <row r="3890" spans="1:3" x14ac:dyDescent="0.2">
      <c r="A3890" s="5">
        <v>39965</v>
      </c>
      <c r="B3890">
        <v>2.67994857997556E-2</v>
      </c>
      <c r="C3890" s="34">
        <f t="shared" si="60"/>
        <v>2.67994857997556E-4</v>
      </c>
    </row>
    <row r="3891" spans="1:3" x14ac:dyDescent="0.2">
      <c r="A3891" s="5">
        <v>39966</v>
      </c>
      <c r="B3891">
        <v>8.9323640382277195E-3</v>
      </c>
      <c r="C3891" s="34">
        <f t="shared" si="60"/>
        <v>8.9323640382277193E-5</v>
      </c>
    </row>
    <row r="3892" spans="1:3" x14ac:dyDescent="0.2">
      <c r="A3892" s="5">
        <v>39967</v>
      </c>
      <c r="B3892">
        <v>8.9323640382277195E-3</v>
      </c>
      <c r="C3892" s="34">
        <f t="shared" si="60"/>
        <v>8.9323640382277193E-5</v>
      </c>
    </row>
    <row r="3893" spans="1:3" x14ac:dyDescent="0.2">
      <c r="A3893" s="5">
        <v>39968</v>
      </c>
      <c r="B3893">
        <v>8.9323640382277195E-3</v>
      </c>
      <c r="C3893" s="34">
        <f t="shared" si="60"/>
        <v>8.9323640382277193E-5</v>
      </c>
    </row>
    <row r="3894" spans="1:3" x14ac:dyDescent="0.2">
      <c r="A3894" s="5">
        <v>39969</v>
      </c>
      <c r="B3894">
        <v>9.0404712836500405E-3</v>
      </c>
      <c r="C3894" s="34">
        <f t="shared" si="60"/>
        <v>9.0404712836500409E-5</v>
      </c>
    </row>
    <row r="3895" spans="1:3" x14ac:dyDescent="0.2">
      <c r="A3895" s="5">
        <v>39972</v>
      </c>
      <c r="B3895">
        <v>2.7123865828482301E-2</v>
      </c>
      <c r="C3895" s="34">
        <f t="shared" si="60"/>
        <v>2.7123865828482301E-4</v>
      </c>
    </row>
    <row r="3896" spans="1:3" x14ac:dyDescent="0.2">
      <c r="A3896" s="5">
        <v>39973</v>
      </c>
      <c r="B3896">
        <v>9.0404712836500405E-3</v>
      </c>
      <c r="C3896" s="34">
        <f t="shared" si="60"/>
        <v>9.0404712836500409E-5</v>
      </c>
    </row>
    <row r="3897" spans="1:3" x14ac:dyDescent="0.2">
      <c r="A3897" s="5">
        <v>39974</v>
      </c>
      <c r="B3897">
        <v>9.0404712836722502E-3</v>
      </c>
      <c r="C3897" s="34">
        <f t="shared" si="60"/>
        <v>9.0404712836722508E-5</v>
      </c>
    </row>
    <row r="3898" spans="1:3" x14ac:dyDescent="0.2">
      <c r="A3898" s="5">
        <v>39975</v>
      </c>
      <c r="B3898">
        <v>9.0404712836500405E-3</v>
      </c>
      <c r="C3898" s="34">
        <f t="shared" si="60"/>
        <v>9.0404712836500409E-5</v>
      </c>
    </row>
    <row r="3899" spans="1:3" x14ac:dyDescent="0.2">
      <c r="A3899" s="5">
        <v>39976</v>
      </c>
      <c r="B3899">
        <v>9.0404712836500405E-3</v>
      </c>
      <c r="C3899" s="34">
        <f t="shared" si="60"/>
        <v>9.0404712836500409E-5</v>
      </c>
    </row>
    <row r="3900" spans="1:3" x14ac:dyDescent="0.2">
      <c r="A3900" s="5">
        <v>39979</v>
      </c>
      <c r="B3900">
        <v>2.7123865828482301E-2</v>
      </c>
      <c r="C3900" s="34">
        <f t="shared" si="60"/>
        <v>2.7123865828482301E-4</v>
      </c>
    </row>
    <row r="3901" spans="1:3" x14ac:dyDescent="0.2">
      <c r="A3901" s="5">
        <v>39980</v>
      </c>
      <c r="B3901">
        <v>9.0404712836500405E-3</v>
      </c>
      <c r="C3901" s="34">
        <f t="shared" si="60"/>
        <v>9.0404712836500409E-5</v>
      </c>
    </row>
    <row r="3902" spans="1:3" x14ac:dyDescent="0.2">
      <c r="A3902" s="5">
        <v>39981</v>
      </c>
      <c r="B3902">
        <v>9.0404712836722502E-3</v>
      </c>
      <c r="C3902" s="34">
        <f t="shared" si="60"/>
        <v>9.0404712836722508E-5</v>
      </c>
    </row>
    <row r="3903" spans="1:3" x14ac:dyDescent="0.2">
      <c r="A3903" s="5">
        <v>39982</v>
      </c>
      <c r="B3903">
        <v>9.0404712836500405E-3</v>
      </c>
      <c r="C3903" s="34">
        <f t="shared" si="60"/>
        <v>9.0404712836500409E-5</v>
      </c>
    </row>
    <row r="3904" spans="1:3" x14ac:dyDescent="0.2">
      <c r="A3904" s="5">
        <v>39983</v>
      </c>
      <c r="B3904">
        <v>9.0404712836500405E-3</v>
      </c>
      <c r="C3904" s="34">
        <f t="shared" si="60"/>
        <v>9.0404712836500409E-5</v>
      </c>
    </row>
    <row r="3905" spans="1:3" x14ac:dyDescent="0.2">
      <c r="A3905" s="5">
        <v>39986</v>
      </c>
      <c r="B3905">
        <v>2.7123865828482301E-2</v>
      </c>
      <c r="C3905" s="34">
        <f t="shared" si="60"/>
        <v>2.7123865828482301E-4</v>
      </c>
    </row>
    <row r="3906" spans="1:3" x14ac:dyDescent="0.2">
      <c r="A3906" s="5">
        <v>39987</v>
      </c>
      <c r="B3906">
        <v>9.0404712836500405E-3</v>
      </c>
      <c r="C3906" s="34">
        <f t="shared" si="60"/>
        <v>9.0404712836500409E-5</v>
      </c>
    </row>
    <row r="3907" spans="1:3" x14ac:dyDescent="0.2">
      <c r="A3907" s="5">
        <v>39988</v>
      </c>
      <c r="B3907">
        <v>9.0404712836722502E-3</v>
      </c>
      <c r="C3907" s="34">
        <f t="shared" si="60"/>
        <v>9.0404712836722508E-5</v>
      </c>
    </row>
    <row r="3908" spans="1:3" x14ac:dyDescent="0.2">
      <c r="A3908" s="5">
        <v>39989</v>
      </c>
      <c r="B3908">
        <v>9.0404712836500405E-3</v>
      </c>
      <c r="C3908" s="34">
        <f t="shared" si="60"/>
        <v>9.0404712836500409E-5</v>
      </c>
    </row>
    <row r="3909" spans="1:3" x14ac:dyDescent="0.2">
      <c r="A3909" s="5">
        <v>39990</v>
      </c>
      <c r="B3909">
        <v>8.9323640382277195E-3</v>
      </c>
      <c r="C3909" s="34">
        <f t="shared" ref="C3909:C3972" si="61">B3909/100</f>
        <v>8.9323640382277193E-5</v>
      </c>
    </row>
    <row r="3910" spans="1:3" x14ac:dyDescent="0.2">
      <c r="A3910" s="5">
        <v>39993</v>
      </c>
      <c r="B3910">
        <v>2.67994857997556E-2</v>
      </c>
      <c r="C3910" s="34">
        <f t="shared" si="61"/>
        <v>2.67994857997556E-4</v>
      </c>
    </row>
    <row r="3911" spans="1:3" x14ac:dyDescent="0.2">
      <c r="A3911" s="5">
        <v>39994</v>
      </c>
      <c r="B3911">
        <v>8.9323640382277195E-3</v>
      </c>
      <c r="C3911" s="34">
        <f t="shared" si="61"/>
        <v>8.9323640382277193E-5</v>
      </c>
    </row>
    <row r="3912" spans="1:3" x14ac:dyDescent="0.2">
      <c r="A3912" s="5">
        <v>39995</v>
      </c>
      <c r="B3912">
        <v>8.9323640382277195E-3</v>
      </c>
      <c r="C3912" s="34">
        <f t="shared" si="61"/>
        <v>8.9323640382277193E-5</v>
      </c>
    </row>
    <row r="3913" spans="1:3" x14ac:dyDescent="0.2">
      <c r="A3913" s="5">
        <v>39996</v>
      </c>
      <c r="B3913">
        <v>8.9323640382277195E-3</v>
      </c>
      <c r="C3913" s="34">
        <f t="shared" si="61"/>
        <v>8.9323640382277193E-5</v>
      </c>
    </row>
    <row r="3914" spans="1:3" x14ac:dyDescent="0.2">
      <c r="A3914" s="5">
        <v>39997</v>
      </c>
      <c r="B3914">
        <v>8.3917194728222507E-3</v>
      </c>
      <c r="C3914" s="34">
        <f t="shared" si="61"/>
        <v>8.3917194728222509E-5</v>
      </c>
    </row>
    <row r="3915" spans="1:3" x14ac:dyDescent="0.2">
      <c r="A3915" s="5">
        <v>40000</v>
      </c>
      <c r="B3915">
        <v>2.5177271106269199E-2</v>
      </c>
      <c r="C3915" s="34">
        <f t="shared" si="61"/>
        <v>2.51772711062692E-4</v>
      </c>
    </row>
    <row r="3916" spans="1:3" x14ac:dyDescent="0.2">
      <c r="A3916" s="5">
        <v>40001</v>
      </c>
      <c r="B3916">
        <v>8.3917194728222507E-3</v>
      </c>
      <c r="C3916" s="34">
        <f t="shared" si="61"/>
        <v>8.3917194728222509E-5</v>
      </c>
    </row>
    <row r="3917" spans="1:3" x14ac:dyDescent="0.2">
      <c r="A3917" s="5">
        <v>40002</v>
      </c>
      <c r="B3917">
        <v>8.3917194728222507E-3</v>
      </c>
      <c r="C3917" s="34">
        <f t="shared" si="61"/>
        <v>8.3917194728222509E-5</v>
      </c>
    </row>
    <row r="3918" spans="1:3" x14ac:dyDescent="0.2">
      <c r="A3918" s="5">
        <v>40003</v>
      </c>
      <c r="B3918">
        <v>8.39171947284445E-3</v>
      </c>
      <c r="C3918" s="34">
        <f t="shared" si="61"/>
        <v>8.39171947284445E-5</v>
      </c>
    </row>
    <row r="3919" spans="1:3" x14ac:dyDescent="0.2">
      <c r="A3919" s="5">
        <v>40004</v>
      </c>
      <c r="B3919">
        <v>8.7162869929269197E-3</v>
      </c>
      <c r="C3919" s="34">
        <f t="shared" si="61"/>
        <v>8.7162869929269195E-5</v>
      </c>
    </row>
    <row r="3920" spans="1:3" x14ac:dyDescent="0.2">
      <c r="A3920" s="5">
        <v>40007</v>
      </c>
      <c r="B3920">
        <v>2.6151140254770899E-2</v>
      </c>
      <c r="C3920" s="34">
        <f t="shared" si="61"/>
        <v>2.61511402547709E-4</v>
      </c>
    </row>
    <row r="3921" spans="1:3" x14ac:dyDescent="0.2">
      <c r="A3921" s="5">
        <v>40008</v>
      </c>
      <c r="B3921">
        <v>8.7162869929269197E-3</v>
      </c>
      <c r="C3921" s="34">
        <f t="shared" si="61"/>
        <v>8.7162869929269195E-5</v>
      </c>
    </row>
    <row r="3922" spans="1:3" x14ac:dyDescent="0.2">
      <c r="A3922" s="5">
        <v>40009</v>
      </c>
      <c r="B3922">
        <v>8.7162869929269197E-3</v>
      </c>
      <c r="C3922" s="34">
        <f t="shared" si="61"/>
        <v>8.7162869929269195E-5</v>
      </c>
    </row>
    <row r="3923" spans="1:3" x14ac:dyDescent="0.2">
      <c r="A3923" s="5">
        <v>40010</v>
      </c>
      <c r="B3923">
        <v>8.7162869929269197E-3</v>
      </c>
      <c r="C3923" s="34">
        <f t="shared" si="61"/>
        <v>8.7162869929269195E-5</v>
      </c>
    </row>
    <row r="3924" spans="1:3" x14ac:dyDescent="0.2">
      <c r="A3924" s="5">
        <v>40011</v>
      </c>
      <c r="B3924">
        <v>8.8242142092687104E-3</v>
      </c>
      <c r="C3924" s="34">
        <f t="shared" si="61"/>
        <v>8.8242142092687104E-5</v>
      </c>
    </row>
    <row r="3925" spans="1:3" x14ac:dyDescent="0.2">
      <c r="A3925" s="5">
        <v>40014</v>
      </c>
      <c r="B3925">
        <v>2.64749786992757E-2</v>
      </c>
      <c r="C3925" s="34">
        <f t="shared" si="61"/>
        <v>2.6474978699275698E-4</v>
      </c>
    </row>
    <row r="3926" spans="1:3" x14ac:dyDescent="0.2">
      <c r="A3926" s="5">
        <v>40015</v>
      </c>
      <c r="B3926">
        <v>8.8242142092687104E-3</v>
      </c>
      <c r="C3926" s="34">
        <f t="shared" si="61"/>
        <v>8.8242142092687104E-5</v>
      </c>
    </row>
    <row r="3927" spans="1:3" x14ac:dyDescent="0.2">
      <c r="A3927" s="5">
        <v>40016</v>
      </c>
      <c r="B3927">
        <v>8.8242142092909096E-3</v>
      </c>
      <c r="C3927" s="34">
        <f t="shared" si="61"/>
        <v>8.8242142092909094E-5</v>
      </c>
    </row>
    <row r="3928" spans="1:3" x14ac:dyDescent="0.2">
      <c r="A3928" s="5">
        <v>40017</v>
      </c>
      <c r="B3928">
        <v>8.8242142092687104E-3</v>
      </c>
      <c r="C3928" s="34">
        <f t="shared" si="61"/>
        <v>8.8242142092687104E-5</v>
      </c>
    </row>
    <row r="3929" spans="1:3" x14ac:dyDescent="0.2">
      <c r="A3929" s="5">
        <v>40018</v>
      </c>
      <c r="B3929">
        <v>8.8242142092909096E-3</v>
      </c>
      <c r="C3929" s="34">
        <f t="shared" si="61"/>
        <v>8.8242142092909094E-5</v>
      </c>
    </row>
    <row r="3930" spans="1:3" x14ac:dyDescent="0.2">
      <c r="A3930" s="5">
        <v>40021</v>
      </c>
      <c r="B3930">
        <v>2.64749786992757E-2</v>
      </c>
      <c r="C3930" s="34">
        <f t="shared" si="61"/>
        <v>2.6474978699275698E-4</v>
      </c>
    </row>
    <row r="3931" spans="1:3" x14ac:dyDescent="0.2">
      <c r="A3931" s="5">
        <v>40022</v>
      </c>
      <c r="B3931">
        <v>8.8242142092687104E-3</v>
      </c>
      <c r="C3931" s="34">
        <f t="shared" si="61"/>
        <v>8.8242142092687104E-5</v>
      </c>
    </row>
    <row r="3932" spans="1:3" x14ac:dyDescent="0.2">
      <c r="A3932" s="5">
        <v>40023</v>
      </c>
      <c r="B3932">
        <v>8.8242142092909096E-3</v>
      </c>
      <c r="C3932" s="34">
        <f t="shared" si="61"/>
        <v>8.8242142092909094E-5</v>
      </c>
    </row>
    <row r="3933" spans="1:3" x14ac:dyDescent="0.2">
      <c r="A3933" s="5">
        <v>40024</v>
      </c>
      <c r="B3933">
        <v>8.8242142092687104E-3</v>
      </c>
      <c r="C3933" s="34">
        <f t="shared" si="61"/>
        <v>8.8242142092687104E-5</v>
      </c>
    </row>
    <row r="3934" spans="1:3" x14ac:dyDescent="0.2">
      <c r="A3934" s="5">
        <v>40025</v>
      </c>
      <c r="B3934">
        <v>8.7162869929269197E-3</v>
      </c>
      <c r="C3934" s="34">
        <f t="shared" si="61"/>
        <v>8.7162869929269195E-5</v>
      </c>
    </row>
    <row r="3935" spans="1:3" x14ac:dyDescent="0.2">
      <c r="A3935" s="5">
        <v>40028</v>
      </c>
      <c r="B3935">
        <v>2.6151140254770899E-2</v>
      </c>
      <c r="C3935" s="34">
        <f t="shared" si="61"/>
        <v>2.61511402547709E-4</v>
      </c>
    </row>
    <row r="3936" spans="1:3" x14ac:dyDescent="0.2">
      <c r="A3936" s="5">
        <v>40029</v>
      </c>
      <c r="B3936">
        <v>8.7162869929269197E-3</v>
      </c>
      <c r="C3936" s="34">
        <f t="shared" si="61"/>
        <v>8.7162869929269195E-5</v>
      </c>
    </row>
    <row r="3937" spans="1:3" x14ac:dyDescent="0.2">
      <c r="A3937" s="5">
        <v>40030</v>
      </c>
      <c r="B3937">
        <v>8.7162869929269197E-3</v>
      </c>
      <c r="C3937" s="34">
        <f t="shared" si="61"/>
        <v>8.7162869929269195E-5</v>
      </c>
    </row>
    <row r="3938" spans="1:3" x14ac:dyDescent="0.2">
      <c r="A3938" s="5">
        <v>40031</v>
      </c>
      <c r="B3938">
        <v>8.7162869929269197E-3</v>
      </c>
      <c r="C3938" s="34">
        <f t="shared" si="61"/>
        <v>8.7162869929269195E-5</v>
      </c>
    </row>
    <row r="3939" spans="1:3" x14ac:dyDescent="0.2">
      <c r="A3939" s="5">
        <v>40032</v>
      </c>
      <c r="B3939">
        <v>8.8242142092909096E-3</v>
      </c>
      <c r="C3939" s="34">
        <f t="shared" si="61"/>
        <v>8.8242142092909094E-5</v>
      </c>
    </row>
    <row r="3940" spans="1:3" x14ac:dyDescent="0.2">
      <c r="A3940" s="5">
        <v>40035</v>
      </c>
      <c r="B3940">
        <v>2.6474978699253499E-2</v>
      </c>
      <c r="C3940" s="34">
        <f t="shared" si="61"/>
        <v>2.6474978699253499E-4</v>
      </c>
    </row>
    <row r="3941" spans="1:3" x14ac:dyDescent="0.2">
      <c r="A3941" s="5">
        <v>40036</v>
      </c>
      <c r="B3941">
        <v>8.8242142092909096E-3</v>
      </c>
      <c r="C3941" s="34">
        <f t="shared" si="61"/>
        <v>8.8242142092909094E-5</v>
      </c>
    </row>
    <row r="3942" spans="1:3" x14ac:dyDescent="0.2">
      <c r="A3942" s="5">
        <v>40037</v>
      </c>
      <c r="B3942">
        <v>8.8242142092687104E-3</v>
      </c>
      <c r="C3942" s="34">
        <f t="shared" si="61"/>
        <v>8.8242142092687104E-5</v>
      </c>
    </row>
    <row r="3943" spans="1:3" x14ac:dyDescent="0.2">
      <c r="A3943" s="5">
        <v>40038</v>
      </c>
      <c r="B3943">
        <v>8.8242142092909096E-3</v>
      </c>
      <c r="C3943" s="34">
        <f t="shared" si="61"/>
        <v>8.8242142092909094E-5</v>
      </c>
    </row>
    <row r="3944" spans="1:3" x14ac:dyDescent="0.2">
      <c r="A3944" s="5">
        <v>40039</v>
      </c>
      <c r="B3944">
        <v>9.0404712836500405E-3</v>
      </c>
      <c r="C3944" s="34">
        <f t="shared" si="61"/>
        <v>9.0404712836500409E-5</v>
      </c>
    </row>
    <row r="3945" spans="1:3" x14ac:dyDescent="0.2">
      <c r="A3945" s="5">
        <v>40042</v>
      </c>
      <c r="B3945">
        <v>2.7123865828482301E-2</v>
      </c>
      <c r="C3945" s="34">
        <f t="shared" si="61"/>
        <v>2.7123865828482301E-4</v>
      </c>
    </row>
    <row r="3946" spans="1:3" x14ac:dyDescent="0.2">
      <c r="A3946" s="5">
        <v>40043</v>
      </c>
      <c r="B3946">
        <v>9.0404712836500405E-3</v>
      </c>
      <c r="C3946" s="34">
        <f t="shared" si="61"/>
        <v>9.0404712836500409E-5</v>
      </c>
    </row>
    <row r="3947" spans="1:3" x14ac:dyDescent="0.2">
      <c r="A3947" s="5">
        <v>40044</v>
      </c>
      <c r="B3947">
        <v>9.0404712836722502E-3</v>
      </c>
      <c r="C3947" s="34">
        <f t="shared" si="61"/>
        <v>9.0404712836722508E-5</v>
      </c>
    </row>
    <row r="3948" spans="1:3" x14ac:dyDescent="0.2">
      <c r="A3948" s="5">
        <v>40045</v>
      </c>
      <c r="B3948">
        <v>9.0404712836500405E-3</v>
      </c>
      <c r="C3948" s="34">
        <f t="shared" si="61"/>
        <v>9.0404712836500409E-5</v>
      </c>
    </row>
    <row r="3949" spans="1:3" x14ac:dyDescent="0.2">
      <c r="A3949" s="5">
        <v>40046</v>
      </c>
      <c r="B3949">
        <v>9.0404712836500405E-3</v>
      </c>
      <c r="C3949" s="34">
        <f t="shared" si="61"/>
        <v>9.0404712836500409E-5</v>
      </c>
    </row>
    <row r="3950" spans="1:3" x14ac:dyDescent="0.2">
      <c r="A3950" s="5">
        <v>40049</v>
      </c>
      <c r="B3950">
        <v>2.7123865828482301E-2</v>
      </c>
      <c r="C3950" s="34">
        <f t="shared" si="61"/>
        <v>2.7123865828482301E-4</v>
      </c>
    </row>
    <row r="3951" spans="1:3" x14ac:dyDescent="0.2">
      <c r="A3951" s="5">
        <v>40050</v>
      </c>
      <c r="B3951">
        <v>9.0404712836500405E-3</v>
      </c>
      <c r="C3951" s="34">
        <f t="shared" si="61"/>
        <v>9.0404712836500409E-5</v>
      </c>
    </row>
    <row r="3952" spans="1:3" x14ac:dyDescent="0.2">
      <c r="A3952" s="5">
        <v>40051</v>
      </c>
      <c r="B3952">
        <v>9.0404712836722502E-3</v>
      </c>
      <c r="C3952" s="34">
        <f t="shared" si="61"/>
        <v>9.0404712836722508E-5</v>
      </c>
    </row>
    <row r="3953" spans="1:3" x14ac:dyDescent="0.2">
      <c r="A3953" s="5">
        <v>40052</v>
      </c>
      <c r="B3953">
        <v>9.0404712836500405E-3</v>
      </c>
      <c r="C3953" s="34">
        <f t="shared" si="61"/>
        <v>9.0404712836500409E-5</v>
      </c>
    </row>
    <row r="3954" spans="1:3" x14ac:dyDescent="0.2">
      <c r="A3954" s="5">
        <v>40053</v>
      </c>
      <c r="B3954">
        <v>9.1485359791532196E-3</v>
      </c>
      <c r="C3954" s="34">
        <f t="shared" si="61"/>
        <v>9.1485359791532202E-5</v>
      </c>
    </row>
    <row r="3955" spans="1:3" x14ac:dyDescent="0.2">
      <c r="A3955" s="5">
        <v>40056</v>
      </c>
      <c r="B3955">
        <v>2.7448118885309299E-2</v>
      </c>
      <c r="C3955" s="34">
        <f t="shared" si="61"/>
        <v>2.7448118885309297E-4</v>
      </c>
    </row>
    <row r="3956" spans="1:3" x14ac:dyDescent="0.2">
      <c r="A3956" s="5">
        <v>40057</v>
      </c>
      <c r="B3956">
        <v>9.1485359791532196E-3</v>
      </c>
      <c r="C3956" s="34">
        <f t="shared" si="61"/>
        <v>9.1485359791532202E-5</v>
      </c>
    </row>
    <row r="3957" spans="1:3" x14ac:dyDescent="0.2">
      <c r="A3957" s="5">
        <v>40058</v>
      </c>
      <c r="B3957">
        <v>9.1485359791532196E-3</v>
      </c>
      <c r="C3957" s="34">
        <f t="shared" si="61"/>
        <v>9.1485359791532202E-5</v>
      </c>
    </row>
    <row r="3958" spans="1:3" x14ac:dyDescent="0.2">
      <c r="A3958" s="5">
        <v>40059</v>
      </c>
      <c r="B3958">
        <v>9.14853597913101E-3</v>
      </c>
      <c r="C3958" s="34">
        <f t="shared" si="61"/>
        <v>9.1485359791310103E-5</v>
      </c>
    </row>
    <row r="3959" spans="1:3" x14ac:dyDescent="0.2">
      <c r="A3959" s="5">
        <v>40060</v>
      </c>
      <c r="B3959">
        <v>9.1485359791532196E-3</v>
      </c>
      <c r="C3959" s="34">
        <f t="shared" si="61"/>
        <v>9.1485359791532202E-5</v>
      </c>
    </row>
    <row r="3960" spans="1:3" x14ac:dyDescent="0.2">
      <c r="A3960" s="5">
        <v>40063</v>
      </c>
      <c r="B3960">
        <v>2.74481188853315E-2</v>
      </c>
      <c r="C3960" s="34">
        <f t="shared" si="61"/>
        <v>2.7448118885331502E-4</v>
      </c>
    </row>
    <row r="3961" spans="1:3" x14ac:dyDescent="0.2">
      <c r="A3961" s="5">
        <v>40064</v>
      </c>
      <c r="B3961">
        <v>9.14853597913101E-3</v>
      </c>
      <c r="C3961" s="34">
        <f t="shared" si="61"/>
        <v>9.1485359791310103E-5</v>
      </c>
    </row>
    <row r="3962" spans="1:3" x14ac:dyDescent="0.2">
      <c r="A3962" s="5">
        <v>40065</v>
      </c>
      <c r="B3962">
        <v>9.1485359791532196E-3</v>
      </c>
      <c r="C3962" s="34">
        <f t="shared" si="61"/>
        <v>9.1485359791532202E-5</v>
      </c>
    </row>
    <row r="3963" spans="1:3" x14ac:dyDescent="0.2">
      <c r="A3963" s="5">
        <v>40066</v>
      </c>
      <c r="B3963">
        <v>9.1485359791532196E-3</v>
      </c>
      <c r="C3963" s="34">
        <f t="shared" si="61"/>
        <v>9.1485359791532202E-5</v>
      </c>
    </row>
    <row r="3964" spans="1:3" x14ac:dyDescent="0.2">
      <c r="A3964" s="5">
        <v>40067</v>
      </c>
      <c r="B3964">
        <v>9.14853597913101E-3</v>
      </c>
      <c r="C3964" s="34">
        <f t="shared" si="61"/>
        <v>9.1485359791310103E-5</v>
      </c>
    </row>
    <row r="3965" spans="1:3" x14ac:dyDescent="0.2">
      <c r="A3965" s="5">
        <v>40070</v>
      </c>
      <c r="B3965">
        <v>2.74481188853315E-2</v>
      </c>
      <c r="C3965" s="34">
        <f t="shared" si="61"/>
        <v>2.7448118885331502E-4</v>
      </c>
    </row>
    <row r="3966" spans="1:3" x14ac:dyDescent="0.2">
      <c r="A3966" s="5">
        <v>40071</v>
      </c>
      <c r="B3966">
        <v>9.1485359791532196E-3</v>
      </c>
      <c r="C3966" s="34">
        <f t="shared" si="61"/>
        <v>9.1485359791532202E-5</v>
      </c>
    </row>
    <row r="3967" spans="1:3" x14ac:dyDescent="0.2">
      <c r="A3967" s="5">
        <v>40072</v>
      </c>
      <c r="B3967">
        <v>9.14853597913101E-3</v>
      </c>
      <c r="C3967" s="34">
        <f t="shared" si="61"/>
        <v>9.1485359791310103E-5</v>
      </c>
    </row>
    <row r="3968" spans="1:3" x14ac:dyDescent="0.2">
      <c r="A3968" s="5">
        <v>40073</v>
      </c>
      <c r="B3968">
        <v>9.1485359791532196E-3</v>
      </c>
      <c r="C3968" s="34">
        <f t="shared" si="61"/>
        <v>9.1485359791532202E-5</v>
      </c>
    </row>
    <row r="3969" spans="1:3" x14ac:dyDescent="0.2">
      <c r="A3969" s="5">
        <v>40074</v>
      </c>
      <c r="B3969">
        <v>9.1485359791532196E-3</v>
      </c>
      <c r="C3969" s="34">
        <f t="shared" si="61"/>
        <v>9.1485359791532202E-5</v>
      </c>
    </row>
    <row r="3970" spans="1:3" x14ac:dyDescent="0.2">
      <c r="A3970" s="5">
        <v>40078</v>
      </c>
      <c r="B3970">
        <v>3.6599165965500703E-2</v>
      </c>
      <c r="C3970" s="34">
        <f t="shared" si="61"/>
        <v>3.6599165965500702E-4</v>
      </c>
    </row>
    <row r="3971" spans="1:3" x14ac:dyDescent="0.2">
      <c r="A3971" s="5">
        <v>40079</v>
      </c>
      <c r="B3971">
        <v>9.1485359791532196E-3</v>
      </c>
      <c r="C3971" s="34">
        <f t="shared" si="61"/>
        <v>9.1485359791532202E-5</v>
      </c>
    </row>
    <row r="3972" spans="1:3" x14ac:dyDescent="0.2">
      <c r="A3972" s="5">
        <v>40080</v>
      </c>
      <c r="B3972">
        <v>9.14853597913101E-3</v>
      </c>
      <c r="C3972" s="34">
        <f t="shared" si="61"/>
        <v>9.1485359791310103E-5</v>
      </c>
    </row>
    <row r="3973" spans="1:3" x14ac:dyDescent="0.2">
      <c r="A3973" s="5">
        <v>40081</v>
      </c>
      <c r="B3973">
        <v>9.1485359791532196E-3</v>
      </c>
      <c r="C3973" s="34">
        <f t="shared" ref="C3973:C4036" si="62">B3973/100</f>
        <v>9.1485359791532202E-5</v>
      </c>
    </row>
    <row r="3974" spans="1:3" x14ac:dyDescent="0.2">
      <c r="A3974" s="5">
        <v>40085</v>
      </c>
      <c r="B3974">
        <v>3.6599165965522901E-2</v>
      </c>
      <c r="C3974" s="34">
        <f t="shared" si="62"/>
        <v>3.6599165965522901E-4</v>
      </c>
    </row>
    <row r="3975" spans="1:3" x14ac:dyDescent="0.2">
      <c r="A3975" s="5">
        <v>40086</v>
      </c>
      <c r="B3975">
        <v>9.14853597913101E-3</v>
      </c>
      <c r="C3975" s="34">
        <f t="shared" si="62"/>
        <v>9.1485359791310103E-5</v>
      </c>
    </row>
    <row r="3976" spans="1:3" x14ac:dyDescent="0.2">
      <c r="A3976" s="5">
        <v>40087</v>
      </c>
      <c r="B3976">
        <v>8.50003976278213E-3</v>
      </c>
      <c r="C3976" s="34">
        <f t="shared" si="62"/>
        <v>8.50003976278213E-5</v>
      </c>
    </row>
    <row r="3977" spans="1:3" x14ac:dyDescent="0.2">
      <c r="A3977" s="5">
        <v>40091</v>
      </c>
      <c r="B3977">
        <v>3.4004494337303001E-2</v>
      </c>
      <c r="C3977" s="34">
        <f t="shared" si="62"/>
        <v>3.4004494337302999E-4</v>
      </c>
    </row>
    <row r="3978" spans="1:3" x14ac:dyDescent="0.2">
      <c r="A3978" s="5">
        <v>40092</v>
      </c>
      <c r="B3978">
        <v>8.50003976278213E-3</v>
      </c>
      <c r="C3978" s="34">
        <f t="shared" si="62"/>
        <v>8.50003976278213E-5</v>
      </c>
    </row>
    <row r="3979" spans="1:3" x14ac:dyDescent="0.2">
      <c r="A3979" s="5">
        <v>40093</v>
      </c>
      <c r="B3979">
        <v>8.50003976278213E-3</v>
      </c>
      <c r="C3979" s="34">
        <f t="shared" si="62"/>
        <v>8.50003976278213E-5</v>
      </c>
    </row>
    <row r="3980" spans="1:3" x14ac:dyDescent="0.2">
      <c r="A3980" s="5">
        <v>40094</v>
      </c>
      <c r="B3980">
        <v>8.5000397627599308E-3</v>
      </c>
      <c r="C3980" s="34">
        <f t="shared" si="62"/>
        <v>8.500039762759931E-5</v>
      </c>
    </row>
    <row r="3981" spans="1:3" x14ac:dyDescent="0.2">
      <c r="A3981" s="5">
        <v>40095</v>
      </c>
      <c r="B3981">
        <v>8.7162869929269197E-3</v>
      </c>
      <c r="C3981" s="34">
        <f t="shared" si="62"/>
        <v>8.7162869929269195E-5</v>
      </c>
    </row>
    <row r="3982" spans="1:3" x14ac:dyDescent="0.2">
      <c r="A3982" s="5">
        <v>40098</v>
      </c>
      <c r="B3982">
        <v>2.6151140254770899E-2</v>
      </c>
      <c r="C3982" s="34">
        <f t="shared" si="62"/>
        <v>2.61511402547709E-4</v>
      </c>
    </row>
    <row r="3983" spans="1:3" x14ac:dyDescent="0.2">
      <c r="A3983" s="5">
        <v>40100</v>
      </c>
      <c r="B3983">
        <v>1.7433333722438601E-2</v>
      </c>
      <c r="C3983" s="34">
        <f t="shared" si="62"/>
        <v>1.7433333722438602E-4</v>
      </c>
    </row>
    <row r="3984" spans="1:3" x14ac:dyDescent="0.2">
      <c r="A3984" s="5">
        <v>40101</v>
      </c>
      <c r="B3984">
        <v>8.7162869929269197E-3</v>
      </c>
      <c r="C3984" s="34">
        <f t="shared" si="62"/>
        <v>8.7162869929269195E-5</v>
      </c>
    </row>
    <row r="3985" spans="1:3" x14ac:dyDescent="0.2">
      <c r="A3985" s="5">
        <v>40102</v>
      </c>
      <c r="B3985">
        <v>8.7162869929269197E-3</v>
      </c>
      <c r="C3985" s="34">
        <f t="shared" si="62"/>
        <v>8.7162869929269195E-5</v>
      </c>
    </row>
    <row r="3986" spans="1:3" x14ac:dyDescent="0.2">
      <c r="A3986" s="5">
        <v>40103</v>
      </c>
      <c r="B3986">
        <v>8.7162869929491293E-3</v>
      </c>
      <c r="C3986" s="34">
        <f t="shared" si="62"/>
        <v>8.7162869929491293E-5</v>
      </c>
    </row>
    <row r="3987" spans="1:3" x14ac:dyDescent="0.2">
      <c r="A3987" s="5">
        <v>40106</v>
      </c>
      <c r="B3987">
        <v>2.6151140254770899E-2</v>
      </c>
      <c r="C3987" s="34">
        <f t="shared" si="62"/>
        <v>2.61511402547709E-4</v>
      </c>
    </row>
    <row r="3988" spans="1:3" x14ac:dyDescent="0.2">
      <c r="A3988" s="5">
        <v>40107</v>
      </c>
      <c r="B3988">
        <v>8.7162869929269197E-3</v>
      </c>
      <c r="C3988" s="34">
        <f t="shared" si="62"/>
        <v>8.7162869929269195E-5</v>
      </c>
    </row>
    <row r="3989" spans="1:3" x14ac:dyDescent="0.2">
      <c r="A3989" s="5">
        <v>40108</v>
      </c>
      <c r="B3989">
        <v>8.7162869929269197E-3</v>
      </c>
      <c r="C3989" s="34">
        <f t="shared" si="62"/>
        <v>8.7162869929269195E-5</v>
      </c>
    </row>
    <row r="3990" spans="1:3" x14ac:dyDescent="0.2">
      <c r="A3990" s="5">
        <v>40109</v>
      </c>
      <c r="B3990">
        <v>8.7162869929269197E-3</v>
      </c>
      <c r="C3990" s="34">
        <f t="shared" si="62"/>
        <v>8.7162869929269195E-5</v>
      </c>
    </row>
    <row r="3991" spans="1:3" x14ac:dyDescent="0.2">
      <c r="A3991" s="5">
        <v>40112</v>
      </c>
      <c r="B3991">
        <v>2.6151140254770899E-2</v>
      </c>
      <c r="C3991" s="34">
        <f t="shared" si="62"/>
        <v>2.61511402547709E-4</v>
      </c>
    </row>
    <row r="3992" spans="1:3" x14ac:dyDescent="0.2">
      <c r="A3992" s="5">
        <v>40113</v>
      </c>
      <c r="B3992">
        <v>8.7162869929269197E-3</v>
      </c>
      <c r="C3992" s="34">
        <f t="shared" si="62"/>
        <v>8.7162869929269195E-5</v>
      </c>
    </row>
    <row r="3993" spans="1:3" x14ac:dyDescent="0.2">
      <c r="A3993" s="5">
        <v>40114</v>
      </c>
      <c r="B3993">
        <v>8.7162869929269197E-3</v>
      </c>
      <c r="C3993" s="34">
        <f t="shared" si="62"/>
        <v>8.7162869929269195E-5</v>
      </c>
    </row>
    <row r="3994" spans="1:3" x14ac:dyDescent="0.2">
      <c r="A3994" s="5">
        <v>40115</v>
      </c>
      <c r="B3994">
        <v>8.7162869929269197E-3</v>
      </c>
      <c r="C3994" s="34">
        <f t="shared" si="62"/>
        <v>8.7162869929269195E-5</v>
      </c>
    </row>
    <row r="3995" spans="1:3" x14ac:dyDescent="0.2">
      <c r="A3995" s="5">
        <v>40116</v>
      </c>
      <c r="B3995">
        <v>8.7162869929269197E-3</v>
      </c>
      <c r="C3995" s="34">
        <f t="shared" si="62"/>
        <v>8.7162869929269195E-5</v>
      </c>
    </row>
    <row r="3996" spans="1:3" x14ac:dyDescent="0.2">
      <c r="A3996" s="5">
        <v>40120</v>
      </c>
      <c r="B3996">
        <v>3.4869706656137603E-2</v>
      </c>
      <c r="C3996" s="34">
        <f t="shared" si="62"/>
        <v>3.4869706656137601E-4</v>
      </c>
    </row>
    <row r="3997" spans="1:3" x14ac:dyDescent="0.2">
      <c r="A3997" s="5">
        <v>40121</v>
      </c>
      <c r="B3997">
        <v>8.7162869929269197E-3</v>
      </c>
      <c r="C3997" s="34">
        <f t="shared" si="62"/>
        <v>8.7162869929269195E-5</v>
      </c>
    </row>
    <row r="3998" spans="1:3" x14ac:dyDescent="0.2">
      <c r="A3998" s="5">
        <v>40122</v>
      </c>
      <c r="B3998">
        <v>8.7162869929269197E-3</v>
      </c>
      <c r="C3998" s="34">
        <f t="shared" si="62"/>
        <v>8.7162869929269195E-5</v>
      </c>
    </row>
    <row r="3999" spans="1:3" x14ac:dyDescent="0.2">
      <c r="A3999" s="5">
        <v>40123</v>
      </c>
      <c r="B3999">
        <v>8.8242142092687104E-3</v>
      </c>
      <c r="C3999" s="34">
        <f t="shared" si="62"/>
        <v>8.8242142092687104E-5</v>
      </c>
    </row>
    <row r="4000" spans="1:3" x14ac:dyDescent="0.2">
      <c r="A4000" s="5">
        <v>40126</v>
      </c>
      <c r="B4000">
        <v>2.64749786992757E-2</v>
      </c>
      <c r="C4000" s="34">
        <f t="shared" si="62"/>
        <v>2.6474978699275698E-4</v>
      </c>
    </row>
    <row r="4001" spans="1:3" x14ac:dyDescent="0.2">
      <c r="A4001" s="5">
        <v>40127</v>
      </c>
      <c r="B4001">
        <v>8.8242142092687104E-3</v>
      </c>
      <c r="C4001" s="34">
        <f t="shared" si="62"/>
        <v>8.8242142092687104E-5</v>
      </c>
    </row>
    <row r="4002" spans="1:3" x14ac:dyDescent="0.2">
      <c r="A4002" s="5">
        <v>40128</v>
      </c>
      <c r="B4002">
        <v>8.8242142092909096E-3</v>
      </c>
      <c r="C4002" s="34">
        <f t="shared" si="62"/>
        <v>8.8242142092909094E-5</v>
      </c>
    </row>
    <row r="4003" spans="1:3" x14ac:dyDescent="0.2">
      <c r="A4003" s="5">
        <v>40129</v>
      </c>
      <c r="B4003">
        <v>8.8242142092687104E-3</v>
      </c>
      <c r="C4003" s="34">
        <f t="shared" si="62"/>
        <v>8.8242142092687104E-5</v>
      </c>
    </row>
    <row r="4004" spans="1:3" x14ac:dyDescent="0.2">
      <c r="A4004" s="5">
        <v>40130</v>
      </c>
      <c r="B4004">
        <v>8.8242142092909096E-3</v>
      </c>
      <c r="C4004" s="34">
        <f t="shared" si="62"/>
        <v>8.8242142092909094E-5</v>
      </c>
    </row>
    <row r="4005" spans="1:3" x14ac:dyDescent="0.2">
      <c r="A4005" s="5">
        <v>40133</v>
      </c>
      <c r="B4005">
        <v>2.64749786992757E-2</v>
      </c>
      <c r="C4005" s="34">
        <f t="shared" si="62"/>
        <v>2.6474978699275698E-4</v>
      </c>
    </row>
    <row r="4006" spans="1:3" x14ac:dyDescent="0.2">
      <c r="A4006" s="5">
        <v>40134</v>
      </c>
      <c r="B4006">
        <v>8.8242142092687104E-3</v>
      </c>
      <c r="C4006" s="34">
        <f t="shared" si="62"/>
        <v>8.8242142092687104E-5</v>
      </c>
    </row>
    <row r="4007" spans="1:3" x14ac:dyDescent="0.2">
      <c r="A4007" s="5">
        <v>40135</v>
      </c>
      <c r="B4007">
        <v>8.8242142092909096E-3</v>
      </c>
      <c r="C4007" s="34">
        <f t="shared" si="62"/>
        <v>8.8242142092909094E-5</v>
      </c>
    </row>
    <row r="4008" spans="1:3" x14ac:dyDescent="0.2">
      <c r="A4008" s="5">
        <v>40136</v>
      </c>
      <c r="B4008">
        <v>8.8242142092687104E-3</v>
      </c>
      <c r="C4008" s="34">
        <f t="shared" si="62"/>
        <v>8.8242142092687104E-5</v>
      </c>
    </row>
    <row r="4009" spans="1:3" x14ac:dyDescent="0.2">
      <c r="A4009" s="5">
        <v>40137</v>
      </c>
      <c r="B4009">
        <v>8.8242142092909096E-3</v>
      </c>
      <c r="C4009" s="34">
        <f t="shared" si="62"/>
        <v>8.8242142092909094E-5</v>
      </c>
    </row>
    <row r="4010" spans="1:3" x14ac:dyDescent="0.2">
      <c r="A4010" s="5">
        <v>40140</v>
      </c>
      <c r="B4010">
        <v>2.6474978699253499E-2</v>
      </c>
      <c r="C4010" s="34">
        <f t="shared" si="62"/>
        <v>2.6474978699253499E-4</v>
      </c>
    </row>
    <row r="4011" spans="1:3" x14ac:dyDescent="0.2">
      <c r="A4011" s="5">
        <v>40141</v>
      </c>
      <c r="B4011">
        <v>8.8242142092909096E-3</v>
      </c>
      <c r="C4011" s="34">
        <f t="shared" si="62"/>
        <v>8.8242142092909094E-5</v>
      </c>
    </row>
    <row r="4012" spans="1:3" x14ac:dyDescent="0.2">
      <c r="A4012" s="5">
        <v>40142</v>
      </c>
      <c r="B4012">
        <v>8.8242142092687104E-3</v>
      </c>
      <c r="C4012" s="34">
        <f t="shared" si="62"/>
        <v>8.8242142092687104E-5</v>
      </c>
    </row>
    <row r="4013" spans="1:3" x14ac:dyDescent="0.2">
      <c r="A4013" s="5">
        <v>40143</v>
      </c>
      <c r="B4013">
        <v>8.8242142092909096E-3</v>
      </c>
      <c r="C4013" s="34">
        <f t="shared" si="62"/>
        <v>8.8242142092909094E-5</v>
      </c>
    </row>
    <row r="4014" spans="1:3" x14ac:dyDescent="0.2">
      <c r="A4014" s="5">
        <v>40144</v>
      </c>
      <c r="B4014">
        <v>8.8242142092909096E-3</v>
      </c>
      <c r="C4014" s="34">
        <f t="shared" si="62"/>
        <v>8.8242142092909094E-5</v>
      </c>
    </row>
    <row r="4015" spans="1:3" x14ac:dyDescent="0.2">
      <c r="A4015" s="5">
        <v>40147</v>
      </c>
      <c r="B4015">
        <v>2.6474978699253499E-2</v>
      </c>
      <c r="C4015" s="34">
        <f t="shared" si="62"/>
        <v>2.6474978699253499E-4</v>
      </c>
    </row>
    <row r="4016" spans="1:3" x14ac:dyDescent="0.2">
      <c r="A4016" s="5">
        <v>40148</v>
      </c>
      <c r="B4016">
        <v>8.8242142092909096E-3</v>
      </c>
      <c r="C4016" s="34">
        <f t="shared" si="62"/>
        <v>8.8242142092909094E-5</v>
      </c>
    </row>
    <row r="4017" spans="1:3" x14ac:dyDescent="0.2">
      <c r="A4017" s="5">
        <v>40149</v>
      </c>
      <c r="B4017">
        <v>8.8242142092687104E-3</v>
      </c>
      <c r="C4017" s="34">
        <f t="shared" si="62"/>
        <v>8.8242142092687104E-5</v>
      </c>
    </row>
    <row r="4018" spans="1:3" x14ac:dyDescent="0.2">
      <c r="A4018" s="5">
        <v>40150</v>
      </c>
      <c r="B4018">
        <v>8.8242142092909096E-3</v>
      </c>
      <c r="C4018" s="34">
        <f t="shared" si="62"/>
        <v>8.8242142092909094E-5</v>
      </c>
    </row>
    <row r="4019" spans="1:3" x14ac:dyDescent="0.2">
      <c r="A4019" s="5">
        <v>40151</v>
      </c>
      <c r="B4019">
        <v>8.9323640382277195E-3</v>
      </c>
      <c r="C4019" s="34">
        <f t="shared" si="62"/>
        <v>8.9323640382277193E-5</v>
      </c>
    </row>
    <row r="4020" spans="1:3" x14ac:dyDescent="0.2">
      <c r="A4020" s="5">
        <v>40154</v>
      </c>
      <c r="B4020">
        <v>2.67994857997556E-2</v>
      </c>
      <c r="C4020" s="34">
        <f t="shared" si="62"/>
        <v>2.67994857997556E-4</v>
      </c>
    </row>
    <row r="4021" spans="1:3" x14ac:dyDescent="0.2">
      <c r="A4021" s="5">
        <v>40155</v>
      </c>
      <c r="B4021">
        <v>8.9323640382277195E-3</v>
      </c>
      <c r="C4021" s="34">
        <f t="shared" si="62"/>
        <v>8.9323640382277193E-5</v>
      </c>
    </row>
    <row r="4022" spans="1:3" x14ac:dyDescent="0.2">
      <c r="A4022" s="5">
        <v>40156</v>
      </c>
      <c r="B4022">
        <v>8.9323640382277195E-3</v>
      </c>
      <c r="C4022" s="34">
        <f t="shared" si="62"/>
        <v>8.9323640382277193E-5</v>
      </c>
    </row>
    <row r="4023" spans="1:3" x14ac:dyDescent="0.2">
      <c r="A4023" s="5">
        <v>40157</v>
      </c>
      <c r="B4023">
        <v>8.9323640382277195E-3</v>
      </c>
      <c r="C4023" s="34">
        <f t="shared" si="62"/>
        <v>8.9323640382277193E-5</v>
      </c>
    </row>
    <row r="4024" spans="1:3" x14ac:dyDescent="0.2">
      <c r="A4024" s="5">
        <v>40158</v>
      </c>
      <c r="B4024">
        <v>9.14853597913101E-3</v>
      </c>
      <c r="C4024" s="34">
        <f t="shared" si="62"/>
        <v>9.1485359791310103E-5</v>
      </c>
    </row>
    <row r="4025" spans="1:3" x14ac:dyDescent="0.2">
      <c r="A4025" s="5">
        <v>40161</v>
      </c>
      <c r="B4025">
        <v>2.74481188853315E-2</v>
      </c>
      <c r="C4025" s="34">
        <f t="shared" si="62"/>
        <v>2.7448118885331502E-4</v>
      </c>
    </row>
    <row r="4026" spans="1:3" x14ac:dyDescent="0.2">
      <c r="A4026" s="5">
        <v>40162</v>
      </c>
      <c r="B4026">
        <v>9.1485359791532196E-3</v>
      </c>
      <c r="C4026" s="34">
        <f t="shared" si="62"/>
        <v>9.1485359791532202E-5</v>
      </c>
    </row>
    <row r="4027" spans="1:3" x14ac:dyDescent="0.2">
      <c r="A4027" s="5">
        <v>40163</v>
      </c>
      <c r="B4027">
        <v>9.1485359791532196E-3</v>
      </c>
      <c r="C4027" s="34">
        <f t="shared" si="62"/>
        <v>9.1485359791532202E-5</v>
      </c>
    </row>
    <row r="4028" spans="1:3" x14ac:dyDescent="0.2">
      <c r="A4028" s="5">
        <v>40164</v>
      </c>
      <c r="B4028">
        <v>9.14853597913101E-3</v>
      </c>
      <c r="C4028" s="34">
        <f t="shared" si="62"/>
        <v>9.1485359791310103E-5</v>
      </c>
    </row>
    <row r="4029" spans="1:3" x14ac:dyDescent="0.2">
      <c r="A4029" s="5">
        <v>40165</v>
      </c>
      <c r="B4029">
        <v>9.9040643453784903E-3</v>
      </c>
      <c r="C4029" s="34">
        <f t="shared" si="62"/>
        <v>9.9040643453784897E-5</v>
      </c>
    </row>
    <row r="4030" spans="1:3" x14ac:dyDescent="0.2">
      <c r="A4030" s="5">
        <v>40168</v>
      </c>
      <c r="B4030">
        <v>2.9715135847974101E-2</v>
      </c>
      <c r="C4030" s="34">
        <f t="shared" si="62"/>
        <v>2.9715135847974101E-4</v>
      </c>
    </row>
    <row r="4031" spans="1:3" x14ac:dyDescent="0.2">
      <c r="A4031" s="5">
        <v>40169</v>
      </c>
      <c r="B4031">
        <v>9.9040643453784903E-3</v>
      </c>
      <c r="C4031" s="34">
        <f t="shared" si="62"/>
        <v>9.9040643453784897E-5</v>
      </c>
    </row>
    <row r="4032" spans="1:3" x14ac:dyDescent="0.2">
      <c r="A4032" s="5">
        <v>40170</v>
      </c>
      <c r="B4032">
        <v>9.9040643453784903E-3</v>
      </c>
      <c r="C4032" s="34">
        <f t="shared" si="62"/>
        <v>9.9040643453784897E-5</v>
      </c>
    </row>
    <row r="4033" spans="1:3" x14ac:dyDescent="0.2">
      <c r="A4033" s="5">
        <v>40171</v>
      </c>
      <c r="B4033">
        <v>1.01197367653239E-2</v>
      </c>
      <c r="C4033" s="34">
        <f t="shared" si="62"/>
        <v>1.01197367653239E-4</v>
      </c>
    </row>
    <row r="4034" spans="1:3" x14ac:dyDescent="0.2">
      <c r="A4034" s="5">
        <v>40176</v>
      </c>
      <c r="B4034">
        <v>5.0608925770290199E-2</v>
      </c>
      <c r="C4034" s="34">
        <f t="shared" si="62"/>
        <v>5.0608925770290203E-4</v>
      </c>
    </row>
    <row r="4035" spans="1:3" x14ac:dyDescent="0.2">
      <c r="A4035" s="5">
        <v>40177</v>
      </c>
      <c r="B4035">
        <v>1.01197367653239E-2</v>
      </c>
      <c r="C4035" s="34">
        <f t="shared" si="62"/>
        <v>1.01197367653239E-4</v>
      </c>
    </row>
    <row r="4036" spans="1:3" x14ac:dyDescent="0.2">
      <c r="A4036" s="5">
        <v>40178</v>
      </c>
      <c r="B4036">
        <v>1.01197367653239E-2</v>
      </c>
      <c r="C4036" s="34">
        <f t="shared" si="62"/>
        <v>1.01197367653239E-4</v>
      </c>
    </row>
    <row r="4037" spans="1:3" x14ac:dyDescent="0.2">
      <c r="A4037" s="5">
        <v>40182</v>
      </c>
      <c r="B4037">
        <v>3.9622143199524701E-2</v>
      </c>
      <c r="C4037" s="34">
        <f t="shared" ref="C4037:C4100" si="63">B4037/100</f>
        <v>3.9622143199524702E-4</v>
      </c>
    </row>
    <row r="4038" spans="1:3" x14ac:dyDescent="0.2">
      <c r="A4038" s="5">
        <v>40183</v>
      </c>
      <c r="B4038">
        <v>9.9040643453784903E-3</v>
      </c>
      <c r="C4038" s="34">
        <f t="shared" si="63"/>
        <v>9.9040643453784897E-5</v>
      </c>
    </row>
    <row r="4039" spans="1:3" x14ac:dyDescent="0.2">
      <c r="A4039" s="5">
        <v>40184</v>
      </c>
      <c r="B4039">
        <v>9.9040643453784903E-3</v>
      </c>
      <c r="C4039" s="34">
        <f t="shared" si="63"/>
        <v>9.9040643453784897E-5</v>
      </c>
    </row>
    <row r="4040" spans="1:3" x14ac:dyDescent="0.2">
      <c r="A4040" s="5">
        <v>40185</v>
      </c>
      <c r="B4040">
        <v>9.9040643453784903E-3</v>
      </c>
      <c r="C4040" s="34">
        <f t="shared" si="63"/>
        <v>9.9040643453784897E-5</v>
      </c>
    </row>
    <row r="4041" spans="1:3" x14ac:dyDescent="0.2">
      <c r="A4041" s="5">
        <v>40186</v>
      </c>
      <c r="B4041">
        <v>9.1106652039263398E-3</v>
      </c>
      <c r="C4041" s="34">
        <f t="shared" si="63"/>
        <v>9.1106652039263394E-5</v>
      </c>
    </row>
    <row r="4042" spans="1:3" x14ac:dyDescent="0.2">
      <c r="A4042" s="5">
        <v>40189</v>
      </c>
      <c r="B4042">
        <v>2.7334485813979001E-2</v>
      </c>
      <c r="C4042" s="34">
        <f t="shared" si="63"/>
        <v>2.7334485813978999E-4</v>
      </c>
    </row>
    <row r="4043" spans="1:3" x14ac:dyDescent="0.2">
      <c r="A4043" s="5">
        <v>40190</v>
      </c>
      <c r="B4043">
        <v>9.1106652039263398E-3</v>
      </c>
      <c r="C4043" s="34">
        <f t="shared" si="63"/>
        <v>9.1106652039263394E-5</v>
      </c>
    </row>
    <row r="4044" spans="1:3" x14ac:dyDescent="0.2">
      <c r="A4044" s="5">
        <v>40191</v>
      </c>
      <c r="B4044">
        <v>9.1106652039263398E-3</v>
      </c>
      <c r="C4044" s="34">
        <f t="shared" si="63"/>
        <v>9.1106652039263394E-5</v>
      </c>
    </row>
    <row r="4045" spans="1:3" x14ac:dyDescent="0.2">
      <c r="A4045" s="5">
        <v>40192</v>
      </c>
      <c r="B4045">
        <v>9.1106652039263398E-3</v>
      </c>
      <c r="C4045" s="34">
        <f t="shared" si="63"/>
        <v>9.1106652039263394E-5</v>
      </c>
    </row>
    <row r="4046" spans="1:3" x14ac:dyDescent="0.2">
      <c r="A4046" s="5">
        <v>40193</v>
      </c>
      <c r="B4046">
        <v>1.02276413657787E-2</v>
      </c>
      <c r="C4046" s="34">
        <f t="shared" si="63"/>
        <v>1.02276413657787E-4</v>
      </c>
    </row>
    <row r="4047" spans="1:3" x14ac:dyDescent="0.2">
      <c r="A4047" s="5">
        <v>40196</v>
      </c>
      <c r="B4047">
        <v>3.0686062343732199E-2</v>
      </c>
      <c r="C4047" s="34">
        <f t="shared" si="63"/>
        <v>3.06860623437322E-4</v>
      </c>
    </row>
    <row r="4048" spans="1:3" x14ac:dyDescent="0.2">
      <c r="A4048" s="5">
        <v>40197</v>
      </c>
      <c r="B4048">
        <v>1.0227641365756501E-2</v>
      </c>
      <c r="C4048" s="34">
        <f t="shared" si="63"/>
        <v>1.0227641365756501E-4</v>
      </c>
    </row>
    <row r="4049" spans="1:3" x14ac:dyDescent="0.2">
      <c r="A4049" s="5">
        <v>40198</v>
      </c>
      <c r="B4049">
        <v>1.02276413657787E-2</v>
      </c>
      <c r="C4049" s="34">
        <f t="shared" si="63"/>
        <v>1.02276413657787E-4</v>
      </c>
    </row>
    <row r="4050" spans="1:3" x14ac:dyDescent="0.2">
      <c r="A4050" s="5">
        <v>40199</v>
      </c>
      <c r="B4050">
        <v>1.02276413657787E-2</v>
      </c>
      <c r="C4050" s="34">
        <f t="shared" si="63"/>
        <v>1.02276413657787E-4</v>
      </c>
    </row>
    <row r="4051" spans="1:3" x14ac:dyDescent="0.2">
      <c r="A4051" s="5">
        <v>40200</v>
      </c>
      <c r="B4051">
        <v>1.05511009598214E-2</v>
      </c>
      <c r="C4051" s="34">
        <f t="shared" si="63"/>
        <v>1.05511009598214E-4</v>
      </c>
    </row>
    <row r="4052" spans="1:3" x14ac:dyDescent="0.2">
      <c r="A4052" s="5">
        <v>40203</v>
      </c>
      <c r="B4052">
        <v>3.1656642768851398E-2</v>
      </c>
      <c r="C4052" s="34">
        <f t="shared" si="63"/>
        <v>3.16566427688514E-4</v>
      </c>
    </row>
    <row r="4053" spans="1:3" x14ac:dyDescent="0.2">
      <c r="A4053" s="5">
        <v>40205</v>
      </c>
      <c r="B4053">
        <v>2.1103315176929101E-2</v>
      </c>
      <c r="C4053" s="34">
        <f t="shared" si="63"/>
        <v>2.1103315176929102E-4</v>
      </c>
    </row>
    <row r="4054" spans="1:3" x14ac:dyDescent="0.2">
      <c r="A4054" s="5">
        <v>40206</v>
      </c>
      <c r="B4054">
        <v>1.05511009598214E-2</v>
      </c>
      <c r="C4054" s="34">
        <f t="shared" si="63"/>
        <v>1.05511009598214E-4</v>
      </c>
    </row>
    <row r="4055" spans="1:3" x14ac:dyDescent="0.2">
      <c r="A4055" s="5">
        <v>40207</v>
      </c>
      <c r="B4055">
        <v>1.07665291826597E-2</v>
      </c>
      <c r="C4055" s="34">
        <f t="shared" si="63"/>
        <v>1.0766529182659701E-4</v>
      </c>
    </row>
    <row r="4056" spans="1:3" x14ac:dyDescent="0.2">
      <c r="A4056" s="5">
        <v>40210</v>
      </c>
      <c r="B4056">
        <v>3.2303065217309503E-2</v>
      </c>
      <c r="C4056" s="34">
        <f t="shared" si="63"/>
        <v>3.2303065217309502E-4</v>
      </c>
    </row>
    <row r="4057" spans="1:3" x14ac:dyDescent="0.2">
      <c r="A4057" s="5">
        <v>40211</v>
      </c>
      <c r="B4057">
        <v>1.0766529182681899E-2</v>
      </c>
      <c r="C4057" s="34">
        <f t="shared" si="63"/>
        <v>1.07665291826819E-4</v>
      </c>
    </row>
    <row r="4058" spans="1:3" x14ac:dyDescent="0.2">
      <c r="A4058" s="5">
        <v>40212</v>
      </c>
      <c r="B4058">
        <v>1.0766529182681899E-2</v>
      </c>
      <c r="C4058" s="34">
        <f t="shared" si="63"/>
        <v>1.07665291826819E-4</v>
      </c>
    </row>
    <row r="4059" spans="1:3" x14ac:dyDescent="0.2">
      <c r="A4059" s="5">
        <v>40213</v>
      </c>
      <c r="B4059">
        <v>1.0766529182681899E-2</v>
      </c>
      <c r="C4059" s="34">
        <f t="shared" si="63"/>
        <v>1.07665291826819E-4</v>
      </c>
    </row>
    <row r="4060" spans="1:3" x14ac:dyDescent="0.2">
      <c r="A4060" s="5">
        <v>40214</v>
      </c>
      <c r="B4060">
        <v>1.0981788510267E-2</v>
      </c>
      <c r="C4060" s="34">
        <f t="shared" si="63"/>
        <v>1.0981788510267E-4</v>
      </c>
    </row>
    <row r="4061" spans="1:3" x14ac:dyDescent="0.2">
      <c r="A4061" s="5">
        <v>40215</v>
      </c>
      <c r="B4061">
        <v>1.0981788510267E-2</v>
      </c>
      <c r="C4061" s="34">
        <f t="shared" si="63"/>
        <v>1.0981788510267E-4</v>
      </c>
    </row>
    <row r="4062" spans="1:3" x14ac:dyDescent="0.2">
      <c r="A4062" s="5">
        <v>40217</v>
      </c>
      <c r="B4062">
        <v>2.1964783017369701E-2</v>
      </c>
      <c r="C4062" s="34">
        <f t="shared" si="63"/>
        <v>2.1964783017369702E-4</v>
      </c>
    </row>
    <row r="4063" spans="1:3" x14ac:dyDescent="0.2">
      <c r="A4063" s="5">
        <v>40218</v>
      </c>
      <c r="B4063">
        <v>1.0981788510267E-2</v>
      </c>
      <c r="C4063" s="34">
        <f t="shared" si="63"/>
        <v>1.0981788510267E-4</v>
      </c>
    </row>
    <row r="4064" spans="1:3" x14ac:dyDescent="0.2">
      <c r="A4064" s="5">
        <v>40219</v>
      </c>
      <c r="B4064">
        <v>1.0981788510289201E-2</v>
      </c>
      <c r="C4064" s="34">
        <f t="shared" si="63"/>
        <v>1.09817885102892E-4</v>
      </c>
    </row>
    <row r="4065" spans="1:3" x14ac:dyDescent="0.2">
      <c r="A4065" s="5">
        <v>40220</v>
      </c>
      <c r="B4065">
        <v>1.0981788510267E-2</v>
      </c>
      <c r="C4065" s="34">
        <f t="shared" si="63"/>
        <v>1.0981788510267E-4</v>
      </c>
    </row>
    <row r="4066" spans="1:3" x14ac:dyDescent="0.2">
      <c r="A4066" s="5">
        <v>40224</v>
      </c>
      <c r="B4066">
        <v>4.3934390551636497E-2</v>
      </c>
      <c r="C4066" s="34">
        <f t="shared" si="63"/>
        <v>4.3934390551636499E-4</v>
      </c>
    </row>
    <row r="4067" spans="1:3" x14ac:dyDescent="0.2">
      <c r="A4067" s="5">
        <v>40225</v>
      </c>
      <c r="B4067">
        <v>1.0981788510289201E-2</v>
      </c>
      <c r="C4067" s="34">
        <f t="shared" si="63"/>
        <v>1.09817885102892E-4</v>
      </c>
    </row>
    <row r="4068" spans="1:3" x14ac:dyDescent="0.2">
      <c r="A4068" s="5">
        <v>40226</v>
      </c>
      <c r="B4068">
        <v>1.0981788510267E-2</v>
      </c>
      <c r="C4068" s="34">
        <f t="shared" si="63"/>
        <v>1.0981788510267E-4</v>
      </c>
    </row>
    <row r="4069" spans="1:3" x14ac:dyDescent="0.2">
      <c r="A4069" s="5">
        <v>40227</v>
      </c>
      <c r="B4069">
        <v>1.0981788510267E-2</v>
      </c>
      <c r="C4069" s="34">
        <f t="shared" si="63"/>
        <v>1.0981788510267E-4</v>
      </c>
    </row>
    <row r="4070" spans="1:3" x14ac:dyDescent="0.2">
      <c r="A4070" s="5">
        <v>40228</v>
      </c>
      <c r="B4070">
        <v>1.1089617868131899E-2</v>
      </c>
      <c r="C4070" s="34">
        <f t="shared" si="63"/>
        <v>1.10896178681319E-4</v>
      </c>
    </row>
    <row r="4071" spans="1:3" x14ac:dyDescent="0.2">
      <c r="A4071" s="5">
        <v>40231</v>
      </c>
      <c r="B4071">
        <v>3.3272543129503299E-2</v>
      </c>
      <c r="C4071" s="34">
        <f t="shared" si="63"/>
        <v>3.3272543129503297E-4</v>
      </c>
    </row>
    <row r="4072" spans="1:3" x14ac:dyDescent="0.2">
      <c r="A4072" s="5">
        <v>40232</v>
      </c>
      <c r="B4072">
        <v>1.10896178681097E-2</v>
      </c>
      <c r="C4072" s="34">
        <f t="shared" si="63"/>
        <v>1.1089617868109699E-4</v>
      </c>
    </row>
    <row r="4073" spans="1:3" x14ac:dyDescent="0.2">
      <c r="A4073" s="5">
        <v>40233</v>
      </c>
      <c r="B4073">
        <v>1.1089617868131899E-2</v>
      </c>
      <c r="C4073" s="34">
        <f t="shared" si="63"/>
        <v>1.10896178681319E-4</v>
      </c>
    </row>
    <row r="4074" spans="1:3" x14ac:dyDescent="0.2">
      <c r="A4074" s="5">
        <v>40234</v>
      </c>
      <c r="B4074">
        <v>1.1089617868131899E-2</v>
      </c>
      <c r="C4074" s="34">
        <f t="shared" si="63"/>
        <v>1.10896178681319E-4</v>
      </c>
    </row>
    <row r="4075" spans="1:3" x14ac:dyDescent="0.2">
      <c r="A4075" s="5">
        <v>40235</v>
      </c>
      <c r="B4075">
        <v>1.10896178681097E-2</v>
      </c>
      <c r="C4075" s="34">
        <f t="shared" si="63"/>
        <v>1.1089617868109699E-4</v>
      </c>
    </row>
    <row r="4076" spans="1:3" x14ac:dyDescent="0.2">
      <c r="A4076" s="5">
        <v>40239</v>
      </c>
      <c r="B4076">
        <v>4.4365850795546898E-2</v>
      </c>
      <c r="C4076" s="34">
        <f t="shared" si="63"/>
        <v>4.4365850795546896E-4</v>
      </c>
    </row>
    <row r="4077" spans="1:3" x14ac:dyDescent="0.2">
      <c r="A4077" s="5">
        <v>40240</v>
      </c>
      <c r="B4077">
        <v>1.1089617868131899E-2</v>
      </c>
      <c r="C4077" s="34">
        <f t="shared" si="63"/>
        <v>1.10896178681319E-4</v>
      </c>
    </row>
    <row r="4078" spans="1:3" x14ac:dyDescent="0.2">
      <c r="A4078" s="5">
        <v>40241</v>
      </c>
      <c r="B4078">
        <v>1.10896178681097E-2</v>
      </c>
      <c r="C4078" s="34">
        <f t="shared" si="63"/>
        <v>1.1089617868109699E-4</v>
      </c>
    </row>
    <row r="4079" spans="1:3" x14ac:dyDescent="0.2">
      <c r="A4079" s="5">
        <v>40242</v>
      </c>
      <c r="B4079">
        <v>1.13048868845667E-2</v>
      </c>
      <c r="C4079" s="34">
        <f t="shared" si="63"/>
        <v>1.13048868845667E-4</v>
      </c>
    </row>
    <row r="4080" spans="1:3" x14ac:dyDescent="0.2">
      <c r="A4080" s="5">
        <v>40245</v>
      </c>
      <c r="B4080">
        <v>3.3918494812179602E-2</v>
      </c>
      <c r="C4080" s="34">
        <f t="shared" si="63"/>
        <v>3.39184948121796E-4</v>
      </c>
    </row>
    <row r="4081" spans="1:3" x14ac:dyDescent="0.2">
      <c r="A4081" s="5">
        <v>40246</v>
      </c>
      <c r="B4081">
        <v>1.13048868845445E-2</v>
      </c>
      <c r="C4081" s="34">
        <f t="shared" si="63"/>
        <v>1.13048868845445E-4</v>
      </c>
    </row>
    <row r="4082" spans="1:3" x14ac:dyDescent="0.2">
      <c r="A4082" s="5">
        <v>40247</v>
      </c>
      <c r="B4082">
        <v>1.13048868845667E-2</v>
      </c>
      <c r="C4082" s="34">
        <f t="shared" si="63"/>
        <v>1.13048868845667E-4</v>
      </c>
    </row>
    <row r="4083" spans="1:3" x14ac:dyDescent="0.2">
      <c r="A4083" s="5">
        <v>40248</v>
      </c>
      <c r="B4083">
        <v>1.13048868845445E-2</v>
      </c>
      <c r="C4083" s="34">
        <f t="shared" si="63"/>
        <v>1.13048868845445E-4</v>
      </c>
    </row>
    <row r="4084" spans="1:3" x14ac:dyDescent="0.2">
      <c r="A4084" s="5">
        <v>40249</v>
      </c>
      <c r="B4084">
        <v>1.16276054987541E-2</v>
      </c>
      <c r="C4084" s="34">
        <f t="shared" si="63"/>
        <v>1.1627605498754099E-4</v>
      </c>
    </row>
    <row r="4085" spans="1:3" x14ac:dyDescent="0.2">
      <c r="A4085" s="5">
        <v>40252</v>
      </c>
      <c r="B4085">
        <v>3.4886872689776603E-2</v>
      </c>
      <c r="C4085" s="34">
        <f t="shared" si="63"/>
        <v>3.4886872689776605E-4</v>
      </c>
    </row>
    <row r="4086" spans="1:3" x14ac:dyDescent="0.2">
      <c r="A4086" s="5">
        <v>40253</v>
      </c>
      <c r="B4086">
        <v>1.16276054987541E-2</v>
      </c>
      <c r="C4086" s="34">
        <f t="shared" si="63"/>
        <v>1.1627605498754099E-4</v>
      </c>
    </row>
    <row r="4087" spans="1:3" x14ac:dyDescent="0.2">
      <c r="A4087" s="5">
        <v>40254</v>
      </c>
      <c r="B4087">
        <v>1.16276054987541E-2</v>
      </c>
      <c r="C4087" s="34">
        <f t="shared" si="63"/>
        <v>1.1627605498754099E-4</v>
      </c>
    </row>
    <row r="4088" spans="1:3" x14ac:dyDescent="0.2">
      <c r="A4088" s="5">
        <v>40255</v>
      </c>
      <c r="B4088">
        <v>1.16276054987541E-2</v>
      </c>
      <c r="C4088" s="34">
        <f t="shared" si="63"/>
        <v>1.1627605498754099E-4</v>
      </c>
    </row>
    <row r="4089" spans="1:3" x14ac:dyDescent="0.2">
      <c r="A4089" s="5">
        <v>40256</v>
      </c>
      <c r="B4089">
        <v>1.1842715522547601E-2</v>
      </c>
      <c r="C4089" s="34">
        <f t="shared" si="63"/>
        <v>1.1842715522547601E-4</v>
      </c>
    </row>
    <row r="4090" spans="1:3" x14ac:dyDescent="0.2">
      <c r="A4090" s="5">
        <v>40259</v>
      </c>
      <c r="B4090">
        <v>3.5532354231127002E-2</v>
      </c>
      <c r="C4090" s="34">
        <f t="shared" si="63"/>
        <v>3.5532354231127E-4</v>
      </c>
    </row>
    <row r="4091" spans="1:3" x14ac:dyDescent="0.2">
      <c r="A4091" s="5">
        <v>40260</v>
      </c>
      <c r="B4091">
        <v>1.18427155225698E-2</v>
      </c>
      <c r="C4091" s="34">
        <f t="shared" si="63"/>
        <v>1.18427155225698E-4</v>
      </c>
    </row>
    <row r="4092" spans="1:3" x14ac:dyDescent="0.2">
      <c r="A4092" s="5">
        <v>40262</v>
      </c>
      <c r="B4092">
        <v>2.36868335442342E-2</v>
      </c>
      <c r="C4092" s="34">
        <f t="shared" si="63"/>
        <v>2.36868335442342E-4</v>
      </c>
    </row>
    <row r="4093" spans="1:3" x14ac:dyDescent="0.2">
      <c r="A4093" s="5">
        <v>40263</v>
      </c>
      <c r="B4093">
        <v>1.18427155225698E-2</v>
      </c>
      <c r="C4093" s="34">
        <f t="shared" si="63"/>
        <v>1.18427155225698E-4</v>
      </c>
    </row>
    <row r="4094" spans="1:3" x14ac:dyDescent="0.2">
      <c r="A4094" s="5">
        <v>40266</v>
      </c>
      <c r="B4094">
        <v>3.5532354231127002E-2</v>
      </c>
      <c r="C4094" s="34">
        <f t="shared" si="63"/>
        <v>3.5532354231127E-4</v>
      </c>
    </row>
    <row r="4095" spans="1:3" x14ac:dyDescent="0.2">
      <c r="A4095" s="5">
        <v>40267</v>
      </c>
      <c r="B4095">
        <v>1.1842715522547601E-2</v>
      </c>
      <c r="C4095" s="34">
        <f t="shared" si="63"/>
        <v>1.1842715522547601E-4</v>
      </c>
    </row>
    <row r="4096" spans="1:3" x14ac:dyDescent="0.2">
      <c r="A4096" s="5">
        <v>40268</v>
      </c>
      <c r="B4096">
        <v>1.17351815765554E-2</v>
      </c>
      <c r="C4096" s="34">
        <f t="shared" si="63"/>
        <v>1.1735181576555399E-4</v>
      </c>
    </row>
    <row r="4097" spans="1:3" x14ac:dyDescent="0.2">
      <c r="A4097" s="5">
        <v>40269</v>
      </c>
      <c r="B4097">
        <v>1.1735181576577601E-2</v>
      </c>
      <c r="C4097" s="34">
        <f t="shared" si="63"/>
        <v>1.1735181576577601E-4</v>
      </c>
    </row>
    <row r="4098" spans="1:3" x14ac:dyDescent="0.2">
      <c r="A4098" s="5">
        <v>40273</v>
      </c>
      <c r="B4098">
        <v>4.6948989821871102E-2</v>
      </c>
      <c r="C4098" s="34">
        <f t="shared" si="63"/>
        <v>4.6948989821871102E-4</v>
      </c>
    </row>
    <row r="4099" spans="1:3" x14ac:dyDescent="0.2">
      <c r="A4099" s="5">
        <v>40274</v>
      </c>
      <c r="B4099">
        <v>1.17351815765554E-2</v>
      </c>
      <c r="C4099" s="34">
        <f t="shared" si="63"/>
        <v>1.1735181576555399E-4</v>
      </c>
    </row>
    <row r="4100" spans="1:3" x14ac:dyDescent="0.2">
      <c r="A4100" s="5">
        <v>40275</v>
      </c>
      <c r="B4100">
        <v>1.1735181576577601E-2</v>
      </c>
      <c r="C4100" s="34">
        <f t="shared" si="63"/>
        <v>1.1735181576577601E-4</v>
      </c>
    </row>
    <row r="4101" spans="1:3" x14ac:dyDescent="0.2">
      <c r="A4101" s="5">
        <v>40276</v>
      </c>
      <c r="B4101">
        <v>1.17351815765554E-2</v>
      </c>
      <c r="C4101" s="34">
        <f t="shared" ref="C4101:C4164" si="64">B4101/100</f>
        <v>1.1735181576555399E-4</v>
      </c>
    </row>
    <row r="4102" spans="1:3" x14ac:dyDescent="0.2">
      <c r="A4102" s="5">
        <v>40277</v>
      </c>
      <c r="B4102">
        <v>1.0658836199750599E-2</v>
      </c>
      <c r="C4102" s="34">
        <f t="shared" si="64"/>
        <v>1.0658836199750599E-4</v>
      </c>
    </row>
    <row r="4103" spans="1:3" x14ac:dyDescent="0.2">
      <c r="A4103" s="5">
        <v>40280</v>
      </c>
      <c r="B4103">
        <v>3.1979917043956099E-2</v>
      </c>
      <c r="C4103" s="34">
        <f t="shared" si="64"/>
        <v>3.1979917043956102E-4</v>
      </c>
    </row>
    <row r="4104" spans="1:3" x14ac:dyDescent="0.2">
      <c r="A4104" s="5">
        <v>40281</v>
      </c>
      <c r="B4104">
        <v>1.06588361997284E-2</v>
      </c>
      <c r="C4104" s="34">
        <f t="shared" si="64"/>
        <v>1.06588361997284E-4</v>
      </c>
    </row>
    <row r="4105" spans="1:3" x14ac:dyDescent="0.2">
      <c r="A4105" s="5">
        <v>40283</v>
      </c>
      <c r="B4105">
        <v>2.1318808507353501E-2</v>
      </c>
      <c r="C4105" s="34">
        <f t="shared" si="64"/>
        <v>2.13188085073535E-4</v>
      </c>
    </row>
    <row r="4106" spans="1:3" x14ac:dyDescent="0.2">
      <c r="A4106" s="5">
        <v>40284</v>
      </c>
      <c r="B4106">
        <v>1.1412326815474201E-2</v>
      </c>
      <c r="C4106" s="34">
        <f t="shared" si="64"/>
        <v>1.14123268154742E-4</v>
      </c>
    </row>
    <row r="4107" spans="1:3" x14ac:dyDescent="0.2">
      <c r="A4107" s="5">
        <v>40287</v>
      </c>
      <c r="B4107">
        <v>3.4240887831127297E-2</v>
      </c>
      <c r="C4107" s="34">
        <f t="shared" si="64"/>
        <v>3.4240887831127299E-4</v>
      </c>
    </row>
    <row r="4108" spans="1:3" x14ac:dyDescent="0.2">
      <c r="A4108" s="5">
        <v>40288</v>
      </c>
      <c r="B4108">
        <v>1.14123268154964E-2</v>
      </c>
      <c r="C4108" s="34">
        <f t="shared" si="64"/>
        <v>1.14123268154964E-4</v>
      </c>
    </row>
    <row r="4109" spans="1:3" x14ac:dyDescent="0.2">
      <c r="A4109" s="5">
        <v>40289</v>
      </c>
      <c r="B4109">
        <v>1.1412326815474201E-2</v>
      </c>
      <c r="C4109" s="34">
        <f t="shared" si="64"/>
        <v>1.14123268154742E-4</v>
      </c>
    </row>
    <row r="4110" spans="1:3" x14ac:dyDescent="0.2">
      <c r="A4110" s="5">
        <v>40290</v>
      </c>
      <c r="B4110">
        <v>1.1412326815474201E-2</v>
      </c>
      <c r="C4110" s="34">
        <f t="shared" si="64"/>
        <v>1.14123268154742E-4</v>
      </c>
    </row>
    <row r="4111" spans="1:3" x14ac:dyDescent="0.2">
      <c r="A4111" s="5">
        <v>40291</v>
      </c>
      <c r="B4111">
        <v>1.1197142051622099E-2</v>
      </c>
      <c r="C4111" s="34">
        <f t="shared" si="64"/>
        <v>1.11971420516221E-4</v>
      </c>
    </row>
    <row r="4112" spans="1:3" x14ac:dyDescent="0.2">
      <c r="A4112" s="5">
        <v>40294</v>
      </c>
      <c r="B4112">
        <v>3.3595187574930699E-2</v>
      </c>
      <c r="C4112" s="34">
        <f t="shared" si="64"/>
        <v>3.3595187574930697E-4</v>
      </c>
    </row>
    <row r="4113" spans="1:3" x14ac:dyDescent="0.2">
      <c r="A4113" s="5">
        <v>40295</v>
      </c>
      <c r="B4113">
        <v>1.1197142051622099E-2</v>
      </c>
      <c r="C4113" s="34">
        <f t="shared" si="64"/>
        <v>1.11971420516221E-4</v>
      </c>
    </row>
    <row r="4114" spans="1:3" x14ac:dyDescent="0.2">
      <c r="A4114" s="5">
        <v>40296</v>
      </c>
      <c r="B4114">
        <v>1.1197142051622099E-2</v>
      </c>
      <c r="C4114" s="34">
        <f t="shared" si="64"/>
        <v>1.11971420516221E-4</v>
      </c>
    </row>
    <row r="4115" spans="1:3" x14ac:dyDescent="0.2">
      <c r="A4115" s="5">
        <v>40297</v>
      </c>
      <c r="B4115">
        <v>1.11971420515999E-2</v>
      </c>
      <c r="C4115" s="34">
        <f t="shared" si="64"/>
        <v>1.1197142051599901E-4</v>
      </c>
    </row>
    <row r="4116" spans="1:3" x14ac:dyDescent="0.2">
      <c r="A4116" s="5">
        <v>40298</v>
      </c>
      <c r="B4116">
        <v>1.1197142051622099E-2</v>
      </c>
      <c r="C4116" s="34">
        <f t="shared" si="64"/>
        <v>1.11971420516221E-4</v>
      </c>
    </row>
    <row r="4117" spans="1:3" x14ac:dyDescent="0.2">
      <c r="A4117" s="5">
        <v>40301</v>
      </c>
      <c r="B4117">
        <v>3.3595187574952903E-2</v>
      </c>
      <c r="C4117" s="34">
        <f t="shared" si="64"/>
        <v>3.3595187574952902E-4</v>
      </c>
    </row>
    <row r="4118" spans="1:3" x14ac:dyDescent="0.2">
      <c r="A4118" s="5">
        <v>40302</v>
      </c>
      <c r="B4118">
        <v>1.1197142051622099E-2</v>
      </c>
      <c r="C4118" s="34">
        <f t="shared" si="64"/>
        <v>1.11971420516221E-4</v>
      </c>
    </row>
    <row r="4119" spans="1:3" x14ac:dyDescent="0.2">
      <c r="A4119" s="5">
        <v>40303</v>
      </c>
      <c r="B4119">
        <v>1.11971420515999E-2</v>
      </c>
      <c r="C4119" s="34">
        <f t="shared" si="64"/>
        <v>1.1197142051599901E-4</v>
      </c>
    </row>
    <row r="4120" spans="1:3" x14ac:dyDescent="0.2">
      <c r="A4120" s="5">
        <v>40304</v>
      </c>
      <c r="B4120">
        <v>1.1197142051622099E-2</v>
      </c>
      <c r="C4120" s="34">
        <f t="shared" si="64"/>
        <v>1.11971420516221E-4</v>
      </c>
    </row>
    <row r="4121" spans="1:3" x14ac:dyDescent="0.2">
      <c r="A4121" s="5">
        <v>40305</v>
      </c>
      <c r="B4121">
        <v>1.1089617868131899E-2</v>
      </c>
      <c r="C4121" s="34">
        <f t="shared" si="64"/>
        <v>1.10896178681319E-4</v>
      </c>
    </row>
    <row r="4122" spans="1:3" x14ac:dyDescent="0.2">
      <c r="A4122" s="5">
        <v>40308</v>
      </c>
      <c r="B4122">
        <v>3.3272543129503299E-2</v>
      </c>
      <c r="C4122" s="34">
        <f t="shared" si="64"/>
        <v>3.3272543129503297E-4</v>
      </c>
    </row>
    <row r="4123" spans="1:3" x14ac:dyDescent="0.2">
      <c r="A4123" s="5">
        <v>40309</v>
      </c>
      <c r="B4123">
        <v>1.10896178681097E-2</v>
      </c>
      <c r="C4123" s="34">
        <f t="shared" si="64"/>
        <v>1.1089617868109699E-4</v>
      </c>
    </row>
    <row r="4124" spans="1:3" x14ac:dyDescent="0.2">
      <c r="A4124" s="5">
        <v>40310</v>
      </c>
      <c r="B4124">
        <v>1.1089617868131899E-2</v>
      </c>
      <c r="C4124" s="34">
        <f t="shared" si="64"/>
        <v>1.10896178681319E-4</v>
      </c>
    </row>
    <row r="4125" spans="1:3" x14ac:dyDescent="0.2">
      <c r="A4125" s="5">
        <v>40311</v>
      </c>
      <c r="B4125">
        <v>1.1089617868131899E-2</v>
      </c>
      <c r="C4125" s="34">
        <f t="shared" si="64"/>
        <v>1.10896178681319E-4</v>
      </c>
    </row>
    <row r="4126" spans="1:3" x14ac:dyDescent="0.2">
      <c r="A4126" s="5">
        <v>40312</v>
      </c>
      <c r="B4126">
        <v>1.1197142051622099E-2</v>
      </c>
      <c r="C4126" s="34">
        <f t="shared" si="64"/>
        <v>1.11971420516221E-4</v>
      </c>
    </row>
    <row r="4127" spans="1:3" x14ac:dyDescent="0.2">
      <c r="A4127" s="5">
        <v>40315</v>
      </c>
      <c r="B4127">
        <v>3.3595187574930699E-2</v>
      </c>
      <c r="C4127" s="34">
        <f t="shared" si="64"/>
        <v>3.3595187574930697E-4</v>
      </c>
    </row>
    <row r="4128" spans="1:3" x14ac:dyDescent="0.2">
      <c r="A4128" s="5">
        <v>40316</v>
      </c>
      <c r="B4128">
        <v>1.1197142051622099E-2</v>
      </c>
      <c r="C4128" s="34">
        <f t="shared" si="64"/>
        <v>1.11971420516221E-4</v>
      </c>
    </row>
    <row r="4129" spans="1:3" x14ac:dyDescent="0.2">
      <c r="A4129" s="5">
        <v>40317</v>
      </c>
      <c r="B4129">
        <v>1.1197142051622099E-2</v>
      </c>
      <c r="C4129" s="34">
        <f t="shared" si="64"/>
        <v>1.11971420516221E-4</v>
      </c>
    </row>
    <row r="4130" spans="1:3" x14ac:dyDescent="0.2">
      <c r="A4130" s="5">
        <v>40318</v>
      </c>
      <c r="B4130">
        <v>1.11971420515999E-2</v>
      </c>
      <c r="C4130" s="34">
        <f t="shared" si="64"/>
        <v>1.1197142051599901E-4</v>
      </c>
    </row>
    <row r="4131" spans="1:3" x14ac:dyDescent="0.2">
      <c r="A4131" s="5">
        <v>40319</v>
      </c>
      <c r="B4131">
        <v>1.13048868845667E-2</v>
      </c>
      <c r="C4131" s="34">
        <f t="shared" si="64"/>
        <v>1.13048868845667E-4</v>
      </c>
    </row>
    <row r="4132" spans="1:3" x14ac:dyDescent="0.2">
      <c r="A4132" s="5">
        <v>40322</v>
      </c>
      <c r="B4132">
        <v>3.3918494812179602E-2</v>
      </c>
      <c r="C4132" s="34">
        <f t="shared" si="64"/>
        <v>3.39184948121796E-4</v>
      </c>
    </row>
    <row r="4133" spans="1:3" x14ac:dyDescent="0.2">
      <c r="A4133" s="5">
        <v>40323</v>
      </c>
      <c r="B4133">
        <v>1.13048868845667E-2</v>
      </c>
      <c r="C4133" s="34">
        <f t="shared" si="64"/>
        <v>1.13048868845667E-4</v>
      </c>
    </row>
    <row r="4134" spans="1:3" x14ac:dyDescent="0.2">
      <c r="A4134" s="5">
        <v>40324</v>
      </c>
      <c r="B4134">
        <v>1.13048868845445E-2</v>
      </c>
      <c r="C4134" s="34">
        <f t="shared" si="64"/>
        <v>1.13048868845445E-4</v>
      </c>
    </row>
    <row r="4135" spans="1:3" x14ac:dyDescent="0.2">
      <c r="A4135" s="5">
        <v>40325</v>
      </c>
      <c r="B4135">
        <v>1.13048868845667E-2</v>
      </c>
      <c r="C4135" s="34">
        <f t="shared" si="64"/>
        <v>1.13048868845667E-4</v>
      </c>
    </row>
    <row r="4136" spans="1:3" x14ac:dyDescent="0.2">
      <c r="A4136" s="5">
        <v>40326</v>
      </c>
      <c r="B4136">
        <v>1.3453037517363599E-2</v>
      </c>
      <c r="C4136" s="34">
        <f t="shared" si="64"/>
        <v>1.34530375173636E-4</v>
      </c>
    </row>
    <row r="4137" spans="1:3" x14ac:dyDescent="0.2">
      <c r="A4137" s="5">
        <v>40329</v>
      </c>
      <c r="B4137">
        <v>4.03645423221244E-2</v>
      </c>
      <c r="C4137" s="34">
        <f t="shared" si="64"/>
        <v>4.0364542322124402E-4</v>
      </c>
    </row>
    <row r="4138" spans="1:3" x14ac:dyDescent="0.2">
      <c r="A4138" s="5">
        <v>40330</v>
      </c>
      <c r="B4138">
        <v>1.3453037517363599E-2</v>
      </c>
      <c r="C4138" s="34">
        <f t="shared" si="64"/>
        <v>1.34530375173636E-4</v>
      </c>
    </row>
    <row r="4139" spans="1:3" x14ac:dyDescent="0.2">
      <c r="A4139" s="5">
        <v>40331</v>
      </c>
      <c r="B4139">
        <v>1.3453037517363599E-2</v>
      </c>
      <c r="C4139" s="34">
        <f t="shared" si="64"/>
        <v>1.34530375173636E-4</v>
      </c>
    </row>
    <row r="4140" spans="1:3" x14ac:dyDescent="0.2">
      <c r="A4140" s="5">
        <v>40332</v>
      </c>
      <c r="B4140">
        <v>1.3453037517363599E-2</v>
      </c>
      <c r="C4140" s="34">
        <f t="shared" si="64"/>
        <v>1.34530375173636E-4</v>
      </c>
    </row>
    <row r="4141" spans="1:3" x14ac:dyDescent="0.2">
      <c r="A4141" s="5">
        <v>40333</v>
      </c>
      <c r="B4141">
        <v>1.3881543197546999E-2</v>
      </c>
      <c r="C4141" s="34">
        <f t="shared" si="64"/>
        <v>1.3881543197546999E-4</v>
      </c>
    </row>
    <row r="4142" spans="1:3" x14ac:dyDescent="0.2">
      <c r="A4142" s="5">
        <v>40336</v>
      </c>
      <c r="B4142">
        <v>4.1650410777371902E-2</v>
      </c>
      <c r="C4142" s="34">
        <f t="shared" si="64"/>
        <v>4.1650410777371904E-4</v>
      </c>
    </row>
    <row r="4143" spans="1:3" x14ac:dyDescent="0.2">
      <c r="A4143" s="5">
        <v>40337</v>
      </c>
      <c r="B4143">
        <v>1.3881543197546999E-2</v>
      </c>
      <c r="C4143" s="34">
        <f t="shared" si="64"/>
        <v>1.3881543197546999E-4</v>
      </c>
    </row>
    <row r="4144" spans="1:3" x14ac:dyDescent="0.2">
      <c r="A4144" s="5">
        <v>40338</v>
      </c>
      <c r="B4144">
        <v>1.3881543197546999E-2</v>
      </c>
      <c r="C4144" s="34">
        <f t="shared" si="64"/>
        <v>1.3881543197546999E-4</v>
      </c>
    </row>
    <row r="4145" spans="1:3" x14ac:dyDescent="0.2">
      <c r="A4145" s="5">
        <v>40339</v>
      </c>
      <c r="B4145">
        <v>1.3881543197546999E-2</v>
      </c>
      <c r="C4145" s="34">
        <f t="shared" si="64"/>
        <v>1.3881543197546999E-4</v>
      </c>
    </row>
    <row r="4146" spans="1:3" x14ac:dyDescent="0.2">
      <c r="A4146" s="5">
        <v>40340</v>
      </c>
      <c r="B4146">
        <v>1.39887603483047E-2</v>
      </c>
      <c r="C4146" s="34">
        <f t="shared" si="64"/>
        <v>1.3988760348304701E-4</v>
      </c>
    </row>
    <row r="4147" spans="1:3" x14ac:dyDescent="0.2">
      <c r="A4147" s="5">
        <v>40343</v>
      </c>
      <c r="B4147">
        <v>4.19721518811755E-2</v>
      </c>
      <c r="C4147" s="34">
        <f t="shared" si="64"/>
        <v>4.1972151881175502E-4</v>
      </c>
    </row>
    <row r="4148" spans="1:3" x14ac:dyDescent="0.2">
      <c r="A4148" s="5">
        <v>40344</v>
      </c>
      <c r="B4148">
        <v>1.39887603483047E-2</v>
      </c>
      <c r="C4148" s="34">
        <f t="shared" si="64"/>
        <v>1.3988760348304701E-4</v>
      </c>
    </row>
    <row r="4149" spans="1:3" x14ac:dyDescent="0.2">
      <c r="A4149" s="5">
        <v>40345</v>
      </c>
      <c r="B4149">
        <v>1.39887603483047E-2</v>
      </c>
      <c r="C4149" s="34">
        <f t="shared" si="64"/>
        <v>1.3988760348304701E-4</v>
      </c>
    </row>
    <row r="4150" spans="1:3" x14ac:dyDescent="0.2">
      <c r="A4150" s="5">
        <v>40346</v>
      </c>
      <c r="B4150">
        <v>1.39887603483047E-2</v>
      </c>
      <c r="C4150" s="34">
        <f t="shared" si="64"/>
        <v>1.3988760348304701E-4</v>
      </c>
    </row>
    <row r="4151" spans="1:3" x14ac:dyDescent="0.2">
      <c r="A4151" s="5">
        <v>40347</v>
      </c>
      <c r="B4151">
        <v>1.4309900949327501E-2</v>
      </c>
      <c r="C4151" s="34">
        <f t="shared" si="64"/>
        <v>1.43099009493275E-4</v>
      </c>
    </row>
    <row r="4152" spans="1:3" x14ac:dyDescent="0.2">
      <c r="A4152" s="5">
        <v>40350</v>
      </c>
      <c r="B4152">
        <v>4.2935846338920697E-2</v>
      </c>
      <c r="C4152" s="34">
        <f t="shared" si="64"/>
        <v>4.2935846338920696E-4</v>
      </c>
    </row>
    <row r="4153" spans="1:3" x14ac:dyDescent="0.2">
      <c r="A4153" s="5">
        <v>40351</v>
      </c>
      <c r="B4153">
        <v>1.4309900949327501E-2</v>
      </c>
      <c r="C4153" s="34">
        <f t="shared" si="64"/>
        <v>1.43099009493275E-4</v>
      </c>
    </row>
    <row r="4154" spans="1:3" x14ac:dyDescent="0.2">
      <c r="A4154" s="5">
        <v>40352</v>
      </c>
      <c r="B4154">
        <v>1.43099009493053E-2</v>
      </c>
      <c r="C4154" s="34">
        <f t="shared" si="64"/>
        <v>1.4309900949305298E-4</v>
      </c>
    </row>
    <row r="4155" spans="1:3" x14ac:dyDescent="0.2">
      <c r="A4155" s="5">
        <v>40353</v>
      </c>
      <c r="B4155">
        <v>1.4309900949327501E-2</v>
      </c>
      <c r="C4155" s="34">
        <f t="shared" si="64"/>
        <v>1.43099009493275E-4</v>
      </c>
    </row>
    <row r="4156" spans="1:3" x14ac:dyDescent="0.2">
      <c r="A4156" s="5">
        <v>40354</v>
      </c>
      <c r="B4156">
        <v>1.43099009493053E-2</v>
      </c>
      <c r="C4156" s="34">
        <f t="shared" si="64"/>
        <v>1.4309900949305298E-4</v>
      </c>
    </row>
    <row r="4157" spans="1:3" x14ac:dyDescent="0.2">
      <c r="A4157" s="5">
        <v>40357</v>
      </c>
      <c r="B4157">
        <v>4.2935846338920697E-2</v>
      </c>
      <c r="C4157" s="34">
        <f t="shared" si="64"/>
        <v>4.2935846338920696E-4</v>
      </c>
    </row>
    <row r="4158" spans="1:3" x14ac:dyDescent="0.2">
      <c r="A4158" s="5">
        <v>40358</v>
      </c>
      <c r="B4158">
        <v>1.4309900949327501E-2</v>
      </c>
      <c r="C4158" s="34">
        <f t="shared" si="64"/>
        <v>1.43099009493275E-4</v>
      </c>
    </row>
    <row r="4159" spans="1:3" x14ac:dyDescent="0.2">
      <c r="A4159" s="5">
        <v>40359</v>
      </c>
      <c r="B4159">
        <v>1.4309900949327501E-2</v>
      </c>
      <c r="C4159" s="34">
        <f t="shared" si="64"/>
        <v>1.43099009493275E-4</v>
      </c>
    </row>
    <row r="4160" spans="1:3" x14ac:dyDescent="0.2">
      <c r="A4160" s="5">
        <v>40360</v>
      </c>
      <c r="B4160">
        <v>1.43099009493053E-2</v>
      </c>
      <c r="C4160" s="34">
        <f t="shared" si="64"/>
        <v>1.4309900949305298E-4</v>
      </c>
    </row>
    <row r="4161" spans="1:3" x14ac:dyDescent="0.2">
      <c r="A4161" s="5">
        <v>40361</v>
      </c>
      <c r="B4161">
        <v>1.40959356488723E-2</v>
      </c>
      <c r="C4161" s="34">
        <f t="shared" si="64"/>
        <v>1.40959356488723E-4</v>
      </c>
    </row>
    <row r="4162" spans="1:3" x14ac:dyDescent="0.2">
      <c r="A4162" s="5">
        <v>40364</v>
      </c>
      <c r="B4162">
        <v>4.2293768088708099E-2</v>
      </c>
      <c r="C4162" s="34">
        <f t="shared" si="64"/>
        <v>4.22937680887081E-4</v>
      </c>
    </row>
    <row r="4163" spans="1:3" x14ac:dyDescent="0.2">
      <c r="A4163" s="5">
        <v>40365</v>
      </c>
      <c r="B4163">
        <v>1.40959356488723E-2</v>
      </c>
      <c r="C4163" s="34">
        <f t="shared" si="64"/>
        <v>1.40959356488723E-4</v>
      </c>
    </row>
    <row r="4164" spans="1:3" x14ac:dyDescent="0.2">
      <c r="A4164" s="5">
        <v>40366</v>
      </c>
      <c r="B4164">
        <v>1.40959356488723E-2</v>
      </c>
      <c r="C4164" s="34">
        <f t="shared" si="64"/>
        <v>1.40959356488723E-4</v>
      </c>
    </row>
    <row r="4165" spans="1:3" x14ac:dyDescent="0.2">
      <c r="A4165" s="5">
        <v>40367</v>
      </c>
      <c r="B4165">
        <v>1.40959356488723E-2</v>
      </c>
      <c r="C4165" s="34">
        <f t="shared" ref="C4165:C4228" si="65">B4165/100</f>
        <v>1.40959356488723E-4</v>
      </c>
    </row>
    <row r="4166" spans="1:3" x14ac:dyDescent="0.2">
      <c r="A4166" s="5">
        <v>40368</v>
      </c>
      <c r="B4166">
        <v>1.43091213056001E-2</v>
      </c>
      <c r="C4166" s="34">
        <f t="shared" si="65"/>
        <v>1.4309121305600101E-4</v>
      </c>
    </row>
    <row r="4167" spans="1:3" x14ac:dyDescent="0.2">
      <c r="A4167" s="5">
        <v>40371</v>
      </c>
      <c r="B4167">
        <v>4.2933506738340697E-2</v>
      </c>
      <c r="C4167" s="34">
        <f t="shared" si="65"/>
        <v>4.29335067383407E-4</v>
      </c>
    </row>
    <row r="4168" spans="1:3" x14ac:dyDescent="0.2">
      <c r="A4168" s="5">
        <v>40372</v>
      </c>
      <c r="B4168">
        <v>1.43091213056001E-2</v>
      </c>
      <c r="C4168" s="34">
        <f t="shared" si="65"/>
        <v>1.4309121305600101E-4</v>
      </c>
    </row>
    <row r="4169" spans="1:3" x14ac:dyDescent="0.2">
      <c r="A4169" s="5">
        <v>40373</v>
      </c>
      <c r="B4169">
        <v>1.43091213056001E-2</v>
      </c>
      <c r="C4169" s="34">
        <f t="shared" si="65"/>
        <v>1.4309121305600101E-4</v>
      </c>
    </row>
    <row r="4170" spans="1:3" x14ac:dyDescent="0.2">
      <c r="A4170" s="5">
        <v>40374</v>
      </c>
      <c r="B4170">
        <v>1.43091213056001E-2</v>
      </c>
      <c r="C4170" s="34">
        <f t="shared" si="65"/>
        <v>1.4309121305600101E-4</v>
      </c>
    </row>
    <row r="4171" spans="1:3" x14ac:dyDescent="0.2">
      <c r="A4171" s="5">
        <v>40375</v>
      </c>
      <c r="B4171">
        <v>1.4415652095634E-2</v>
      </c>
      <c r="C4171" s="34">
        <f t="shared" si="65"/>
        <v>1.4415652095633999E-4</v>
      </c>
    </row>
    <row r="4172" spans="1:3" x14ac:dyDescent="0.2">
      <c r="A4172" s="5">
        <v>40378</v>
      </c>
      <c r="B4172">
        <v>4.3253190917247303E-2</v>
      </c>
      <c r="C4172" s="34">
        <f t="shared" si="65"/>
        <v>4.3253190917247303E-4</v>
      </c>
    </row>
    <row r="4173" spans="1:3" x14ac:dyDescent="0.2">
      <c r="A4173" s="5">
        <v>40379</v>
      </c>
      <c r="B4173">
        <v>1.4415652095634E-2</v>
      </c>
      <c r="C4173" s="34">
        <f t="shared" si="65"/>
        <v>1.4415652095633999E-4</v>
      </c>
    </row>
    <row r="4174" spans="1:3" x14ac:dyDescent="0.2">
      <c r="A4174" s="5">
        <v>40380</v>
      </c>
      <c r="B4174">
        <v>1.4415652095634E-2</v>
      </c>
      <c r="C4174" s="34">
        <f t="shared" si="65"/>
        <v>1.4415652095633999E-4</v>
      </c>
    </row>
    <row r="4175" spans="1:3" x14ac:dyDescent="0.2">
      <c r="A4175" s="5">
        <v>40381</v>
      </c>
      <c r="B4175">
        <v>1.4415652095634E-2</v>
      </c>
      <c r="C4175" s="34">
        <f t="shared" si="65"/>
        <v>1.4415652095633999E-4</v>
      </c>
    </row>
    <row r="4176" spans="1:3" x14ac:dyDescent="0.2">
      <c r="A4176" s="5">
        <v>40382</v>
      </c>
      <c r="B4176">
        <v>1.52715932217884E-2</v>
      </c>
      <c r="C4176" s="34">
        <f t="shared" si="65"/>
        <v>1.5271593221788401E-4</v>
      </c>
    </row>
    <row r="4177" spans="1:3" x14ac:dyDescent="0.2">
      <c r="A4177" s="5">
        <v>40385</v>
      </c>
      <c r="B4177">
        <v>4.5821776668297801E-2</v>
      </c>
      <c r="C4177" s="34">
        <f t="shared" si="65"/>
        <v>4.5821776668297803E-4</v>
      </c>
    </row>
    <row r="4178" spans="1:3" x14ac:dyDescent="0.2">
      <c r="A4178" s="5">
        <v>40386</v>
      </c>
      <c r="B4178">
        <v>1.52715932217884E-2</v>
      </c>
      <c r="C4178" s="34">
        <f t="shared" si="65"/>
        <v>1.5271593221788401E-4</v>
      </c>
    </row>
    <row r="4179" spans="1:3" x14ac:dyDescent="0.2">
      <c r="A4179" s="5">
        <v>40387</v>
      </c>
      <c r="B4179">
        <v>1.5271593221766201E-2</v>
      </c>
      <c r="C4179" s="34">
        <f t="shared" si="65"/>
        <v>1.52715932217662E-4</v>
      </c>
    </row>
    <row r="4180" spans="1:3" x14ac:dyDescent="0.2">
      <c r="A4180" s="5">
        <v>40388</v>
      </c>
      <c r="B4180">
        <v>1.5271593221766201E-2</v>
      </c>
      <c r="C4180" s="34">
        <f t="shared" si="65"/>
        <v>1.52715932217662E-4</v>
      </c>
    </row>
    <row r="4181" spans="1:3" x14ac:dyDescent="0.2">
      <c r="A4181" s="5">
        <v>40389</v>
      </c>
      <c r="B4181">
        <v>1.52715932217884E-2</v>
      </c>
      <c r="C4181" s="34">
        <f t="shared" si="65"/>
        <v>1.5271593221788401E-4</v>
      </c>
    </row>
    <row r="4182" spans="1:3" x14ac:dyDescent="0.2">
      <c r="A4182" s="5">
        <v>40392</v>
      </c>
      <c r="B4182">
        <v>4.5821776668297801E-2</v>
      </c>
      <c r="C4182" s="34">
        <f t="shared" si="65"/>
        <v>4.5821776668297803E-4</v>
      </c>
    </row>
    <row r="4183" spans="1:3" x14ac:dyDescent="0.2">
      <c r="A4183" s="5">
        <v>40393</v>
      </c>
      <c r="B4183">
        <v>1.52715932217884E-2</v>
      </c>
      <c r="C4183" s="34">
        <f t="shared" si="65"/>
        <v>1.5271593221788401E-4</v>
      </c>
    </row>
    <row r="4184" spans="1:3" x14ac:dyDescent="0.2">
      <c r="A4184" s="5">
        <v>40394</v>
      </c>
      <c r="B4184">
        <v>1.5271593221766201E-2</v>
      </c>
      <c r="C4184" s="34">
        <f t="shared" si="65"/>
        <v>1.52715932217662E-4</v>
      </c>
    </row>
    <row r="4185" spans="1:3" x14ac:dyDescent="0.2">
      <c r="A4185" s="5">
        <v>40395</v>
      </c>
      <c r="B4185">
        <v>1.52715932217884E-2</v>
      </c>
      <c r="C4185" s="34">
        <f t="shared" si="65"/>
        <v>1.5271593221788401E-4</v>
      </c>
    </row>
    <row r="4186" spans="1:3" x14ac:dyDescent="0.2">
      <c r="A4186" s="5">
        <v>40396</v>
      </c>
      <c r="B4186">
        <v>1.59133527947386E-2</v>
      </c>
      <c r="C4186" s="34">
        <f t="shared" si="65"/>
        <v>1.59133527947386E-4</v>
      </c>
    </row>
    <row r="4187" spans="1:3" x14ac:dyDescent="0.2">
      <c r="A4187" s="5">
        <v>40399</v>
      </c>
      <c r="B4187">
        <v>4.77476558310874E-2</v>
      </c>
      <c r="C4187" s="34">
        <f t="shared" si="65"/>
        <v>4.7747655831087399E-4</v>
      </c>
    </row>
    <row r="4188" spans="1:3" x14ac:dyDescent="0.2">
      <c r="A4188" s="5">
        <v>40400</v>
      </c>
      <c r="B4188">
        <v>1.5913352794716399E-2</v>
      </c>
      <c r="C4188" s="34">
        <f t="shared" si="65"/>
        <v>1.5913352794716398E-4</v>
      </c>
    </row>
    <row r="4189" spans="1:3" x14ac:dyDescent="0.2">
      <c r="A4189" s="5">
        <v>40401</v>
      </c>
      <c r="B4189">
        <v>1.59133527947386E-2</v>
      </c>
      <c r="C4189" s="34">
        <f t="shared" si="65"/>
        <v>1.59133527947386E-4</v>
      </c>
    </row>
    <row r="4190" spans="1:3" x14ac:dyDescent="0.2">
      <c r="A4190" s="5">
        <v>40402</v>
      </c>
      <c r="B4190">
        <v>1.59133527947386E-2</v>
      </c>
      <c r="C4190" s="34">
        <f t="shared" si="65"/>
        <v>1.59133527947386E-4</v>
      </c>
    </row>
    <row r="4191" spans="1:3" x14ac:dyDescent="0.2">
      <c r="A4191" s="5">
        <v>40403</v>
      </c>
      <c r="B4191">
        <v>1.6340360718891701E-2</v>
      </c>
      <c r="C4191" s="34">
        <f t="shared" si="65"/>
        <v>1.6340360718891702E-4</v>
      </c>
    </row>
    <row r="4192" spans="1:3" x14ac:dyDescent="0.2">
      <c r="A4192" s="5">
        <v>40406</v>
      </c>
      <c r="B4192">
        <v>4.9029092814656401E-2</v>
      </c>
      <c r="C4192" s="34">
        <f t="shared" si="65"/>
        <v>4.9029092814656405E-4</v>
      </c>
    </row>
    <row r="4193" spans="1:3" x14ac:dyDescent="0.2">
      <c r="A4193" s="5">
        <v>40407</v>
      </c>
      <c r="B4193">
        <v>1.6340360718913899E-2</v>
      </c>
      <c r="C4193" s="34">
        <f t="shared" si="65"/>
        <v>1.6340360718913898E-4</v>
      </c>
    </row>
    <row r="4194" spans="1:3" x14ac:dyDescent="0.2">
      <c r="A4194" s="5">
        <v>40408</v>
      </c>
      <c r="B4194">
        <v>1.6340360718913899E-2</v>
      </c>
      <c r="C4194" s="34">
        <f t="shared" si="65"/>
        <v>1.6340360718913898E-4</v>
      </c>
    </row>
    <row r="4195" spans="1:3" x14ac:dyDescent="0.2">
      <c r="A4195" s="5">
        <v>40409</v>
      </c>
      <c r="B4195">
        <v>1.6340360718891701E-2</v>
      </c>
      <c r="C4195" s="34">
        <f t="shared" si="65"/>
        <v>1.6340360718891702E-4</v>
      </c>
    </row>
    <row r="4196" spans="1:3" x14ac:dyDescent="0.2">
      <c r="A4196" s="5">
        <v>40410</v>
      </c>
      <c r="B4196">
        <v>1.6660052610384401E-2</v>
      </c>
      <c r="C4196" s="34">
        <f t="shared" si="65"/>
        <v>1.6660052610384401E-4</v>
      </c>
    </row>
    <row r="4197" spans="1:3" x14ac:dyDescent="0.2">
      <c r="A4197" s="5">
        <v>40413</v>
      </c>
      <c r="B4197">
        <v>4.9988485014096397E-2</v>
      </c>
      <c r="C4197" s="34">
        <f t="shared" si="65"/>
        <v>4.9988485014096395E-4</v>
      </c>
    </row>
    <row r="4198" spans="1:3" x14ac:dyDescent="0.2">
      <c r="A4198" s="5">
        <v>40414</v>
      </c>
      <c r="B4198">
        <v>1.66600526103622E-2</v>
      </c>
      <c r="C4198" s="34">
        <f t="shared" si="65"/>
        <v>1.66600526103622E-4</v>
      </c>
    </row>
    <row r="4199" spans="1:3" x14ac:dyDescent="0.2">
      <c r="A4199" s="5">
        <v>40415</v>
      </c>
      <c r="B4199">
        <v>1.6660052610384401E-2</v>
      </c>
      <c r="C4199" s="34">
        <f t="shared" si="65"/>
        <v>1.6660052610384401E-4</v>
      </c>
    </row>
    <row r="4200" spans="1:3" x14ac:dyDescent="0.2">
      <c r="A4200" s="5">
        <v>40416</v>
      </c>
      <c r="B4200">
        <v>1.66600526103622E-2</v>
      </c>
      <c r="C4200" s="34">
        <f t="shared" si="65"/>
        <v>1.66600526103622E-4</v>
      </c>
    </row>
    <row r="4201" spans="1:3" x14ac:dyDescent="0.2">
      <c r="A4201" s="5">
        <v>40417</v>
      </c>
      <c r="B4201">
        <v>1.64468800896822E-2</v>
      </c>
      <c r="C4201" s="34">
        <f t="shared" si="65"/>
        <v>1.64468800896822E-4</v>
      </c>
    </row>
    <row r="4202" spans="1:3" x14ac:dyDescent="0.2">
      <c r="A4202" s="5">
        <v>40420</v>
      </c>
      <c r="B4202">
        <v>4.9348755709877103E-2</v>
      </c>
      <c r="C4202" s="34">
        <f t="shared" si="65"/>
        <v>4.93487557098771E-4</v>
      </c>
    </row>
    <row r="4203" spans="1:3" x14ac:dyDescent="0.2">
      <c r="A4203" s="5">
        <v>40421</v>
      </c>
      <c r="B4203">
        <v>1.64468800896822E-2</v>
      </c>
      <c r="C4203" s="34">
        <f t="shared" si="65"/>
        <v>1.64468800896822E-4</v>
      </c>
    </row>
    <row r="4204" spans="1:3" x14ac:dyDescent="0.2">
      <c r="A4204" s="5">
        <v>40422</v>
      </c>
      <c r="B4204">
        <v>1.64468800896822E-2</v>
      </c>
      <c r="C4204" s="34">
        <f t="shared" si="65"/>
        <v>1.64468800896822E-4</v>
      </c>
    </row>
    <row r="4205" spans="1:3" x14ac:dyDescent="0.2">
      <c r="A4205" s="5">
        <v>40423</v>
      </c>
      <c r="B4205">
        <v>1.64468800896822E-2</v>
      </c>
      <c r="C4205" s="34">
        <f t="shared" si="65"/>
        <v>1.64468800896822E-4</v>
      </c>
    </row>
    <row r="4206" spans="1:3" x14ac:dyDescent="0.2">
      <c r="A4206" s="5">
        <v>40424</v>
      </c>
      <c r="B4206">
        <v>1.6126939763161399E-2</v>
      </c>
      <c r="C4206" s="34">
        <f t="shared" si="65"/>
        <v>1.6126939763161399E-4</v>
      </c>
    </row>
    <row r="4207" spans="1:3" x14ac:dyDescent="0.2">
      <c r="A4207" s="5">
        <v>40427</v>
      </c>
      <c r="B4207">
        <v>4.8388622054540399E-2</v>
      </c>
      <c r="C4207" s="34">
        <f t="shared" si="65"/>
        <v>4.8388622054540398E-4</v>
      </c>
    </row>
    <row r="4208" spans="1:3" x14ac:dyDescent="0.2">
      <c r="A4208" s="5">
        <v>40428</v>
      </c>
      <c r="B4208">
        <v>1.6126939763161399E-2</v>
      </c>
      <c r="C4208" s="34">
        <f t="shared" si="65"/>
        <v>1.6126939763161399E-4</v>
      </c>
    </row>
    <row r="4209" spans="1:3" x14ac:dyDescent="0.2">
      <c r="A4209" s="5">
        <v>40429</v>
      </c>
      <c r="B4209">
        <v>1.61269397631836E-2</v>
      </c>
      <c r="C4209" s="34">
        <f t="shared" si="65"/>
        <v>1.61269397631836E-4</v>
      </c>
    </row>
    <row r="4210" spans="1:3" x14ac:dyDescent="0.2">
      <c r="A4210" s="5">
        <v>40430</v>
      </c>
      <c r="B4210">
        <v>1.6020037913078201E-2</v>
      </c>
      <c r="C4210" s="34">
        <f t="shared" si="65"/>
        <v>1.6020037913078202E-4</v>
      </c>
    </row>
    <row r="4211" spans="1:3" x14ac:dyDescent="0.2">
      <c r="A4211" s="5">
        <v>40434</v>
      </c>
      <c r="B4211">
        <v>6.4095551793874606E-2</v>
      </c>
      <c r="C4211" s="34">
        <f t="shared" si="65"/>
        <v>6.4095551793874606E-4</v>
      </c>
    </row>
    <row r="4212" spans="1:3" x14ac:dyDescent="0.2">
      <c r="A4212" s="5">
        <v>40435</v>
      </c>
      <c r="B4212">
        <v>1.6020037913100402E-2</v>
      </c>
      <c r="C4212" s="34">
        <f t="shared" si="65"/>
        <v>1.6020037913100401E-4</v>
      </c>
    </row>
    <row r="4213" spans="1:3" x14ac:dyDescent="0.2">
      <c r="A4213" s="5">
        <v>40436</v>
      </c>
      <c r="B4213">
        <v>1.6020037913078201E-2</v>
      </c>
      <c r="C4213" s="34">
        <f t="shared" si="65"/>
        <v>1.6020037913078202E-4</v>
      </c>
    </row>
    <row r="4214" spans="1:3" x14ac:dyDescent="0.2">
      <c r="A4214" s="5">
        <v>40437</v>
      </c>
      <c r="B4214">
        <v>1.6020037913100402E-2</v>
      </c>
      <c r="C4214" s="34">
        <f t="shared" si="65"/>
        <v>1.6020037913100401E-4</v>
      </c>
    </row>
    <row r="4215" spans="1:3" x14ac:dyDescent="0.2">
      <c r="A4215" s="5">
        <v>40438</v>
      </c>
      <c r="B4215">
        <v>1.6340360718913899E-2</v>
      </c>
      <c r="C4215" s="34">
        <f t="shared" si="65"/>
        <v>1.6340360718913898E-4</v>
      </c>
    </row>
    <row r="4216" spans="1:3" x14ac:dyDescent="0.2">
      <c r="A4216" s="5">
        <v>40441</v>
      </c>
      <c r="B4216">
        <v>4.9029092814656401E-2</v>
      </c>
      <c r="C4216" s="34">
        <f t="shared" si="65"/>
        <v>4.9029092814656405E-4</v>
      </c>
    </row>
    <row r="4217" spans="1:3" x14ac:dyDescent="0.2">
      <c r="A4217" s="5">
        <v>40442</v>
      </c>
      <c r="B4217">
        <v>1.6340360718891701E-2</v>
      </c>
      <c r="C4217" s="34">
        <f t="shared" si="65"/>
        <v>1.6340360718891702E-4</v>
      </c>
    </row>
    <row r="4218" spans="1:3" x14ac:dyDescent="0.2">
      <c r="A4218" s="5">
        <v>40443</v>
      </c>
      <c r="B4218">
        <v>1.6340360718913899E-2</v>
      </c>
      <c r="C4218" s="34">
        <f t="shared" si="65"/>
        <v>1.6340360718913898E-4</v>
      </c>
    </row>
    <row r="4219" spans="1:3" x14ac:dyDescent="0.2">
      <c r="A4219" s="5">
        <v>40444</v>
      </c>
      <c r="B4219">
        <v>1.6340360718913899E-2</v>
      </c>
      <c r="C4219" s="34">
        <f t="shared" si="65"/>
        <v>1.6340360718913898E-4</v>
      </c>
    </row>
    <row r="4220" spans="1:3" x14ac:dyDescent="0.2">
      <c r="A4220" s="5">
        <v>40445</v>
      </c>
      <c r="B4220">
        <v>1.64468800896822E-2</v>
      </c>
      <c r="C4220" s="34">
        <f t="shared" si="65"/>
        <v>1.64468800896822E-4</v>
      </c>
    </row>
    <row r="4221" spans="1:3" x14ac:dyDescent="0.2">
      <c r="A4221" s="5">
        <v>40448</v>
      </c>
      <c r="B4221">
        <v>4.9348755709854898E-2</v>
      </c>
      <c r="C4221" s="34">
        <f t="shared" si="65"/>
        <v>4.9348755709854896E-4</v>
      </c>
    </row>
    <row r="4222" spans="1:3" x14ac:dyDescent="0.2">
      <c r="A4222" s="5">
        <v>40449</v>
      </c>
      <c r="B4222">
        <v>1.6446880089704401E-2</v>
      </c>
      <c r="C4222" s="34">
        <f t="shared" si="65"/>
        <v>1.6446880089704399E-4</v>
      </c>
    </row>
    <row r="4223" spans="1:3" x14ac:dyDescent="0.2">
      <c r="A4223" s="5">
        <v>40450</v>
      </c>
      <c r="B4223">
        <v>1.64468800896822E-2</v>
      </c>
      <c r="C4223" s="34">
        <f t="shared" si="65"/>
        <v>1.64468800896822E-4</v>
      </c>
    </row>
    <row r="4224" spans="1:3" x14ac:dyDescent="0.2">
      <c r="A4224" s="5">
        <v>40451</v>
      </c>
      <c r="B4224">
        <v>1.64468800896822E-2</v>
      </c>
      <c r="C4224" s="34">
        <f t="shared" si="65"/>
        <v>1.64468800896822E-4</v>
      </c>
    </row>
    <row r="4225" spans="1:3" x14ac:dyDescent="0.2">
      <c r="A4225" s="5">
        <v>40452</v>
      </c>
      <c r="B4225">
        <v>1.66600526103622E-2</v>
      </c>
      <c r="C4225" s="34">
        <f t="shared" si="65"/>
        <v>1.66600526103622E-4</v>
      </c>
    </row>
    <row r="4226" spans="1:3" x14ac:dyDescent="0.2">
      <c r="A4226" s="5">
        <v>40455</v>
      </c>
      <c r="B4226">
        <v>4.9988485014096397E-2</v>
      </c>
      <c r="C4226" s="34">
        <f t="shared" si="65"/>
        <v>4.9988485014096395E-4</v>
      </c>
    </row>
    <row r="4227" spans="1:3" x14ac:dyDescent="0.2">
      <c r="A4227" s="5">
        <v>40456</v>
      </c>
      <c r="B4227">
        <v>1.6660052610384401E-2</v>
      </c>
      <c r="C4227" s="34">
        <f t="shared" si="65"/>
        <v>1.6660052610384401E-4</v>
      </c>
    </row>
    <row r="4228" spans="1:3" x14ac:dyDescent="0.2">
      <c r="A4228" s="5">
        <v>40457</v>
      </c>
      <c r="B4228">
        <v>1.66600526103622E-2</v>
      </c>
      <c r="C4228" s="34">
        <f t="shared" si="65"/>
        <v>1.66600526103622E-4</v>
      </c>
    </row>
    <row r="4229" spans="1:3" x14ac:dyDescent="0.2">
      <c r="A4229" s="5">
        <v>40458</v>
      </c>
      <c r="B4229">
        <v>1.6660052610384401E-2</v>
      </c>
      <c r="C4229" s="34">
        <f t="shared" ref="C4229:C4292" si="66">B4229/100</f>
        <v>1.6660052610384401E-4</v>
      </c>
    </row>
    <row r="4230" spans="1:3" x14ac:dyDescent="0.2">
      <c r="A4230" s="5">
        <v>40459</v>
      </c>
      <c r="B4230">
        <v>1.69806595522459E-2</v>
      </c>
      <c r="C4230" s="34">
        <f t="shared" si="66"/>
        <v>1.69806595522459E-4</v>
      </c>
    </row>
    <row r="4231" spans="1:3" x14ac:dyDescent="0.2">
      <c r="A4231" s="5">
        <v>40462</v>
      </c>
      <c r="B4231">
        <v>5.0950629430368502E-2</v>
      </c>
      <c r="C4231" s="34">
        <f t="shared" si="66"/>
        <v>5.09506294303685E-4</v>
      </c>
    </row>
    <row r="4232" spans="1:3" x14ac:dyDescent="0.2">
      <c r="A4232" s="5">
        <v>40463</v>
      </c>
      <c r="B4232">
        <v>1.6980659552268101E-2</v>
      </c>
      <c r="C4232" s="34">
        <f t="shared" si="66"/>
        <v>1.6980659552268102E-4</v>
      </c>
    </row>
    <row r="4233" spans="1:3" x14ac:dyDescent="0.2">
      <c r="A4233" s="5">
        <v>40464</v>
      </c>
      <c r="B4233">
        <v>1.6980659552268101E-2</v>
      </c>
      <c r="C4233" s="34">
        <f t="shared" si="66"/>
        <v>1.6980659552268102E-4</v>
      </c>
    </row>
    <row r="4234" spans="1:3" x14ac:dyDescent="0.2">
      <c r="A4234" s="5">
        <v>40465</v>
      </c>
      <c r="B4234">
        <v>1.69806595522459E-2</v>
      </c>
      <c r="C4234" s="34">
        <f t="shared" si="66"/>
        <v>1.69806595522459E-4</v>
      </c>
    </row>
    <row r="4235" spans="1:3" x14ac:dyDescent="0.2">
      <c r="A4235" s="5">
        <v>40466</v>
      </c>
      <c r="B4235">
        <v>1.7404984323521298E-2</v>
      </c>
      <c r="C4235" s="34">
        <f t="shared" si="66"/>
        <v>1.7404984323521298E-4</v>
      </c>
    </row>
    <row r="4236" spans="1:3" x14ac:dyDescent="0.2">
      <c r="A4236" s="5">
        <v>40469</v>
      </c>
      <c r="B4236">
        <v>5.2224041502202397E-2</v>
      </c>
      <c r="C4236" s="34">
        <f t="shared" si="66"/>
        <v>5.22240415022024E-4</v>
      </c>
    </row>
    <row r="4237" spans="1:3" x14ac:dyDescent="0.2">
      <c r="A4237" s="5">
        <v>40470</v>
      </c>
      <c r="B4237">
        <v>1.7404984323521298E-2</v>
      </c>
      <c r="C4237" s="34">
        <f t="shared" si="66"/>
        <v>1.7404984323521298E-4</v>
      </c>
    </row>
    <row r="4238" spans="1:3" x14ac:dyDescent="0.2">
      <c r="A4238" s="5">
        <v>40471</v>
      </c>
      <c r="B4238">
        <v>1.7404984323521298E-2</v>
      </c>
      <c r="C4238" s="34">
        <f t="shared" si="66"/>
        <v>1.7404984323521298E-4</v>
      </c>
    </row>
    <row r="4239" spans="1:3" x14ac:dyDescent="0.2">
      <c r="A4239" s="5">
        <v>40472</v>
      </c>
      <c r="B4239">
        <v>1.7404984323521298E-2</v>
      </c>
      <c r="C4239" s="34">
        <f t="shared" si="66"/>
        <v>1.7404984323521298E-4</v>
      </c>
    </row>
    <row r="4240" spans="1:3" x14ac:dyDescent="0.2">
      <c r="A4240" s="5">
        <v>40473</v>
      </c>
      <c r="B4240">
        <v>1.7938958074825699E-2</v>
      </c>
      <c r="C4240" s="34">
        <f t="shared" si="66"/>
        <v>1.7938958074825698E-4</v>
      </c>
    </row>
    <row r="4241" spans="1:3" x14ac:dyDescent="0.2">
      <c r="A4241" s="5">
        <v>40476</v>
      </c>
      <c r="B4241">
        <v>5.3826528988287797E-2</v>
      </c>
      <c r="C4241" s="34">
        <f t="shared" si="66"/>
        <v>5.3826528988287802E-4</v>
      </c>
    </row>
    <row r="4242" spans="1:3" x14ac:dyDescent="0.2">
      <c r="A4242" s="5">
        <v>40477</v>
      </c>
      <c r="B4242">
        <v>1.7938958074825699E-2</v>
      </c>
      <c r="C4242" s="34">
        <f t="shared" si="66"/>
        <v>1.7938958074825698E-4</v>
      </c>
    </row>
    <row r="4243" spans="1:3" x14ac:dyDescent="0.2">
      <c r="A4243" s="5">
        <v>40478</v>
      </c>
      <c r="B4243">
        <v>1.7938958074825699E-2</v>
      </c>
      <c r="C4243" s="34">
        <f t="shared" si="66"/>
        <v>1.7938958074825698E-4</v>
      </c>
    </row>
    <row r="4244" spans="1:3" x14ac:dyDescent="0.2">
      <c r="A4244" s="5">
        <v>40479</v>
      </c>
      <c r="B4244">
        <v>1.7938958074825699E-2</v>
      </c>
      <c r="C4244" s="34">
        <f t="shared" si="66"/>
        <v>1.7938958074825698E-4</v>
      </c>
    </row>
    <row r="4245" spans="1:3" x14ac:dyDescent="0.2">
      <c r="A4245" s="5">
        <v>40480</v>
      </c>
      <c r="B4245">
        <v>1.81517446244506E-2</v>
      </c>
      <c r="C4245" s="34">
        <f t="shared" si="66"/>
        <v>1.8151744624450599E-4</v>
      </c>
    </row>
    <row r="4246" spans="1:3" x14ac:dyDescent="0.2">
      <c r="A4246" s="5">
        <v>40483</v>
      </c>
      <c r="B4246">
        <v>5.4465119046409598E-2</v>
      </c>
      <c r="C4246" s="34">
        <f t="shared" si="66"/>
        <v>5.4465119046409594E-4</v>
      </c>
    </row>
    <row r="4247" spans="1:3" x14ac:dyDescent="0.2">
      <c r="A4247" s="5">
        <v>40484</v>
      </c>
      <c r="B4247">
        <v>1.81517446244506E-2</v>
      </c>
      <c r="C4247" s="34">
        <f t="shared" si="66"/>
        <v>1.8151744624450599E-4</v>
      </c>
    </row>
    <row r="4248" spans="1:3" x14ac:dyDescent="0.2">
      <c r="A4248" s="5">
        <v>40485</v>
      </c>
      <c r="B4248">
        <v>1.8151744624472801E-2</v>
      </c>
      <c r="C4248" s="34">
        <f t="shared" si="66"/>
        <v>1.8151744624472801E-4</v>
      </c>
    </row>
    <row r="4249" spans="1:3" x14ac:dyDescent="0.2">
      <c r="A4249" s="5">
        <v>40486</v>
      </c>
      <c r="B4249">
        <v>1.7938958074825699E-2</v>
      </c>
      <c r="C4249" s="34">
        <f t="shared" si="66"/>
        <v>1.7938958074825698E-4</v>
      </c>
    </row>
    <row r="4250" spans="1:3" x14ac:dyDescent="0.2">
      <c r="A4250" s="5">
        <v>40487</v>
      </c>
      <c r="B4250">
        <v>1.7938958074825699E-2</v>
      </c>
      <c r="C4250" s="34">
        <f t="shared" si="66"/>
        <v>1.7938958074825698E-4</v>
      </c>
    </row>
    <row r="4251" spans="1:3" x14ac:dyDescent="0.2">
      <c r="A4251" s="5">
        <v>40490</v>
      </c>
      <c r="B4251">
        <v>5.38265289882656E-2</v>
      </c>
      <c r="C4251" s="34">
        <f t="shared" si="66"/>
        <v>5.3826528988265598E-4</v>
      </c>
    </row>
    <row r="4252" spans="1:3" x14ac:dyDescent="0.2">
      <c r="A4252" s="5">
        <v>40491</v>
      </c>
      <c r="B4252">
        <v>1.79389580748479E-2</v>
      </c>
      <c r="C4252" s="34">
        <f t="shared" si="66"/>
        <v>1.79389580748479E-4</v>
      </c>
    </row>
    <row r="4253" spans="1:3" x14ac:dyDescent="0.2">
      <c r="A4253" s="5">
        <v>40492</v>
      </c>
      <c r="B4253">
        <v>1.7938958074825699E-2</v>
      </c>
      <c r="C4253" s="34">
        <f t="shared" si="66"/>
        <v>1.7938958074825698E-4</v>
      </c>
    </row>
    <row r="4254" spans="1:3" x14ac:dyDescent="0.2">
      <c r="A4254" s="5">
        <v>40493</v>
      </c>
      <c r="B4254">
        <v>1.7938958074825699E-2</v>
      </c>
      <c r="C4254" s="34">
        <f t="shared" si="66"/>
        <v>1.7938958074825698E-4</v>
      </c>
    </row>
    <row r="4255" spans="1:3" x14ac:dyDescent="0.2">
      <c r="A4255" s="5">
        <v>40494</v>
      </c>
      <c r="B4255">
        <v>1.81517446244506E-2</v>
      </c>
      <c r="C4255" s="34">
        <f t="shared" si="66"/>
        <v>1.8151744624450599E-4</v>
      </c>
    </row>
    <row r="4256" spans="1:3" x14ac:dyDescent="0.2">
      <c r="A4256" s="5">
        <v>40497</v>
      </c>
      <c r="B4256">
        <v>5.4465119046409598E-2</v>
      </c>
      <c r="C4256" s="34">
        <f t="shared" si="66"/>
        <v>5.4465119046409594E-4</v>
      </c>
    </row>
    <row r="4257" spans="1:3" x14ac:dyDescent="0.2">
      <c r="A4257" s="5">
        <v>40498</v>
      </c>
      <c r="B4257">
        <v>1.81517446244506E-2</v>
      </c>
      <c r="C4257" s="34">
        <f t="shared" si="66"/>
        <v>1.8151744624450599E-4</v>
      </c>
    </row>
    <row r="4258" spans="1:3" x14ac:dyDescent="0.2">
      <c r="A4258" s="5">
        <v>40500</v>
      </c>
      <c r="B4258">
        <v>3.6306784107242897E-2</v>
      </c>
      <c r="C4258" s="34">
        <f t="shared" si="66"/>
        <v>3.6306784107242895E-4</v>
      </c>
    </row>
    <row r="4259" spans="1:3" x14ac:dyDescent="0.2">
      <c r="A4259" s="5">
        <v>40501</v>
      </c>
      <c r="B4259">
        <v>1.8044090111990499E-2</v>
      </c>
      <c r="C4259" s="34">
        <f t="shared" si="66"/>
        <v>1.8044090111990499E-4</v>
      </c>
    </row>
    <row r="4260" spans="1:3" x14ac:dyDescent="0.2">
      <c r="A4260" s="5">
        <v>40504</v>
      </c>
      <c r="B4260">
        <v>5.4142038599125399E-2</v>
      </c>
      <c r="C4260" s="34">
        <f t="shared" si="66"/>
        <v>5.4142038599125396E-4</v>
      </c>
    </row>
    <row r="4261" spans="1:3" x14ac:dyDescent="0.2">
      <c r="A4261" s="5">
        <v>40505</v>
      </c>
      <c r="B4261">
        <v>1.8044090111990499E-2</v>
      </c>
      <c r="C4261" s="34">
        <f t="shared" si="66"/>
        <v>1.8044090111990499E-4</v>
      </c>
    </row>
    <row r="4262" spans="1:3" x14ac:dyDescent="0.2">
      <c r="A4262" s="5">
        <v>40506</v>
      </c>
      <c r="B4262">
        <v>1.80440901120127E-2</v>
      </c>
      <c r="C4262" s="34">
        <f t="shared" si="66"/>
        <v>1.80440901120127E-4</v>
      </c>
    </row>
    <row r="4263" spans="1:3" x14ac:dyDescent="0.2">
      <c r="A4263" s="5">
        <v>40507</v>
      </c>
      <c r="B4263">
        <v>1.8044090111990499E-2</v>
      </c>
      <c r="C4263" s="34">
        <f t="shared" si="66"/>
        <v>1.8044090111990499E-4</v>
      </c>
    </row>
    <row r="4264" spans="1:3" x14ac:dyDescent="0.2">
      <c r="A4264" s="5">
        <v>40508</v>
      </c>
      <c r="B4264">
        <v>1.81517446244506E-2</v>
      </c>
      <c r="C4264" s="34">
        <f t="shared" si="66"/>
        <v>1.8151744624450599E-4</v>
      </c>
    </row>
    <row r="4265" spans="1:3" x14ac:dyDescent="0.2">
      <c r="A4265" s="5">
        <v>40511</v>
      </c>
      <c r="B4265">
        <v>5.4465119046409598E-2</v>
      </c>
      <c r="C4265" s="34">
        <f t="shared" si="66"/>
        <v>5.4465119046409594E-4</v>
      </c>
    </row>
    <row r="4266" spans="1:3" x14ac:dyDescent="0.2">
      <c r="A4266" s="5">
        <v>40512</v>
      </c>
      <c r="B4266">
        <v>1.81517446244506E-2</v>
      </c>
      <c r="C4266" s="34">
        <f t="shared" si="66"/>
        <v>1.8151744624450599E-4</v>
      </c>
    </row>
    <row r="4267" spans="1:3" x14ac:dyDescent="0.2">
      <c r="A4267" s="5">
        <v>40513</v>
      </c>
      <c r="B4267">
        <v>1.8151744624472801E-2</v>
      </c>
      <c r="C4267" s="34">
        <f t="shared" si="66"/>
        <v>1.8151744624472801E-4</v>
      </c>
    </row>
    <row r="4268" spans="1:3" x14ac:dyDescent="0.2">
      <c r="A4268" s="5">
        <v>40514</v>
      </c>
      <c r="B4268">
        <v>1.81517446244506E-2</v>
      </c>
      <c r="C4268" s="34">
        <f t="shared" si="66"/>
        <v>1.8151744624450599E-4</v>
      </c>
    </row>
    <row r="4269" spans="1:3" x14ac:dyDescent="0.2">
      <c r="A4269" s="5">
        <v>40515</v>
      </c>
      <c r="B4269">
        <v>1.83643664061428E-2</v>
      </c>
      <c r="C4269" s="34">
        <f t="shared" si="66"/>
        <v>1.8364366406142799E-4</v>
      </c>
    </row>
    <row r="4270" spans="1:3" x14ac:dyDescent="0.2">
      <c r="A4270" s="5">
        <v>40518</v>
      </c>
      <c r="B4270">
        <v>5.5103217336371899E-2</v>
      </c>
      <c r="C4270" s="34">
        <f t="shared" si="66"/>
        <v>5.5103217336371902E-4</v>
      </c>
    </row>
    <row r="4271" spans="1:3" x14ac:dyDescent="0.2">
      <c r="A4271" s="5">
        <v>40519</v>
      </c>
      <c r="B4271">
        <v>1.83643664061428E-2</v>
      </c>
      <c r="C4271" s="34">
        <f t="shared" si="66"/>
        <v>1.8364366406142799E-4</v>
      </c>
    </row>
    <row r="4272" spans="1:3" x14ac:dyDescent="0.2">
      <c r="A4272" s="5">
        <v>40520</v>
      </c>
      <c r="B4272">
        <v>1.83643664061428E-2</v>
      </c>
      <c r="C4272" s="34">
        <f t="shared" si="66"/>
        <v>1.8364366406142799E-4</v>
      </c>
    </row>
    <row r="4273" spans="1:3" x14ac:dyDescent="0.2">
      <c r="A4273" s="5">
        <v>40521</v>
      </c>
      <c r="B4273">
        <v>1.83643664061428E-2</v>
      </c>
      <c r="C4273" s="34">
        <f t="shared" si="66"/>
        <v>1.8364366406142799E-4</v>
      </c>
    </row>
    <row r="4274" spans="1:3" x14ac:dyDescent="0.2">
      <c r="A4274" s="5">
        <v>40522</v>
      </c>
      <c r="B4274">
        <v>1.91059718734676E-2</v>
      </c>
      <c r="C4274" s="34">
        <f t="shared" si="66"/>
        <v>1.9105971873467598E-4</v>
      </c>
    </row>
    <row r="4275" spans="1:3" x14ac:dyDescent="0.2">
      <c r="A4275" s="5">
        <v>40525</v>
      </c>
      <c r="B4275">
        <v>5.73288674626804E-2</v>
      </c>
      <c r="C4275" s="34">
        <f t="shared" si="66"/>
        <v>5.73288674626804E-4</v>
      </c>
    </row>
    <row r="4276" spans="1:3" x14ac:dyDescent="0.2">
      <c r="A4276" s="5">
        <v>40526</v>
      </c>
      <c r="B4276">
        <v>1.91059718734676E-2</v>
      </c>
      <c r="C4276" s="34">
        <f t="shared" si="66"/>
        <v>1.9105971873467598E-4</v>
      </c>
    </row>
    <row r="4277" spans="1:3" x14ac:dyDescent="0.2">
      <c r="A4277" s="5">
        <v>40527</v>
      </c>
      <c r="B4277">
        <v>1.91059718734676E-2</v>
      </c>
      <c r="C4277" s="34">
        <f t="shared" si="66"/>
        <v>1.9105971873467598E-4</v>
      </c>
    </row>
    <row r="4278" spans="1:3" x14ac:dyDescent="0.2">
      <c r="A4278" s="5">
        <v>40528</v>
      </c>
      <c r="B4278">
        <v>1.9001245693917E-2</v>
      </c>
      <c r="C4278" s="34">
        <f t="shared" si="66"/>
        <v>1.9001245693917E-4</v>
      </c>
    </row>
    <row r="4279" spans="1:3" x14ac:dyDescent="0.2">
      <c r="A4279" s="5">
        <v>40532</v>
      </c>
      <c r="B4279">
        <v>7.6026648360216803E-2</v>
      </c>
      <c r="C4279" s="34">
        <f t="shared" si="66"/>
        <v>7.6026648360216808E-4</v>
      </c>
    </row>
    <row r="4280" spans="1:3" x14ac:dyDescent="0.2">
      <c r="A4280" s="5">
        <v>40533</v>
      </c>
      <c r="B4280">
        <v>1.9001245693917E-2</v>
      </c>
      <c r="C4280" s="34">
        <f t="shared" si="66"/>
        <v>1.9001245693917E-4</v>
      </c>
    </row>
    <row r="4281" spans="1:3" x14ac:dyDescent="0.2">
      <c r="A4281" s="5">
        <v>40534</v>
      </c>
      <c r="B4281">
        <v>1.9001245693939201E-2</v>
      </c>
      <c r="C4281" s="34">
        <f t="shared" si="66"/>
        <v>1.9001245693939201E-4</v>
      </c>
    </row>
    <row r="4282" spans="1:3" x14ac:dyDescent="0.2">
      <c r="A4282" s="5">
        <v>40535</v>
      </c>
      <c r="B4282">
        <v>1.9001245693917E-2</v>
      </c>
      <c r="C4282" s="34">
        <f t="shared" si="66"/>
        <v>1.9001245693917E-4</v>
      </c>
    </row>
    <row r="4283" spans="1:3" x14ac:dyDescent="0.2">
      <c r="A4283" s="5">
        <v>40536</v>
      </c>
      <c r="B4283">
        <v>1.9001245693939201E-2</v>
      </c>
      <c r="C4283" s="34">
        <f t="shared" si="66"/>
        <v>1.9001245693939201E-4</v>
      </c>
    </row>
    <row r="4284" spans="1:3" x14ac:dyDescent="0.2">
      <c r="A4284" s="5">
        <v>40539</v>
      </c>
      <c r="B4284">
        <v>5.7014569187918702E-2</v>
      </c>
      <c r="C4284" s="34">
        <f t="shared" si="66"/>
        <v>5.7014569187918706E-4</v>
      </c>
    </row>
    <row r="4285" spans="1:3" x14ac:dyDescent="0.2">
      <c r="A4285" s="5">
        <v>40540</v>
      </c>
      <c r="B4285">
        <v>1.9001245693939201E-2</v>
      </c>
      <c r="C4285" s="34">
        <f t="shared" si="66"/>
        <v>1.9001245693939201E-4</v>
      </c>
    </row>
    <row r="4286" spans="1:3" x14ac:dyDescent="0.2">
      <c r="A4286" s="5">
        <v>40541</v>
      </c>
      <c r="B4286">
        <v>1.9001245693917E-2</v>
      </c>
      <c r="C4286" s="34">
        <f t="shared" si="66"/>
        <v>1.9001245693917E-4</v>
      </c>
    </row>
    <row r="4287" spans="1:3" x14ac:dyDescent="0.2">
      <c r="A4287" s="5">
        <v>40542</v>
      </c>
      <c r="B4287">
        <v>1.9001245693939201E-2</v>
      </c>
      <c r="C4287" s="34">
        <f t="shared" si="66"/>
        <v>1.9001245693939201E-4</v>
      </c>
    </row>
    <row r="4288" spans="1:3" x14ac:dyDescent="0.2">
      <c r="A4288" s="5">
        <v>40543</v>
      </c>
      <c r="B4288">
        <v>1.9001245693917E-2</v>
      </c>
      <c r="C4288" s="34">
        <f t="shared" si="66"/>
        <v>1.9001245693917E-4</v>
      </c>
    </row>
    <row r="4289" spans="1:3" x14ac:dyDescent="0.2">
      <c r="A4289" s="5">
        <v>40546</v>
      </c>
      <c r="B4289">
        <v>5.70145691879409E-2</v>
      </c>
      <c r="C4289" s="34">
        <f t="shared" si="66"/>
        <v>5.70145691879409E-4</v>
      </c>
    </row>
    <row r="4290" spans="1:3" x14ac:dyDescent="0.2">
      <c r="A4290" s="5">
        <v>40547</v>
      </c>
      <c r="B4290">
        <v>1.9001245693917E-2</v>
      </c>
      <c r="C4290" s="34">
        <f t="shared" si="66"/>
        <v>1.9001245693917E-4</v>
      </c>
    </row>
    <row r="4291" spans="1:3" x14ac:dyDescent="0.2">
      <c r="A4291" s="5">
        <v>40548</v>
      </c>
      <c r="B4291">
        <v>1.9001245693917E-2</v>
      </c>
      <c r="C4291" s="34">
        <f t="shared" si="66"/>
        <v>1.9001245693917E-4</v>
      </c>
    </row>
    <row r="4292" spans="1:3" x14ac:dyDescent="0.2">
      <c r="A4292" s="5">
        <v>40549</v>
      </c>
      <c r="B4292">
        <v>1.9001245693939201E-2</v>
      </c>
      <c r="C4292" s="34">
        <f t="shared" si="66"/>
        <v>1.9001245693939201E-4</v>
      </c>
    </row>
    <row r="4293" spans="1:3" x14ac:dyDescent="0.2">
      <c r="A4293" s="5">
        <v>40550</v>
      </c>
      <c r="B4293">
        <v>1.87891166864462E-2</v>
      </c>
      <c r="C4293" s="34">
        <f t="shared" ref="C4293:C4356" si="67">B4293/100</f>
        <v>1.8789116686446201E-4</v>
      </c>
    </row>
    <row r="4294" spans="1:3" x14ac:dyDescent="0.2">
      <c r="A4294" s="5">
        <v>40553</v>
      </c>
      <c r="B4294">
        <v>5.6377941649809998E-2</v>
      </c>
      <c r="C4294" s="34">
        <f t="shared" si="67"/>
        <v>5.6377941649809994E-4</v>
      </c>
    </row>
    <row r="4295" spans="1:3" x14ac:dyDescent="0.2">
      <c r="A4295" s="5">
        <v>40554</v>
      </c>
      <c r="B4295">
        <v>1.8789116686468401E-2</v>
      </c>
      <c r="C4295" s="34">
        <f t="shared" si="67"/>
        <v>1.87891166864684E-4</v>
      </c>
    </row>
    <row r="4296" spans="1:3" x14ac:dyDescent="0.2">
      <c r="A4296" s="5">
        <v>40555</v>
      </c>
      <c r="B4296">
        <v>1.87891166864462E-2</v>
      </c>
      <c r="C4296" s="34">
        <f t="shared" si="67"/>
        <v>1.8789116686446201E-4</v>
      </c>
    </row>
    <row r="4297" spans="1:3" x14ac:dyDescent="0.2">
      <c r="A4297" s="5">
        <v>40556</v>
      </c>
      <c r="B4297">
        <v>1.87891166864462E-2</v>
      </c>
      <c r="C4297" s="34">
        <f t="shared" si="67"/>
        <v>1.8789116686446201E-4</v>
      </c>
    </row>
    <row r="4298" spans="1:3" x14ac:dyDescent="0.2">
      <c r="A4298" s="5">
        <v>40557</v>
      </c>
      <c r="B4298">
        <v>1.8893923786289499E-2</v>
      </c>
      <c r="C4298" s="34">
        <f t="shared" si="67"/>
        <v>1.8893923786289499E-4</v>
      </c>
    </row>
    <row r="4299" spans="1:3" x14ac:dyDescent="0.2">
      <c r="A4299" s="5">
        <v>40560</v>
      </c>
      <c r="B4299">
        <v>5.6692481444042798E-2</v>
      </c>
      <c r="C4299" s="34">
        <f t="shared" si="67"/>
        <v>5.6692481444042798E-4</v>
      </c>
    </row>
    <row r="4300" spans="1:3" x14ac:dyDescent="0.2">
      <c r="A4300" s="5">
        <v>40561</v>
      </c>
      <c r="B4300">
        <v>1.8893923786289499E-2</v>
      </c>
      <c r="C4300" s="34">
        <f t="shared" si="67"/>
        <v>1.8893923786289499E-4</v>
      </c>
    </row>
    <row r="4301" spans="1:3" x14ac:dyDescent="0.2">
      <c r="A4301" s="5">
        <v>40562</v>
      </c>
      <c r="B4301">
        <v>1.8893923786289499E-2</v>
      </c>
      <c r="C4301" s="34">
        <f t="shared" si="67"/>
        <v>1.8893923786289499E-4</v>
      </c>
    </row>
    <row r="4302" spans="1:3" x14ac:dyDescent="0.2">
      <c r="A4302" s="5">
        <v>40563</v>
      </c>
      <c r="B4302">
        <v>1.8893923786267301E-2</v>
      </c>
      <c r="C4302" s="34">
        <f t="shared" si="67"/>
        <v>1.88939237862673E-4</v>
      </c>
    </row>
    <row r="4303" spans="1:3" x14ac:dyDescent="0.2">
      <c r="A4303" s="5">
        <v>40564</v>
      </c>
      <c r="B4303">
        <v>1.9001245693939201E-2</v>
      </c>
      <c r="C4303" s="34">
        <f t="shared" si="67"/>
        <v>1.9001245693939201E-4</v>
      </c>
    </row>
    <row r="4304" spans="1:3" x14ac:dyDescent="0.2">
      <c r="A4304" s="5">
        <v>40567</v>
      </c>
      <c r="B4304">
        <v>5.7014569187918702E-2</v>
      </c>
      <c r="C4304" s="34">
        <f t="shared" si="67"/>
        <v>5.7014569187918706E-4</v>
      </c>
    </row>
    <row r="4305" spans="1:3" x14ac:dyDescent="0.2">
      <c r="A4305" s="5">
        <v>40568</v>
      </c>
      <c r="B4305">
        <v>1.9001245693939201E-2</v>
      </c>
      <c r="C4305" s="34">
        <f t="shared" si="67"/>
        <v>1.9001245693939201E-4</v>
      </c>
    </row>
    <row r="4306" spans="1:3" x14ac:dyDescent="0.2">
      <c r="A4306" s="5">
        <v>40570</v>
      </c>
      <c r="B4306">
        <v>3.8006101861220998E-2</v>
      </c>
      <c r="C4306" s="34">
        <f t="shared" si="67"/>
        <v>3.8006101861220998E-4</v>
      </c>
    </row>
    <row r="4307" spans="1:3" x14ac:dyDescent="0.2">
      <c r="A4307" s="5">
        <v>40571</v>
      </c>
      <c r="B4307">
        <v>1.91059718734676E-2</v>
      </c>
      <c r="C4307" s="34">
        <f t="shared" si="67"/>
        <v>1.9105971873467598E-4</v>
      </c>
    </row>
    <row r="4308" spans="1:3" x14ac:dyDescent="0.2">
      <c r="A4308" s="5">
        <v>40574</v>
      </c>
      <c r="B4308">
        <v>5.73288674626804E-2</v>
      </c>
      <c r="C4308" s="34">
        <f t="shared" si="67"/>
        <v>5.73288674626804E-4</v>
      </c>
    </row>
    <row r="4309" spans="1:3" x14ac:dyDescent="0.2">
      <c r="A4309" s="5">
        <v>40575</v>
      </c>
      <c r="B4309">
        <v>1.91059718734676E-2</v>
      </c>
      <c r="C4309" s="34">
        <f t="shared" si="67"/>
        <v>1.9105971873467598E-4</v>
      </c>
    </row>
    <row r="4310" spans="1:3" x14ac:dyDescent="0.2">
      <c r="A4310" s="5">
        <v>40576</v>
      </c>
      <c r="B4310">
        <v>1.9105971873445399E-2</v>
      </c>
      <c r="C4310" s="34">
        <f t="shared" si="67"/>
        <v>1.9105971873445399E-4</v>
      </c>
    </row>
    <row r="4311" spans="1:3" x14ac:dyDescent="0.2">
      <c r="A4311" s="5">
        <v>40577</v>
      </c>
      <c r="B4311">
        <v>1.91059718734676E-2</v>
      </c>
      <c r="C4311" s="34">
        <f t="shared" si="67"/>
        <v>1.9105971873467598E-4</v>
      </c>
    </row>
    <row r="4312" spans="1:3" x14ac:dyDescent="0.2">
      <c r="A4312" s="5">
        <v>40578</v>
      </c>
      <c r="B4312">
        <v>1.9001245693939201E-2</v>
      </c>
      <c r="C4312" s="34">
        <f t="shared" si="67"/>
        <v>1.9001245693939201E-4</v>
      </c>
    </row>
    <row r="4313" spans="1:3" x14ac:dyDescent="0.2">
      <c r="A4313" s="5">
        <v>40581</v>
      </c>
      <c r="B4313">
        <v>5.7014569187918702E-2</v>
      </c>
      <c r="C4313" s="34">
        <f t="shared" si="67"/>
        <v>5.7014569187918706E-4</v>
      </c>
    </row>
    <row r="4314" spans="1:3" x14ac:dyDescent="0.2">
      <c r="A4314" s="5">
        <v>40582</v>
      </c>
      <c r="B4314">
        <v>1.9001245693939201E-2</v>
      </c>
      <c r="C4314" s="34">
        <f t="shared" si="67"/>
        <v>1.9001245693939201E-4</v>
      </c>
    </row>
    <row r="4315" spans="1:3" x14ac:dyDescent="0.2">
      <c r="A4315" s="5">
        <v>40583</v>
      </c>
      <c r="B4315">
        <v>1.9001245693917E-2</v>
      </c>
      <c r="C4315" s="34">
        <f t="shared" si="67"/>
        <v>1.9001245693917E-4</v>
      </c>
    </row>
    <row r="4316" spans="1:3" x14ac:dyDescent="0.2">
      <c r="A4316" s="5">
        <v>40584</v>
      </c>
      <c r="B4316">
        <v>1.9001245693939201E-2</v>
      </c>
      <c r="C4316" s="34">
        <f t="shared" si="67"/>
        <v>1.9001245693939201E-4</v>
      </c>
    </row>
    <row r="4317" spans="1:3" x14ac:dyDescent="0.2">
      <c r="A4317" s="5">
        <v>40585</v>
      </c>
      <c r="B4317">
        <v>1.8893923786289499E-2</v>
      </c>
      <c r="C4317" s="34">
        <f t="shared" si="67"/>
        <v>1.8893923786289499E-4</v>
      </c>
    </row>
    <row r="4318" spans="1:3" x14ac:dyDescent="0.2">
      <c r="A4318" s="5">
        <v>40588</v>
      </c>
      <c r="B4318">
        <v>5.6692481444020601E-2</v>
      </c>
      <c r="C4318" s="34">
        <f t="shared" si="67"/>
        <v>5.6692481444020604E-4</v>
      </c>
    </row>
    <row r="4319" spans="1:3" x14ac:dyDescent="0.2">
      <c r="A4319" s="5">
        <v>40589</v>
      </c>
      <c r="B4319">
        <v>1.8893923786289499E-2</v>
      </c>
      <c r="C4319" s="34">
        <f t="shared" si="67"/>
        <v>1.8893923786289499E-4</v>
      </c>
    </row>
    <row r="4320" spans="1:3" x14ac:dyDescent="0.2">
      <c r="A4320" s="5">
        <v>40590</v>
      </c>
      <c r="B4320">
        <v>1.8893923786289499E-2</v>
      </c>
      <c r="C4320" s="34">
        <f t="shared" si="67"/>
        <v>1.8893923786289499E-4</v>
      </c>
    </row>
    <row r="4321" spans="1:3" x14ac:dyDescent="0.2">
      <c r="A4321" s="5">
        <v>40591</v>
      </c>
      <c r="B4321">
        <v>1.8893923786289499E-2</v>
      </c>
      <c r="C4321" s="34">
        <f t="shared" si="67"/>
        <v>1.8893923786289499E-4</v>
      </c>
    </row>
    <row r="4322" spans="1:3" x14ac:dyDescent="0.2">
      <c r="A4322" s="5">
        <v>40592</v>
      </c>
      <c r="B4322">
        <v>1.8893923786289499E-2</v>
      </c>
      <c r="C4322" s="34">
        <f t="shared" si="67"/>
        <v>1.8893923786289499E-4</v>
      </c>
    </row>
    <row r="4323" spans="1:3" x14ac:dyDescent="0.2">
      <c r="A4323" s="5">
        <v>40595</v>
      </c>
      <c r="B4323">
        <v>5.6692481444020601E-2</v>
      </c>
      <c r="C4323" s="34">
        <f t="shared" si="67"/>
        <v>5.6692481444020604E-4</v>
      </c>
    </row>
    <row r="4324" spans="1:3" x14ac:dyDescent="0.2">
      <c r="A4324" s="5">
        <v>40596</v>
      </c>
      <c r="B4324">
        <v>1.8893923786289499E-2</v>
      </c>
      <c r="C4324" s="34">
        <f t="shared" si="67"/>
        <v>1.8893923786289499E-4</v>
      </c>
    </row>
    <row r="4325" spans="1:3" x14ac:dyDescent="0.2">
      <c r="A4325" s="5">
        <v>40597</v>
      </c>
      <c r="B4325">
        <v>1.8893923786289499E-2</v>
      </c>
      <c r="C4325" s="34">
        <f t="shared" si="67"/>
        <v>1.8893923786289499E-4</v>
      </c>
    </row>
    <row r="4326" spans="1:3" x14ac:dyDescent="0.2">
      <c r="A4326" s="5">
        <v>40598</v>
      </c>
      <c r="B4326">
        <v>1.8893923786289499E-2</v>
      </c>
      <c r="C4326" s="34">
        <f t="shared" si="67"/>
        <v>1.8893923786289499E-4</v>
      </c>
    </row>
    <row r="4327" spans="1:3" x14ac:dyDescent="0.2">
      <c r="A4327" s="5">
        <v>40599</v>
      </c>
      <c r="B4327">
        <v>1.8893923786289499E-2</v>
      </c>
      <c r="C4327" s="34">
        <f t="shared" si="67"/>
        <v>1.8893923786289499E-4</v>
      </c>
    </row>
    <row r="4328" spans="1:3" x14ac:dyDescent="0.2">
      <c r="A4328" s="5">
        <v>40602</v>
      </c>
      <c r="B4328">
        <v>5.6692481444042798E-2</v>
      </c>
      <c r="C4328" s="34">
        <f t="shared" si="67"/>
        <v>5.6692481444042798E-4</v>
      </c>
    </row>
    <row r="4329" spans="1:3" x14ac:dyDescent="0.2">
      <c r="A4329" s="5">
        <v>40603</v>
      </c>
      <c r="B4329">
        <v>1.8893923786289499E-2</v>
      </c>
      <c r="C4329" s="34">
        <f t="shared" si="67"/>
        <v>1.8893923786289499E-4</v>
      </c>
    </row>
    <row r="4330" spans="1:3" x14ac:dyDescent="0.2">
      <c r="A4330" s="5">
        <v>40605</v>
      </c>
      <c r="B4330">
        <v>3.7791417376120698E-2</v>
      </c>
      <c r="C4330" s="34">
        <f t="shared" si="67"/>
        <v>3.77914173761207E-4</v>
      </c>
    </row>
    <row r="4331" spans="1:3" x14ac:dyDescent="0.2">
      <c r="A4331" s="5">
        <v>40606</v>
      </c>
      <c r="B4331">
        <v>1.8893923786289499E-2</v>
      </c>
      <c r="C4331" s="34">
        <f t="shared" si="67"/>
        <v>1.8893923786289499E-4</v>
      </c>
    </row>
    <row r="4332" spans="1:3" x14ac:dyDescent="0.2">
      <c r="A4332" s="5">
        <v>40609</v>
      </c>
      <c r="B4332">
        <v>5.6692481444042798E-2</v>
      </c>
      <c r="C4332" s="34">
        <f t="shared" si="67"/>
        <v>5.6692481444042798E-4</v>
      </c>
    </row>
    <row r="4333" spans="1:3" x14ac:dyDescent="0.2">
      <c r="A4333" s="5">
        <v>40610</v>
      </c>
      <c r="B4333">
        <v>1.8893923786289499E-2</v>
      </c>
      <c r="C4333" s="34">
        <f t="shared" si="67"/>
        <v>1.8893923786289499E-4</v>
      </c>
    </row>
    <row r="4334" spans="1:3" x14ac:dyDescent="0.2">
      <c r="A4334" s="5">
        <v>40611</v>
      </c>
      <c r="B4334">
        <v>1.8893923786289499E-2</v>
      </c>
      <c r="C4334" s="34">
        <f t="shared" si="67"/>
        <v>1.8893923786289499E-4</v>
      </c>
    </row>
    <row r="4335" spans="1:3" x14ac:dyDescent="0.2">
      <c r="A4335" s="5">
        <v>40612</v>
      </c>
      <c r="B4335">
        <v>1.8893923786289499E-2</v>
      </c>
      <c r="C4335" s="34">
        <f t="shared" si="67"/>
        <v>1.8893923786289499E-4</v>
      </c>
    </row>
    <row r="4336" spans="1:3" x14ac:dyDescent="0.2">
      <c r="A4336" s="5">
        <v>40613</v>
      </c>
      <c r="B4336">
        <v>1.8893923786267301E-2</v>
      </c>
      <c r="C4336" s="34">
        <f t="shared" si="67"/>
        <v>1.88939237862673E-4</v>
      </c>
    </row>
    <row r="4337" spans="1:3" x14ac:dyDescent="0.2">
      <c r="A4337" s="5">
        <v>40616</v>
      </c>
      <c r="B4337">
        <v>5.6692481444042798E-2</v>
      </c>
      <c r="C4337" s="34">
        <f t="shared" si="67"/>
        <v>5.6692481444042798E-4</v>
      </c>
    </row>
    <row r="4338" spans="1:3" x14ac:dyDescent="0.2">
      <c r="A4338" s="5">
        <v>40617</v>
      </c>
      <c r="B4338">
        <v>1.8893923786289499E-2</v>
      </c>
      <c r="C4338" s="34">
        <f t="shared" si="67"/>
        <v>1.8893923786289499E-4</v>
      </c>
    </row>
    <row r="4339" spans="1:3" x14ac:dyDescent="0.2">
      <c r="A4339" s="5">
        <v>40618</v>
      </c>
      <c r="B4339">
        <v>1.8893923786289499E-2</v>
      </c>
      <c r="C4339" s="34">
        <f t="shared" si="67"/>
        <v>1.8893923786289499E-4</v>
      </c>
    </row>
    <row r="4340" spans="1:3" x14ac:dyDescent="0.2">
      <c r="A4340" s="5">
        <v>40619</v>
      </c>
      <c r="B4340">
        <v>1.8893923786289499E-2</v>
      </c>
      <c r="C4340" s="34">
        <f t="shared" si="67"/>
        <v>1.8893923786289499E-4</v>
      </c>
    </row>
    <row r="4341" spans="1:3" x14ac:dyDescent="0.2">
      <c r="A4341" s="5">
        <v>40620</v>
      </c>
      <c r="B4341">
        <v>1.91059718734676E-2</v>
      </c>
      <c r="C4341" s="34">
        <f t="shared" si="67"/>
        <v>1.9105971873467598E-4</v>
      </c>
    </row>
    <row r="4342" spans="1:3" x14ac:dyDescent="0.2">
      <c r="A4342" s="5">
        <v>40623</v>
      </c>
      <c r="B4342">
        <v>5.73288674626804E-2</v>
      </c>
      <c r="C4342" s="34">
        <f t="shared" si="67"/>
        <v>5.73288674626804E-4</v>
      </c>
    </row>
    <row r="4343" spans="1:3" x14ac:dyDescent="0.2">
      <c r="A4343" s="5">
        <v>40624</v>
      </c>
      <c r="B4343">
        <v>1.91059718734676E-2</v>
      </c>
      <c r="C4343" s="34">
        <f t="shared" si="67"/>
        <v>1.9105971873467598E-4</v>
      </c>
    </row>
    <row r="4344" spans="1:3" x14ac:dyDescent="0.2">
      <c r="A4344" s="5">
        <v>40625</v>
      </c>
      <c r="B4344">
        <v>1.91059718734676E-2</v>
      </c>
      <c r="C4344" s="34">
        <f t="shared" si="67"/>
        <v>1.9105971873467598E-4</v>
      </c>
    </row>
    <row r="4345" spans="1:3" x14ac:dyDescent="0.2">
      <c r="A4345" s="5">
        <v>40626</v>
      </c>
      <c r="B4345">
        <v>1.9105971873445399E-2</v>
      </c>
      <c r="C4345" s="34">
        <f t="shared" si="67"/>
        <v>1.9105971873445399E-4</v>
      </c>
    </row>
    <row r="4346" spans="1:3" x14ac:dyDescent="0.2">
      <c r="A4346" s="5">
        <v>40627</v>
      </c>
      <c r="B4346">
        <v>1.9317856335487899E-2</v>
      </c>
      <c r="C4346" s="34">
        <f t="shared" si="67"/>
        <v>1.9317856335487898E-4</v>
      </c>
    </row>
    <row r="4347" spans="1:3" x14ac:dyDescent="0.2">
      <c r="A4347" s="5">
        <v>40630</v>
      </c>
      <c r="B4347">
        <v>5.7964765114548698E-2</v>
      </c>
      <c r="C4347" s="34">
        <f t="shared" si="67"/>
        <v>5.7964765114548701E-4</v>
      </c>
    </row>
    <row r="4348" spans="1:3" x14ac:dyDescent="0.2">
      <c r="A4348" s="5">
        <v>40631</v>
      </c>
      <c r="B4348">
        <v>1.9317856335465702E-2</v>
      </c>
      <c r="C4348" s="34">
        <f t="shared" si="67"/>
        <v>1.9317856335465702E-4</v>
      </c>
    </row>
    <row r="4349" spans="1:3" x14ac:dyDescent="0.2">
      <c r="A4349" s="5">
        <v>40632</v>
      </c>
      <c r="B4349">
        <v>1.9317856335487899E-2</v>
      </c>
      <c r="C4349" s="34">
        <f t="shared" si="67"/>
        <v>1.9317856335487898E-4</v>
      </c>
    </row>
    <row r="4350" spans="1:3" x14ac:dyDescent="0.2">
      <c r="A4350" s="5">
        <v>40633</v>
      </c>
      <c r="B4350">
        <v>1.9317856335487899E-2</v>
      </c>
      <c r="C4350" s="34">
        <f t="shared" si="67"/>
        <v>1.9317856335487898E-4</v>
      </c>
    </row>
    <row r="4351" spans="1:3" x14ac:dyDescent="0.2">
      <c r="A4351" s="5">
        <v>40634</v>
      </c>
      <c r="B4351">
        <v>1.9317856335487899E-2</v>
      </c>
      <c r="C4351" s="34">
        <f t="shared" si="67"/>
        <v>1.9317856335487898E-4</v>
      </c>
    </row>
    <row r="4352" spans="1:3" x14ac:dyDescent="0.2">
      <c r="A4352" s="5">
        <v>40637</v>
      </c>
      <c r="B4352">
        <v>5.7964765114526501E-2</v>
      </c>
      <c r="C4352" s="34">
        <f t="shared" si="67"/>
        <v>5.7964765114526496E-4</v>
      </c>
    </row>
    <row r="4353" spans="1:3" x14ac:dyDescent="0.2">
      <c r="A4353" s="5">
        <v>40638</v>
      </c>
      <c r="B4353">
        <v>1.9317856335487899E-2</v>
      </c>
      <c r="C4353" s="34">
        <f t="shared" si="67"/>
        <v>1.9317856335487898E-4</v>
      </c>
    </row>
    <row r="4354" spans="1:3" x14ac:dyDescent="0.2">
      <c r="A4354" s="5">
        <v>40639</v>
      </c>
      <c r="B4354">
        <v>1.9317856335487899E-2</v>
      </c>
      <c r="C4354" s="34">
        <f t="shared" si="67"/>
        <v>1.9317856335487898E-4</v>
      </c>
    </row>
    <row r="4355" spans="1:3" x14ac:dyDescent="0.2">
      <c r="A4355" s="5">
        <v>40640</v>
      </c>
      <c r="B4355">
        <v>1.9317856335465702E-2</v>
      </c>
      <c r="C4355" s="34">
        <f t="shared" si="67"/>
        <v>1.9317856335465702E-4</v>
      </c>
    </row>
    <row r="4356" spans="1:3" x14ac:dyDescent="0.2">
      <c r="A4356" s="5">
        <v>40641</v>
      </c>
      <c r="B4356">
        <v>1.8893923786289499E-2</v>
      </c>
      <c r="C4356" s="34">
        <f t="shared" si="67"/>
        <v>1.8893923786289499E-4</v>
      </c>
    </row>
    <row r="4357" spans="1:3" x14ac:dyDescent="0.2">
      <c r="A4357" s="5">
        <v>40644</v>
      </c>
      <c r="B4357">
        <v>5.6692481444042798E-2</v>
      </c>
      <c r="C4357" s="34">
        <f t="shared" ref="C4357:C4420" si="68">B4357/100</f>
        <v>5.6692481444042798E-4</v>
      </c>
    </row>
    <row r="4358" spans="1:3" x14ac:dyDescent="0.2">
      <c r="A4358" s="5">
        <v>40646</v>
      </c>
      <c r="B4358">
        <v>3.7791417376142902E-2</v>
      </c>
      <c r="C4358" s="34">
        <f t="shared" si="68"/>
        <v>3.7791417376142905E-4</v>
      </c>
    </row>
    <row r="4359" spans="1:3" x14ac:dyDescent="0.2">
      <c r="A4359" s="5">
        <v>40648</v>
      </c>
      <c r="B4359">
        <v>3.78987595610836E-2</v>
      </c>
      <c r="C4359" s="34">
        <f t="shared" si="68"/>
        <v>3.78987595610836E-4</v>
      </c>
    </row>
    <row r="4360" spans="1:3" x14ac:dyDescent="0.2">
      <c r="A4360" s="5">
        <v>40651</v>
      </c>
      <c r="B4360">
        <v>5.7014569187918702E-2</v>
      </c>
      <c r="C4360" s="34">
        <f t="shared" si="68"/>
        <v>5.7014569187918706E-4</v>
      </c>
    </row>
    <row r="4361" spans="1:3" x14ac:dyDescent="0.2">
      <c r="A4361" s="5">
        <v>40652</v>
      </c>
      <c r="B4361">
        <v>1.9001245693939201E-2</v>
      </c>
      <c r="C4361" s="34">
        <f t="shared" si="68"/>
        <v>1.9001245693939201E-4</v>
      </c>
    </row>
    <row r="4362" spans="1:3" x14ac:dyDescent="0.2">
      <c r="A4362" s="5">
        <v>40653</v>
      </c>
      <c r="B4362">
        <v>1.9001245693917E-2</v>
      </c>
      <c r="C4362" s="34">
        <f t="shared" si="68"/>
        <v>1.9001245693917E-4</v>
      </c>
    </row>
    <row r="4363" spans="1:3" x14ac:dyDescent="0.2">
      <c r="A4363" s="5">
        <v>40654</v>
      </c>
      <c r="B4363">
        <v>1.9636651226462298E-2</v>
      </c>
      <c r="C4363" s="34">
        <f t="shared" si="68"/>
        <v>1.9636651226462298E-4</v>
      </c>
    </row>
    <row r="4364" spans="1:3" x14ac:dyDescent="0.2">
      <c r="A4364" s="5">
        <v>40658</v>
      </c>
      <c r="B4364">
        <v>7.8569743819012494E-2</v>
      </c>
      <c r="C4364" s="34">
        <f t="shared" si="68"/>
        <v>7.8569743819012494E-4</v>
      </c>
    </row>
    <row r="4365" spans="1:3" x14ac:dyDescent="0.2">
      <c r="A4365" s="5">
        <v>40659</v>
      </c>
      <c r="B4365">
        <v>1.9636651226440101E-2</v>
      </c>
      <c r="C4365" s="34">
        <f t="shared" si="68"/>
        <v>1.9636651226440102E-4</v>
      </c>
    </row>
    <row r="4366" spans="1:3" x14ac:dyDescent="0.2">
      <c r="A4366" s="5">
        <v>40660</v>
      </c>
      <c r="B4366">
        <v>1.9636651226462298E-2</v>
      </c>
      <c r="C4366" s="34">
        <f t="shared" si="68"/>
        <v>1.9636651226462298E-4</v>
      </c>
    </row>
    <row r="4367" spans="1:3" x14ac:dyDescent="0.2">
      <c r="A4367" s="5">
        <v>40661</v>
      </c>
      <c r="B4367">
        <v>1.9636651226440101E-2</v>
      </c>
      <c r="C4367" s="34">
        <f t="shared" si="68"/>
        <v>1.9636651226440102E-4</v>
      </c>
    </row>
    <row r="4368" spans="1:3" x14ac:dyDescent="0.2">
      <c r="A4368" s="5">
        <v>40662</v>
      </c>
      <c r="B4368">
        <v>1.9850673653776199E-2</v>
      </c>
      <c r="C4368" s="34">
        <f t="shared" si="68"/>
        <v>1.98506736537762E-4</v>
      </c>
    </row>
    <row r="4369" spans="1:3" x14ac:dyDescent="0.2">
      <c r="A4369" s="5">
        <v>40665</v>
      </c>
      <c r="B4369">
        <v>5.9563843220855603E-2</v>
      </c>
      <c r="C4369" s="34">
        <f t="shared" si="68"/>
        <v>5.9563843220855606E-4</v>
      </c>
    </row>
    <row r="4370" spans="1:3" x14ac:dyDescent="0.2">
      <c r="A4370" s="5">
        <v>40666</v>
      </c>
      <c r="B4370">
        <v>1.9850673653776199E-2</v>
      </c>
      <c r="C4370" s="34">
        <f t="shared" si="68"/>
        <v>1.98506736537762E-4</v>
      </c>
    </row>
    <row r="4371" spans="1:3" x14ac:dyDescent="0.2">
      <c r="A4371" s="5">
        <v>40667</v>
      </c>
      <c r="B4371">
        <v>1.9850673653776199E-2</v>
      </c>
      <c r="C4371" s="34">
        <f t="shared" si="68"/>
        <v>1.98506736537762E-4</v>
      </c>
    </row>
    <row r="4372" spans="1:3" x14ac:dyDescent="0.2">
      <c r="A4372" s="5">
        <v>40668</v>
      </c>
      <c r="B4372">
        <v>1.9850673653776199E-2</v>
      </c>
      <c r="C4372" s="34">
        <f t="shared" si="68"/>
        <v>1.98506736537762E-4</v>
      </c>
    </row>
    <row r="4373" spans="1:3" x14ac:dyDescent="0.2">
      <c r="A4373" s="5">
        <v>40669</v>
      </c>
      <c r="B4373">
        <v>2.0804101518012701E-2</v>
      </c>
      <c r="C4373" s="34">
        <f t="shared" si="68"/>
        <v>2.0804101518012699E-4</v>
      </c>
    </row>
    <row r="4374" spans="1:3" x14ac:dyDescent="0.2">
      <c r="A4374" s="5">
        <v>40672</v>
      </c>
      <c r="B4374">
        <v>6.24252897736488E-2</v>
      </c>
      <c r="C4374" s="34">
        <f t="shared" si="68"/>
        <v>6.2425289773648796E-4</v>
      </c>
    </row>
    <row r="4375" spans="1:3" x14ac:dyDescent="0.2">
      <c r="A4375" s="5">
        <v>40673</v>
      </c>
      <c r="B4375">
        <v>2.0804101518012701E-2</v>
      </c>
      <c r="C4375" s="34">
        <f t="shared" si="68"/>
        <v>2.0804101518012699E-4</v>
      </c>
    </row>
    <row r="4376" spans="1:3" x14ac:dyDescent="0.2">
      <c r="A4376" s="5">
        <v>40674</v>
      </c>
      <c r="B4376">
        <v>2.0804101518012701E-2</v>
      </c>
      <c r="C4376" s="34">
        <f t="shared" si="68"/>
        <v>2.0804101518012699E-4</v>
      </c>
    </row>
    <row r="4377" spans="1:3" x14ac:dyDescent="0.2">
      <c r="A4377" s="5">
        <v>40675</v>
      </c>
      <c r="B4377">
        <v>2.0804101518012701E-2</v>
      </c>
      <c r="C4377" s="34">
        <f t="shared" si="68"/>
        <v>2.0804101518012699E-4</v>
      </c>
    </row>
    <row r="4378" spans="1:3" x14ac:dyDescent="0.2">
      <c r="A4378" s="5">
        <v>40676</v>
      </c>
      <c r="B4378">
        <v>2.1225097496802001E-2</v>
      </c>
      <c r="C4378" s="34">
        <f t="shared" si="68"/>
        <v>2.1225097496802001E-4</v>
      </c>
    </row>
    <row r="4379" spans="1:3" x14ac:dyDescent="0.2">
      <c r="A4379" s="5">
        <v>40679</v>
      </c>
      <c r="B4379">
        <v>6.3688808589534907E-2</v>
      </c>
      <c r="C4379" s="34">
        <f t="shared" si="68"/>
        <v>6.3688808589534905E-4</v>
      </c>
    </row>
    <row r="4380" spans="1:3" x14ac:dyDescent="0.2">
      <c r="A4380" s="5">
        <v>40680</v>
      </c>
      <c r="B4380">
        <v>2.1225097496802001E-2</v>
      </c>
      <c r="C4380" s="34">
        <f t="shared" si="68"/>
        <v>2.1225097496802001E-4</v>
      </c>
    </row>
    <row r="4381" spans="1:3" x14ac:dyDescent="0.2">
      <c r="A4381" s="5">
        <v>40681</v>
      </c>
      <c r="B4381">
        <v>2.1225097496824202E-2</v>
      </c>
      <c r="C4381" s="34">
        <f t="shared" si="68"/>
        <v>2.1225097496824203E-4</v>
      </c>
    </row>
    <row r="4382" spans="1:3" x14ac:dyDescent="0.2">
      <c r="A4382" s="5">
        <v>40682</v>
      </c>
      <c r="B4382">
        <v>2.1225097496802001E-2</v>
      </c>
      <c r="C4382" s="34">
        <f t="shared" si="68"/>
        <v>2.1225097496802001E-4</v>
      </c>
    </row>
    <row r="4383" spans="1:3" x14ac:dyDescent="0.2">
      <c r="A4383" s="5">
        <v>40683</v>
      </c>
      <c r="B4383">
        <v>2.1331512317512801E-2</v>
      </c>
      <c r="C4383" s="34">
        <f t="shared" si="68"/>
        <v>2.13315123175128E-4</v>
      </c>
    </row>
    <row r="4384" spans="1:3" x14ac:dyDescent="0.2">
      <c r="A4384" s="5">
        <v>40686</v>
      </c>
      <c r="B4384">
        <v>6.4008188925734899E-2</v>
      </c>
      <c r="C4384" s="34">
        <f t="shared" si="68"/>
        <v>6.4008188925734899E-4</v>
      </c>
    </row>
    <row r="4385" spans="1:3" x14ac:dyDescent="0.2">
      <c r="A4385" s="5">
        <v>40687</v>
      </c>
      <c r="B4385">
        <v>2.1331512317512801E-2</v>
      </c>
      <c r="C4385" s="34">
        <f t="shared" si="68"/>
        <v>2.13315123175128E-4</v>
      </c>
    </row>
    <row r="4386" spans="1:3" x14ac:dyDescent="0.2">
      <c r="A4386" s="5">
        <v>40688</v>
      </c>
      <c r="B4386">
        <v>2.1331512317512801E-2</v>
      </c>
      <c r="C4386" s="34">
        <f t="shared" si="68"/>
        <v>2.13315123175128E-4</v>
      </c>
    </row>
    <row r="4387" spans="1:3" x14ac:dyDescent="0.2">
      <c r="A4387" s="5">
        <v>40689</v>
      </c>
      <c r="B4387">
        <v>2.1331512317512801E-2</v>
      </c>
      <c r="C4387" s="34">
        <f t="shared" si="68"/>
        <v>2.13315123175128E-4</v>
      </c>
    </row>
    <row r="4388" spans="1:3" x14ac:dyDescent="0.2">
      <c r="A4388" s="5">
        <v>40690</v>
      </c>
      <c r="B4388">
        <v>2.1437885914909999E-2</v>
      </c>
      <c r="C4388" s="34">
        <f t="shared" si="68"/>
        <v>2.1437885914909999E-4</v>
      </c>
    </row>
    <row r="4389" spans="1:3" x14ac:dyDescent="0.2">
      <c r="A4389" s="5">
        <v>40693</v>
      </c>
      <c r="B4389">
        <v>6.4327446218581705E-2</v>
      </c>
      <c r="C4389" s="34">
        <f t="shared" si="68"/>
        <v>6.4327446218581706E-4</v>
      </c>
    </row>
    <row r="4390" spans="1:3" x14ac:dyDescent="0.2">
      <c r="A4390" s="5">
        <v>40694</v>
      </c>
      <c r="B4390">
        <v>2.1437885914909999E-2</v>
      </c>
      <c r="C4390" s="34">
        <f t="shared" si="68"/>
        <v>2.1437885914909999E-4</v>
      </c>
    </row>
    <row r="4391" spans="1:3" x14ac:dyDescent="0.2">
      <c r="A4391" s="5">
        <v>40695</v>
      </c>
      <c r="B4391">
        <v>2.14378859149322E-2</v>
      </c>
      <c r="C4391" s="34">
        <f t="shared" si="68"/>
        <v>2.1437885914932198E-4</v>
      </c>
    </row>
    <row r="4392" spans="1:3" x14ac:dyDescent="0.2">
      <c r="A4392" s="5">
        <v>40696</v>
      </c>
      <c r="B4392">
        <v>2.14378859149322E-2</v>
      </c>
      <c r="C4392" s="34">
        <f t="shared" si="68"/>
        <v>2.1437885914932198E-4</v>
      </c>
    </row>
    <row r="4393" spans="1:3" x14ac:dyDescent="0.2">
      <c r="A4393" s="5">
        <v>40697</v>
      </c>
      <c r="B4393">
        <v>2.1544218320967999E-2</v>
      </c>
      <c r="C4393" s="34">
        <f t="shared" si="68"/>
        <v>2.1544218320968E-4</v>
      </c>
    </row>
    <row r="4394" spans="1:3" x14ac:dyDescent="0.2">
      <c r="A4394" s="5">
        <v>40700</v>
      </c>
      <c r="B4394">
        <v>6.4646580563199094E-2</v>
      </c>
      <c r="C4394" s="34">
        <f t="shared" si="68"/>
        <v>6.4646580563199095E-4</v>
      </c>
    </row>
    <row r="4395" spans="1:3" x14ac:dyDescent="0.2">
      <c r="A4395" s="5">
        <v>40701</v>
      </c>
      <c r="B4395">
        <v>2.1544218320967999E-2</v>
      </c>
      <c r="C4395" s="34">
        <f t="shared" si="68"/>
        <v>2.1544218320968E-4</v>
      </c>
    </row>
    <row r="4396" spans="1:3" x14ac:dyDescent="0.2">
      <c r="A4396" s="5">
        <v>40702</v>
      </c>
      <c r="B4396">
        <v>2.1544218320967999E-2</v>
      </c>
      <c r="C4396" s="34">
        <f t="shared" si="68"/>
        <v>2.1544218320968E-4</v>
      </c>
    </row>
    <row r="4397" spans="1:3" x14ac:dyDescent="0.2">
      <c r="A4397" s="5">
        <v>40703</v>
      </c>
      <c r="B4397">
        <v>2.1544218320967999E-2</v>
      </c>
      <c r="C4397" s="34">
        <f t="shared" si="68"/>
        <v>2.1544218320968E-4</v>
      </c>
    </row>
    <row r="4398" spans="1:3" x14ac:dyDescent="0.2">
      <c r="A4398" s="5">
        <v>40704</v>
      </c>
      <c r="B4398">
        <v>2.1650509567638899E-2</v>
      </c>
      <c r="C4398" s="34">
        <f t="shared" si="68"/>
        <v>2.1650509567638899E-4</v>
      </c>
    </row>
    <row r="4399" spans="1:3" x14ac:dyDescent="0.2">
      <c r="A4399" s="5">
        <v>40707</v>
      </c>
      <c r="B4399">
        <v>6.4965592054622198E-2</v>
      </c>
      <c r="C4399" s="34">
        <f t="shared" si="68"/>
        <v>6.49655920546222E-4</v>
      </c>
    </row>
    <row r="4400" spans="1:3" x14ac:dyDescent="0.2">
      <c r="A4400" s="5">
        <v>40708</v>
      </c>
      <c r="B4400">
        <v>2.1650509567616699E-2</v>
      </c>
      <c r="C4400" s="34">
        <f t="shared" si="68"/>
        <v>2.16505095676167E-4</v>
      </c>
    </row>
    <row r="4401" spans="1:3" x14ac:dyDescent="0.2">
      <c r="A4401" s="5">
        <v>40709</v>
      </c>
      <c r="B4401">
        <v>2.1650509567616699E-2</v>
      </c>
      <c r="C4401" s="34">
        <f t="shared" si="68"/>
        <v>2.16505095676167E-4</v>
      </c>
    </row>
    <row r="4402" spans="1:3" x14ac:dyDescent="0.2">
      <c r="A4402" s="5">
        <v>40710</v>
      </c>
      <c r="B4402">
        <v>2.1650509567616699E-2</v>
      </c>
      <c r="C4402" s="34">
        <f t="shared" si="68"/>
        <v>2.16505095676167E-4</v>
      </c>
    </row>
    <row r="4403" spans="1:3" x14ac:dyDescent="0.2">
      <c r="A4403" s="5">
        <v>40711</v>
      </c>
      <c r="B4403">
        <v>2.1754230399717599E-2</v>
      </c>
      <c r="C4403" s="34">
        <f t="shared" si="68"/>
        <v>2.17542303997176E-4</v>
      </c>
    </row>
    <row r="4404" spans="1:3" x14ac:dyDescent="0.2">
      <c r="A4404" s="5">
        <v>40714</v>
      </c>
      <c r="B4404">
        <v>6.5276889624854603E-2</v>
      </c>
      <c r="C4404" s="34">
        <f t="shared" si="68"/>
        <v>6.5276889624854605E-4</v>
      </c>
    </row>
    <row r="4405" spans="1:3" x14ac:dyDescent="0.2">
      <c r="A4405" s="5">
        <v>40715</v>
      </c>
      <c r="B4405">
        <v>2.1754230399717599E-2</v>
      </c>
      <c r="C4405" s="34">
        <f t="shared" si="68"/>
        <v>2.17542303997176E-4</v>
      </c>
    </row>
    <row r="4406" spans="1:3" x14ac:dyDescent="0.2">
      <c r="A4406" s="5">
        <v>40716</v>
      </c>
      <c r="B4406">
        <v>2.1754230399717599E-2</v>
      </c>
      <c r="C4406" s="34">
        <f t="shared" si="68"/>
        <v>2.17542303997176E-4</v>
      </c>
    </row>
    <row r="4407" spans="1:3" x14ac:dyDescent="0.2">
      <c r="A4407" s="5">
        <v>40717</v>
      </c>
      <c r="B4407">
        <v>2.1754230399717599E-2</v>
      </c>
      <c r="C4407" s="34">
        <f t="shared" si="68"/>
        <v>2.17542303997176E-4</v>
      </c>
    </row>
    <row r="4408" spans="1:3" x14ac:dyDescent="0.2">
      <c r="A4408" s="5">
        <v>40718</v>
      </c>
      <c r="B4408">
        <v>2.1544218320967999E-2</v>
      </c>
      <c r="C4408" s="34">
        <f t="shared" si="68"/>
        <v>2.1544218320968E-4</v>
      </c>
    </row>
    <row r="4409" spans="1:3" x14ac:dyDescent="0.2">
      <c r="A4409" s="5">
        <v>40721</v>
      </c>
      <c r="B4409">
        <v>6.4646580563199094E-2</v>
      </c>
      <c r="C4409" s="34">
        <f t="shared" si="68"/>
        <v>6.4646580563199095E-4</v>
      </c>
    </row>
    <row r="4410" spans="1:3" x14ac:dyDescent="0.2">
      <c r="A4410" s="5">
        <v>40722</v>
      </c>
      <c r="B4410">
        <v>2.1544218320967999E-2</v>
      </c>
      <c r="C4410" s="34">
        <f t="shared" si="68"/>
        <v>2.1544218320968E-4</v>
      </c>
    </row>
    <row r="4411" spans="1:3" x14ac:dyDescent="0.2">
      <c r="A4411" s="5">
        <v>40723</v>
      </c>
      <c r="B4411">
        <v>2.1544218320967999E-2</v>
      </c>
      <c r="C4411" s="34">
        <f t="shared" si="68"/>
        <v>2.1544218320968E-4</v>
      </c>
    </row>
    <row r="4412" spans="1:3" x14ac:dyDescent="0.2">
      <c r="A4412" s="5">
        <v>40724</v>
      </c>
      <c r="B4412">
        <v>2.15442183209902E-2</v>
      </c>
      <c r="C4412" s="34">
        <f t="shared" si="68"/>
        <v>2.1544218320990199E-4</v>
      </c>
    </row>
    <row r="4413" spans="1:3" x14ac:dyDescent="0.2">
      <c r="A4413" s="5">
        <v>40725</v>
      </c>
      <c r="B4413">
        <v>2.1544218320967999E-2</v>
      </c>
      <c r="C4413" s="34">
        <f t="shared" si="68"/>
        <v>2.1544218320968E-4</v>
      </c>
    </row>
    <row r="4414" spans="1:3" x14ac:dyDescent="0.2">
      <c r="A4414" s="5">
        <v>40728</v>
      </c>
      <c r="B4414">
        <v>6.4646580563176806E-2</v>
      </c>
      <c r="C4414" s="34">
        <f t="shared" si="68"/>
        <v>6.4646580563176804E-4</v>
      </c>
    </row>
    <row r="4415" spans="1:3" x14ac:dyDescent="0.2">
      <c r="A4415" s="5">
        <v>40729</v>
      </c>
      <c r="B4415">
        <v>2.15442183209902E-2</v>
      </c>
      <c r="C4415" s="34">
        <f t="shared" si="68"/>
        <v>2.1544218320990199E-4</v>
      </c>
    </row>
    <row r="4416" spans="1:3" x14ac:dyDescent="0.2">
      <c r="A4416" s="5">
        <v>40730</v>
      </c>
      <c r="B4416">
        <v>2.1544218320967999E-2</v>
      </c>
      <c r="C4416" s="34">
        <f t="shared" si="68"/>
        <v>2.1544218320968E-4</v>
      </c>
    </row>
    <row r="4417" spans="1:3" x14ac:dyDescent="0.2">
      <c r="A4417" s="5">
        <v>40731</v>
      </c>
      <c r="B4417">
        <v>2.1544218320967999E-2</v>
      </c>
      <c r="C4417" s="34">
        <f t="shared" si="68"/>
        <v>2.1544218320968E-4</v>
      </c>
    </row>
    <row r="4418" spans="1:3" x14ac:dyDescent="0.2">
      <c r="A4418" s="5">
        <v>40732</v>
      </c>
      <c r="B4418">
        <v>2.1544218320967999E-2</v>
      </c>
      <c r="C4418" s="34">
        <f t="shared" si="68"/>
        <v>2.1544218320968E-4</v>
      </c>
    </row>
    <row r="4419" spans="1:3" x14ac:dyDescent="0.2">
      <c r="A4419" s="5">
        <v>40735</v>
      </c>
      <c r="B4419">
        <v>6.4646580563199094E-2</v>
      </c>
      <c r="C4419" s="34">
        <f t="shared" si="68"/>
        <v>6.4646580563199095E-4</v>
      </c>
    </row>
    <row r="4420" spans="1:3" x14ac:dyDescent="0.2">
      <c r="A4420" s="5">
        <v>40736</v>
      </c>
      <c r="B4420">
        <v>2.1544218320967999E-2</v>
      </c>
      <c r="C4420" s="34">
        <f t="shared" si="68"/>
        <v>2.1544218320968E-4</v>
      </c>
    </row>
    <row r="4421" spans="1:3" x14ac:dyDescent="0.2">
      <c r="A4421" s="5">
        <v>40737</v>
      </c>
      <c r="B4421">
        <v>2.15442183209902E-2</v>
      </c>
      <c r="C4421" s="34">
        <f t="shared" ref="C4421:C4484" si="69">B4421/100</f>
        <v>2.1544218320990199E-4</v>
      </c>
    </row>
    <row r="4422" spans="1:3" x14ac:dyDescent="0.2">
      <c r="A4422" s="5">
        <v>40738</v>
      </c>
      <c r="B4422">
        <v>2.1544218320967999E-2</v>
      </c>
      <c r="C4422" s="34">
        <f t="shared" si="69"/>
        <v>2.1544218320968E-4</v>
      </c>
    </row>
    <row r="4423" spans="1:3" x14ac:dyDescent="0.2">
      <c r="A4423" s="5">
        <v>40739</v>
      </c>
      <c r="B4423">
        <v>2.14378859149322E-2</v>
      </c>
      <c r="C4423" s="34">
        <f t="shared" si="69"/>
        <v>2.1437885914932198E-4</v>
      </c>
    </row>
    <row r="4424" spans="1:3" x14ac:dyDescent="0.2">
      <c r="A4424" s="5">
        <v>40742</v>
      </c>
      <c r="B4424">
        <v>6.43274462185595E-2</v>
      </c>
      <c r="C4424" s="34">
        <f t="shared" si="69"/>
        <v>6.4327446218559502E-4</v>
      </c>
    </row>
    <row r="4425" spans="1:3" x14ac:dyDescent="0.2">
      <c r="A4425" s="5">
        <v>40743</v>
      </c>
      <c r="B4425">
        <v>2.14378859149322E-2</v>
      </c>
      <c r="C4425" s="34">
        <f t="shared" si="69"/>
        <v>2.1437885914932198E-4</v>
      </c>
    </row>
    <row r="4426" spans="1:3" x14ac:dyDescent="0.2">
      <c r="A4426" s="5">
        <v>40744</v>
      </c>
      <c r="B4426">
        <v>2.1437885914909999E-2</v>
      </c>
      <c r="C4426" s="34">
        <f t="shared" si="69"/>
        <v>2.1437885914909999E-4</v>
      </c>
    </row>
    <row r="4427" spans="1:3" x14ac:dyDescent="0.2">
      <c r="A4427" s="5">
        <v>40745</v>
      </c>
      <c r="B4427">
        <v>2.14378859149322E-2</v>
      </c>
      <c r="C4427" s="34">
        <f t="shared" si="69"/>
        <v>2.1437885914932198E-4</v>
      </c>
    </row>
    <row r="4428" spans="1:3" x14ac:dyDescent="0.2">
      <c r="A4428" s="5">
        <v>40746</v>
      </c>
      <c r="B4428">
        <v>2.1332018956132799E-2</v>
      </c>
      <c r="C4428" s="34">
        <f t="shared" si="69"/>
        <v>2.13320189561328E-4</v>
      </c>
    </row>
    <row r="4429" spans="1:3" x14ac:dyDescent="0.2">
      <c r="A4429" s="5">
        <v>40749</v>
      </c>
      <c r="B4429">
        <v>6.4009709490053801E-2</v>
      </c>
      <c r="C4429" s="34">
        <f t="shared" si="69"/>
        <v>6.4009709490053801E-4</v>
      </c>
    </row>
    <row r="4430" spans="1:3" x14ac:dyDescent="0.2">
      <c r="A4430" s="5">
        <v>40750</v>
      </c>
      <c r="B4430">
        <v>2.1332018956110602E-2</v>
      </c>
      <c r="C4430" s="34">
        <f t="shared" si="69"/>
        <v>2.1332018956110601E-4</v>
      </c>
    </row>
    <row r="4431" spans="1:3" x14ac:dyDescent="0.2">
      <c r="A4431" s="5">
        <v>40751</v>
      </c>
      <c r="B4431">
        <v>2.1332018956132799E-2</v>
      </c>
      <c r="C4431" s="34">
        <f t="shared" si="69"/>
        <v>2.13320189561328E-4</v>
      </c>
    </row>
    <row r="4432" spans="1:3" x14ac:dyDescent="0.2">
      <c r="A4432" s="5">
        <v>40752</v>
      </c>
      <c r="B4432">
        <v>2.1332018956110602E-2</v>
      </c>
      <c r="C4432" s="34">
        <f t="shared" si="69"/>
        <v>2.1332018956110601E-4</v>
      </c>
    </row>
    <row r="4433" spans="1:3" x14ac:dyDescent="0.2">
      <c r="A4433" s="5">
        <v>40753</v>
      </c>
      <c r="B4433">
        <v>2.2071726693928501E-2</v>
      </c>
      <c r="C4433" s="34">
        <f t="shared" si="69"/>
        <v>2.2071726693928502E-4</v>
      </c>
    </row>
    <row r="4434" spans="1:3" x14ac:dyDescent="0.2">
      <c r="A4434" s="5">
        <v>40756</v>
      </c>
      <c r="B4434">
        <v>6.6229795990557797E-2</v>
      </c>
      <c r="C4434" s="34">
        <f t="shared" si="69"/>
        <v>6.6229795990557794E-4</v>
      </c>
    </row>
    <row r="4435" spans="1:3" x14ac:dyDescent="0.2">
      <c r="A4435" s="5">
        <v>40757</v>
      </c>
      <c r="B4435">
        <v>2.20717266939063E-2</v>
      </c>
      <c r="C4435" s="34">
        <f t="shared" si="69"/>
        <v>2.20717266939063E-4</v>
      </c>
    </row>
    <row r="4436" spans="1:3" x14ac:dyDescent="0.2">
      <c r="A4436" s="5">
        <v>40758</v>
      </c>
      <c r="B4436">
        <v>2.2071726693928501E-2</v>
      </c>
      <c r="C4436" s="34">
        <f t="shared" si="69"/>
        <v>2.2071726693928502E-4</v>
      </c>
    </row>
    <row r="4437" spans="1:3" x14ac:dyDescent="0.2">
      <c r="A4437" s="5">
        <v>40759</v>
      </c>
      <c r="B4437">
        <v>2.20717266939063E-2</v>
      </c>
      <c r="C4437" s="34">
        <f t="shared" si="69"/>
        <v>2.20717266939063E-4</v>
      </c>
    </row>
    <row r="4438" spans="1:3" x14ac:dyDescent="0.2">
      <c r="A4438" s="5">
        <v>40760</v>
      </c>
      <c r="B4438">
        <v>2.2071726693928501E-2</v>
      </c>
      <c r="C4438" s="34">
        <f t="shared" si="69"/>
        <v>2.2071726693928502E-4</v>
      </c>
    </row>
    <row r="4439" spans="1:3" x14ac:dyDescent="0.2">
      <c r="A4439" s="5">
        <v>40763</v>
      </c>
      <c r="B4439">
        <v>6.6229795990557797E-2</v>
      </c>
      <c r="C4439" s="34">
        <f t="shared" si="69"/>
        <v>6.6229795990557794E-4</v>
      </c>
    </row>
    <row r="4440" spans="1:3" x14ac:dyDescent="0.2">
      <c r="A4440" s="5">
        <v>40764</v>
      </c>
      <c r="B4440">
        <v>2.20717266939063E-2</v>
      </c>
      <c r="C4440" s="34">
        <f t="shared" si="69"/>
        <v>2.20717266939063E-4</v>
      </c>
    </row>
    <row r="4441" spans="1:3" x14ac:dyDescent="0.2">
      <c r="A4441" s="5">
        <v>40765</v>
      </c>
      <c r="B4441">
        <v>2.2071726693928501E-2</v>
      </c>
      <c r="C4441" s="34">
        <f t="shared" si="69"/>
        <v>2.2071726693928502E-4</v>
      </c>
    </row>
    <row r="4442" spans="1:3" x14ac:dyDescent="0.2">
      <c r="A4442" s="5">
        <v>40766</v>
      </c>
      <c r="B4442">
        <v>2.20717266939063E-2</v>
      </c>
      <c r="C4442" s="34">
        <f t="shared" si="69"/>
        <v>2.20717266939063E-4</v>
      </c>
    </row>
    <row r="4443" spans="1:3" x14ac:dyDescent="0.2">
      <c r="A4443" s="5">
        <v>40767</v>
      </c>
      <c r="B4443">
        <v>2.1860440401289E-2</v>
      </c>
      <c r="C4443" s="34">
        <f t="shared" si="69"/>
        <v>2.1860440401288999E-4</v>
      </c>
    </row>
    <row r="4444" spans="1:3" x14ac:dyDescent="0.2">
      <c r="A4444" s="5">
        <v>40771</v>
      </c>
      <c r="B4444">
        <v>8.7470438515269103E-2</v>
      </c>
      <c r="C4444" s="34">
        <f t="shared" si="69"/>
        <v>8.7470438515269101E-4</v>
      </c>
    </row>
    <row r="4445" spans="1:3" x14ac:dyDescent="0.2">
      <c r="A4445" s="5">
        <v>40772</v>
      </c>
      <c r="B4445">
        <v>2.1860440401289E-2</v>
      </c>
      <c r="C4445" s="34">
        <f t="shared" si="69"/>
        <v>2.1860440401288999E-4</v>
      </c>
    </row>
    <row r="4446" spans="1:3" x14ac:dyDescent="0.2">
      <c r="A4446" s="5">
        <v>40773</v>
      </c>
      <c r="B4446">
        <v>2.1966103869153202E-2</v>
      </c>
      <c r="C4446" s="34">
        <f t="shared" si="69"/>
        <v>2.19661038691532E-4</v>
      </c>
    </row>
    <row r="4447" spans="1:3" x14ac:dyDescent="0.2">
      <c r="A4447" s="5">
        <v>40774</v>
      </c>
      <c r="B4447">
        <v>2.1966103869131001E-2</v>
      </c>
      <c r="C4447" s="34">
        <f t="shared" si="69"/>
        <v>2.1966103869131001E-4</v>
      </c>
    </row>
    <row r="4448" spans="1:3" x14ac:dyDescent="0.2">
      <c r="A4448" s="5">
        <v>40777</v>
      </c>
      <c r="B4448">
        <v>6.5912787958888303E-2</v>
      </c>
      <c r="C4448" s="34">
        <f t="shared" si="69"/>
        <v>6.5912787958888298E-4</v>
      </c>
    </row>
    <row r="4449" spans="1:3" x14ac:dyDescent="0.2">
      <c r="A4449" s="5">
        <v>40778</v>
      </c>
      <c r="B4449">
        <v>2.1966103869153202E-2</v>
      </c>
      <c r="C4449" s="34">
        <f t="shared" si="69"/>
        <v>2.19661038691532E-4</v>
      </c>
    </row>
    <row r="4450" spans="1:3" x14ac:dyDescent="0.2">
      <c r="A4450" s="5">
        <v>40779</v>
      </c>
      <c r="B4450">
        <v>2.1966103869131001E-2</v>
      </c>
      <c r="C4450" s="34">
        <f t="shared" si="69"/>
        <v>2.1966103869131001E-4</v>
      </c>
    </row>
    <row r="4451" spans="1:3" x14ac:dyDescent="0.2">
      <c r="A4451" s="5">
        <v>40780</v>
      </c>
      <c r="B4451">
        <v>2.1966103869131001E-2</v>
      </c>
      <c r="C4451" s="34">
        <f t="shared" si="69"/>
        <v>2.1966103869131001E-4</v>
      </c>
    </row>
    <row r="4452" spans="1:3" x14ac:dyDescent="0.2">
      <c r="A4452" s="5">
        <v>40781</v>
      </c>
      <c r="B4452">
        <v>2.1966103869153202E-2</v>
      </c>
      <c r="C4452" s="34">
        <f t="shared" si="69"/>
        <v>2.19661038691532E-4</v>
      </c>
    </row>
    <row r="4453" spans="1:3" x14ac:dyDescent="0.2">
      <c r="A4453" s="5">
        <v>40784</v>
      </c>
      <c r="B4453">
        <v>6.5912787958888303E-2</v>
      </c>
      <c r="C4453" s="34">
        <f t="shared" si="69"/>
        <v>6.5912787958888298E-4</v>
      </c>
    </row>
    <row r="4454" spans="1:3" x14ac:dyDescent="0.2">
      <c r="A4454" s="5">
        <v>40785</v>
      </c>
      <c r="B4454">
        <v>2.1966103869131001E-2</v>
      </c>
      <c r="C4454" s="34">
        <f t="shared" si="69"/>
        <v>2.1966103869131001E-4</v>
      </c>
    </row>
    <row r="4455" spans="1:3" x14ac:dyDescent="0.2">
      <c r="A4455" s="5">
        <v>40788</v>
      </c>
      <c r="B4455">
        <v>6.6018457191185903E-2</v>
      </c>
      <c r="C4455" s="34">
        <f t="shared" si="69"/>
        <v>6.6018457191185898E-4</v>
      </c>
    </row>
    <row r="4456" spans="1:3" x14ac:dyDescent="0.2">
      <c r="A4456" s="5">
        <v>40791</v>
      </c>
      <c r="B4456">
        <v>6.6229795990580001E-2</v>
      </c>
      <c r="C4456" s="34">
        <f t="shared" si="69"/>
        <v>6.6229795990579998E-4</v>
      </c>
    </row>
    <row r="4457" spans="1:3" x14ac:dyDescent="0.2">
      <c r="A4457" s="5">
        <v>40792</v>
      </c>
      <c r="B4457">
        <v>2.20717266939063E-2</v>
      </c>
      <c r="C4457" s="34">
        <f t="shared" si="69"/>
        <v>2.20717266939063E-4</v>
      </c>
    </row>
    <row r="4458" spans="1:3" x14ac:dyDescent="0.2">
      <c r="A4458" s="5">
        <v>40793</v>
      </c>
      <c r="B4458">
        <v>2.20717266939063E-2</v>
      </c>
      <c r="C4458" s="34">
        <f t="shared" si="69"/>
        <v>2.20717266939063E-4</v>
      </c>
    </row>
    <row r="4459" spans="1:3" x14ac:dyDescent="0.2">
      <c r="A4459" s="5">
        <v>40794</v>
      </c>
      <c r="B4459">
        <v>2.2071726693928501E-2</v>
      </c>
      <c r="C4459" s="34">
        <f t="shared" si="69"/>
        <v>2.2071726693928502E-4</v>
      </c>
    </row>
    <row r="4460" spans="1:3" x14ac:dyDescent="0.2">
      <c r="A4460" s="5">
        <v>40795</v>
      </c>
      <c r="B4460">
        <v>2.20717266939063E-2</v>
      </c>
      <c r="C4460" s="34">
        <f t="shared" si="69"/>
        <v>2.20717266939063E-4</v>
      </c>
    </row>
    <row r="4461" spans="1:3" x14ac:dyDescent="0.2">
      <c r="A4461" s="5">
        <v>40798</v>
      </c>
      <c r="B4461">
        <v>6.6229795990557797E-2</v>
      </c>
      <c r="C4461" s="34">
        <f t="shared" si="69"/>
        <v>6.6229795990557794E-4</v>
      </c>
    </row>
    <row r="4462" spans="1:3" x14ac:dyDescent="0.2">
      <c r="A4462" s="5">
        <v>40799</v>
      </c>
      <c r="B4462">
        <v>2.2071726693928501E-2</v>
      </c>
      <c r="C4462" s="34">
        <f t="shared" si="69"/>
        <v>2.2071726693928502E-4</v>
      </c>
    </row>
    <row r="4463" spans="1:3" x14ac:dyDescent="0.2">
      <c r="A4463" s="5">
        <v>40800</v>
      </c>
      <c r="B4463">
        <v>2.20717266939063E-2</v>
      </c>
      <c r="C4463" s="34">
        <f t="shared" si="69"/>
        <v>2.20717266939063E-4</v>
      </c>
    </row>
    <row r="4464" spans="1:3" x14ac:dyDescent="0.2">
      <c r="A4464" s="5">
        <v>40801</v>
      </c>
      <c r="B4464">
        <v>2.20717266939063E-2</v>
      </c>
      <c r="C4464" s="34">
        <f t="shared" si="69"/>
        <v>2.20717266939063E-4</v>
      </c>
    </row>
    <row r="4465" spans="1:3" x14ac:dyDescent="0.2">
      <c r="A4465" s="5">
        <v>40802</v>
      </c>
      <c r="B4465">
        <v>2.2071726693928501E-2</v>
      </c>
      <c r="C4465" s="34">
        <f t="shared" si="69"/>
        <v>2.2071726693928502E-4</v>
      </c>
    </row>
    <row r="4466" spans="1:3" x14ac:dyDescent="0.2">
      <c r="A4466" s="5">
        <v>40805</v>
      </c>
      <c r="B4466">
        <v>6.6229795990557797E-2</v>
      </c>
      <c r="C4466" s="34">
        <f t="shared" si="69"/>
        <v>6.6229795990557794E-4</v>
      </c>
    </row>
    <row r="4467" spans="1:3" x14ac:dyDescent="0.2">
      <c r="A4467" s="5">
        <v>40806</v>
      </c>
      <c r="B4467">
        <v>2.20717266939063E-2</v>
      </c>
      <c r="C4467" s="34">
        <f t="shared" si="69"/>
        <v>2.20717266939063E-4</v>
      </c>
    </row>
    <row r="4468" spans="1:3" x14ac:dyDescent="0.2">
      <c r="A4468" s="5">
        <v>40807</v>
      </c>
      <c r="B4468">
        <v>2.2071726693928501E-2</v>
      </c>
      <c r="C4468" s="34">
        <f t="shared" si="69"/>
        <v>2.2071726693928502E-4</v>
      </c>
    </row>
    <row r="4469" spans="1:3" x14ac:dyDescent="0.2">
      <c r="A4469" s="5">
        <v>40808</v>
      </c>
      <c r="B4469">
        <v>2.20717266939063E-2</v>
      </c>
      <c r="C4469" s="34">
        <f t="shared" si="69"/>
        <v>2.20717266939063E-4</v>
      </c>
    </row>
    <row r="4470" spans="1:3" x14ac:dyDescent="0.2">
      <c r="A4470" s="5">
        <v>40809</v>
      </c>
      <c r="B4470">
        <v>2.2177308906878902E-2</v>
      </c>
      <c r="C4470" s="34">
        <f t="shared" si="69"/>
        <v>2.2177308906878903E-4</v>
      </c>
    </row>
    <row r="4471" spans="1:3" x14ac:dyDescent="0.2">
      <c r="A4471" s="5">
        <v>40812</v>
      </c>
      <c r="B4471">
        <v>6.6546682802304205E-2</v>
      </c>
      <c r="C4471" s="34">
        <f t="shared" si="69"/>
        <v>6.6546682802304203E-4</v>
      </c>
    </row>
    <row r="4472" spans="1:3" x14ac:dyDescent="0.2">
      <c r="A4472" s="5">
        <v>40813</v>
      </c>
      <c r="B4472">
        <v>2.2177308906878902E-2</v>
      </c>
      <c r="C4472" s="34">
        <f t="shared" si="69"/>
        <v>2.2177308906878903E-4</v>
      </c>
    </row>
    <row r="4473" spans="1:3" x14ac:dyDescent="0.2">
      <c r="A4473" s="5">
        <v>40814</v>
      </c>
      <c r="B4473">
        <v>2.2177308906878902E-2</v>
      </c>
      <c r="C4473" s="34">
        <f t="shared" si="69"/>
        <v>2.2177308906878903E-4</v>
      </c>
    </row>
    <row r="4474" spans="1:3" x14ac:dyDescent="0.2">
      <c r="A4474" s="5">
        <v>40815</v>
      </c>
      <c r="B4474">
        <v>2.2177308906856701E-2</v>
      </c>
      <c r="C4474" s="34">
        <f t="shared" si="69"/>
        <v>2.2177308906856701E-4</v>
      </c>
    </row>
    <row r="4475" spans="1:3" x14ac:dyDescent="0.2">
      <c r="A4475" s="5">
        <v>40816</v>
      </c>
      <c r="B4475">
        <v>2.2177308906878902E-2</v>
      </c>
      <c r="C4475" s="34">
        <f t="shared" si="69"/>
        <v>2.2177308906878903E-4</v>
      </c>
    </row>
    <row r="4476" spans="1:3" x14ac:dyDescent="0.2">
      <c r="A4476" s="5">
        <v>40819</v>
      </c>
      <c r="B4476">
        <v>6.6546682802304205E-2</v>
      </c>
      <c r="C4476" s="34">
        <f t="shared" si="69"/>
        <v>6.6546682802304203E-4</v>
      </c>
    </row>
    <row r="4477" spans="1:3" x14ac:dyDescent="0.2">
      <c r="A4477" s="5">
        <v>40820</v>
      </c>
      <c r="B4477">
        <v>2.2177308906878902E-2</v>
      </c>
      <c r="C4477" s="34">
        <f t="shared" si="69"/>
        <v>2.2177308906878903E-4</v>
      </c>
    </row>
    <row r="4478" spans="1:3" x14ac:dyDescent="0.2">
      <c r="A4478" s="5">
        <v>40821</v>
      </c>
      <c r="B4478">
        <v>2.2177308906878902E-2</v>
      </c>
      <c r="C4478" s="34">
        <f t="shared" si="69"/>
        <v>2.2177308906878903E-4</v>
      </c>
    </row>
    <row r="4479" spans="1:3" x14ac:dyDescent="0.2">
      <c r="A4479" s="5">
        <v>40823</v>
      </c>
      <c r="B4479">
        <v>4.43595361440563E-2</v>
      </c>
      <c r="C4479" s="34">
        <f t="shared" si="69"/>
        <v>4.43595361440563E-4</v>
      </c>
    </row>
    <row r="4480" spans="1:3" x14ac:dyDescent="0.2">
      <c r="A4480" s="5">
        <v>40826</v>
      </c>
      <c r="B4480">
        <v>6.6546682802282001E-2</v>
      </c>
      <c r="C4480" s="34">
        <f t="shared" si="69"/>
        <v>6.6546682802281999E-4</v>
      </c>
    </row>
    <row r="4481" spans="1:3" x14ac:dyDescent="0.2">
      <c r="A4481" s="5">
        <v>40827</v>
      </c>
      <c r="B4481">
        <v>2.2177308906878902E-2</v>
      </c>
      <c r="C4481" s="34">
        <f t="shared" si="69"/>
        <v>2.2177308906878903E-4</v>
      </c>
    </row>
    <row r="4482" spans="1:3" x14ac:dyDescent="0.2">
      <c r="A4482" s="5">
        <v>40828</v>
      </c>
      <c r="B4482">
        <v>2.2177308906878902E-2</v>
      </c>
      <c r="C4482" s="34">
        <f t="shared" si="69"/>
        <v>2.2177308906878903E-4</v>
      </c>
    </row>
    <row r="4483" spans="1:3" x14ac:dyDescent="0.2">
      <c r="A4483" s="5">
        <v>40829</v>
      </c>
      <c r="B4483">
        <v>2.2177308906878902E-2</v>
      </c>
      <c r="C4483" s="34">
        <f t="shared" si="69"/>
        <v>2.2177308906878903E-4</v>
      </c>
    </row>
    <row r="4484" spans="1:3" x14ac:dyDescent="0.2">
      <c r="A4484" s="5">
        <v>40830</v>
      </c>
      <c r="B4484">
        <v>2.2282850539290199E-2</v>
      </c>
      <c r="C4484" s="34">
        <f t="shared" si="69"/>
        <v>2.2282850539290198E-4</v>
      </c>
    </row>
    <row r="4485" spans="1:3" x14ac:dyDescent="0.2">
      <c r="A4485" s="5">
        <v>40833</v>
      </c>
      <c r="B4485">
        <v>6.6863448487142194E-2</v>
      </c>
      <c r="C4485" s="34">
        <f t="shared" ref="C4485:C4548" si="70">B4485/100</f>
        <v>6.6863448487142197E-4</v>
      </c>
    </row>
    <row r="4486" spans="1:3" x14ac:dyDescent="0.2">
      <c r="A4486" s="5">
        <v>40834</v>
      </c>
      <c r="B4486">
        <v>2.2282850539290199E-2</v>
      </c>
      <c r="C4486" s="34">
        <f t="shared" si="70"/>
        <v>2.2282850539290198E-4</v>
      </c>
    </row>
    <row r="4487" spans="1:3" x14ac:dyDescent="0.2">
      <c r="A4487" s="5">
        <v>40835</v>
      </c>
      <c r="B4487">
        <v>2.2282850539290199E-2</v>
      </c>
      <c r="C4487" s="34">
        <f t="shared" si="70"/>
        <v>2.2282850539290198E-4</v>
      </c>
    </row>
    <row r="4488" spans="1:3" x14ac:dyDescent="0.2">
      <c r="A4488" s="5">
        <v>40836</v>
      </c>
      <c r="B4488">
        <v>2.22828505393124E-2</v>
      </c>
      <c r="C4488" s="34">
        <f t="shared" si="70"/>
        <v>2.22828505393124E-4</v>
      </c>
    </row>
    <row r="4489" spans="1:3" x14ac:dyDescent="0.2">
      <c r="A4489" s="5">
        <v>40837</v>
      </c>
      <c r="B4489">
        <v>2.2705115999066501E-2</v>
      </c>
      <c r="C4489" s="34">
        <f t="shared" si="70"/>
        <v>2.2705115999066501E-4</v>
      </c>
    </row>
    <row r="4490" spans="1:3" x14ac:dyDescent="0.2">
      <c r="A4490" s="5">
        <v>40840</v>
      </c>
      <c r="B4490">
        <v>6.8130814836497897E-2</v>
      </c>
      <c r="C4490" s="34">
        <f t="shared" si="70"/>
        <v>6.8130814836497898E-4</v>
      </c>
    </row>
    <row r="4491" spans="1:3" x14ac:dyDescent="0.2">
      <c r="A4491" s="5">
        <v>40841</v>
      </c>
      <c r="B4491">
        <v>2.2705115999066501E-2</v>
      </c>
      <c r="C4491" s="34">
        <f t="shared" si="70"/>
        <v>2.2705115999066501E-4</v>
      </c>
    </row>
    <row r="4492" spans="1:3" x14ac:dyDescent="0.2">
      <c r="A4492" s="5">
        <v>40842</v>
      </c>
      <c r="B4492">
        <v>2.2705115999088799E-2</v>
      </c>
      <c r="C4492" s="34">
        <f t="shared" si="70"/>
        <v>2.27051159990888E-4</v>
      </c>
    </row>
    <row r="4493" spans="1:3" x14ac:dyDescent="0.2">
      <c r="A4493" s="5">
        <v>40844</v>
      </c>
      <c r="B4493">
        <v>4.5415387221070497E-2</v>
      </c>
      <c r="C4493" s="34">
        <f t="shared" si="70"/>
        <v>4.5415387221070497E-4</v>
      </c>
    </row>
    <row r="4494" spans="1:3" x14ac:dyDescent="0.2">
      <c r="A4494" s="5">
        <v>40847</v>
      </c>
      <c r="B4494">
        <v>6.8130814836475706E-2</v>
      </c>
      <c r="C4494" s="34">
        <f t="shared" si="70"/>
        <v>6.8130814836475705E-4</v>
      </c>
    </row>
    <row r="4495" spans="1:3" x14ac:dyDescent="0.2">
      <c r="A4495" s="5">
        <v>40848</v>
      </c>
      <c r="B4495">
        <v>2.2705115999088799E-2</v>
      </c>
      <c r="C4495" s="34">
        <f t="shared" si="70"/>
        <v>2.27051159990888E-4</v>
      </c>
    </row>
    <row r="4496" spans="1:3" x14ac:dyDescent="0.2">
      <c r="A4496" s="5">
        <v>40849</v>
      </c>
      <c r="B4496">
        <v>2.2705115999066501E-2</v>
      </c>
      <c r="C4496" s="34">
        <f t="shared" si="70"/>
        <v>2.2705115999066501E-4</v>
      </c>
    </row>
    <row r="4497" spans="1:3" x14ac:dyDescent="0.2">
      <c r="A4497" s="5">
        <v>40850</v>
      </c>
      <c r="B4497">
        <v>2.2705115999088799E-2</v>
      </c>
      <c r="C4497" s="34">
        <f t="shared" si="70"/>
        <v>2.27051159990888E-4</v>
      </c>
    </row>
    <row r="4498" spans="1:3" x14ac:dyDescent="0.2">
      <c r="A4498" s="5">
        <v>40851</v>
      </c>
      <c r="B4498">
        <v>2.2705115999066501E-2</v>
      </c>
      <c r="C4498" s="34">
        <f t="shared" si="70"/>
        <v>2.2705115999066501E-4</v>
      </c>
    </row>
    <row r="4499" spans="1:3" x14ac:dyDescent="0.2">
      <c r="A4499" s="5">
        <v>40855</v>
      </c>
      <c r="B4499">
        <v>9.0851400016100897E-2</v>
      </c>
      <c r="C4499" s="34">
        <f t="shared" si="70"/>
        <v>9.0851400016100892E-4</v>
      </c>
    </row>
    <row r="4500" spans="1:3" x14ac:dyDescent="0.2">
      <c r="A4500" s="5">
        <v>40856</v>
      </c>
      <c r="B4500">
        <v>2.2705115999066501E-2</v>
      </c>
      <c r="C4500" s="34">
        <f t="shared" si="70"/>
        <v>2.2705115999066501E-4</v>
      </c>
    </row>
    <row r="4501" spans="1:3" x14ac:dyDescent="0.2">
      <c r="A4501" s="5">
        <v>40858</v>
      </c>
      <c r="B4501">
        <v>4.5942804628684698E-2</v>
      </c>
      <c r="C4501" s="34">
        <f t="shared" si="70"/>
        <v>4.5942804628684697E-4</v>
      </c>
    </row>
    <row r="4502" spans="1:3" x14ac:dyDescent="0.2">
      <c r="A4502" s="5">
        <v>40861</v>
      </c>
      <c r="B4502">
        <v>6.9713434654672404E-2</v>
      </c>
      <c r="C4502" s="34">
        <f t="shared" si="70"/>
        <v>6.9713434654672401E-4</v>
      </c>
    </row>
    <row r="4503" spans="1:3" x14ac:dyDescent="0.2">
      <c r="A4503" s="5">
        <v>40862</v>
      </c>
      <c r="B4503">
        <v>2.32324136831163E-2</v>
      </c>
      <c r="C4503" s="34">
        <f t="shared" si="70"/>
        <v>2.32324136831163E-4</v>
      </c>
    </row>
    <row r="4504" spans="1:3" x14ac:dyDescent="0.2">
      <c r="A4504" s="5">
        <v>40863</v>
      </c>
      <c r="B4504">
        <v>2.32324136831163E-2</v>
      </c>
      <c r="C4504" s="34">
        <f t="shared" si="70"/>
        <v>2.32324136831163E-4</v>
      </c>
    </row>
    <row r="4505" spans="1:3" x14ac:dyDescent="0.2">
      <c r="A4505" s="5">
        <v>40864</v>
      </c>
      <c r="B4505">
        <v>2.32324136831163E-2</v>
      </c>
      <c r="C4505" s="34">
        <f t="shared" si="70"/>
        <v>2.32324136831163E-4</v>
      </c>
    </row>
    <row r="4506" spans="1:3" x14ac:dyDescent="0.2">
      <c r="A4506" s="5">
        <v>40865</v>
      </c>
      <c r="B4506">
        <v>2.33378021193387E-2</v>
      </c>
      <c r="C4506" s="34">
        <f t="shared" si="70"/>
        <v>2.3337802119338701E-4</v>
      </c>
    </row>
    <row r="4507" spans="1:3" x14ac:dyDescent="0.2">
      <c r="A4507" s="5">
        <v>40868</v>
      </c>
      <c r="B4507">
        <v>7.0029747219368901E-2</v>
      </c>
      <c r="C4507" s="34">
        <f t="shared" si="70"/>
        <v>7.00297472193689E-4</v>
      </c>
    </row>
    <row r="4508" spans="1:3" x14ac:dyDescent="0.2">
      <c r="A4508" s="5">
        <v>40869</v>
      </c>
      <c r="B4508">
        <v>2.33378021193387E-2</v>
      </c>
      <c r="C4508" s="34">
        <f t="shared" si="70"/>
        <v>2.3337802119338701E-4</v>
      </c>
    </row>
    <row r="4509" spans="1:3" x14ac:dyDescent="0.2">
      <c r="A4509" s="5">
        <v>40870</v>
      </c>
      <c r="B4509">
        <v>2.33378021193387E-2</v>
      </c>
      <c r="C4509" s="34">
        <f t="shared" si="70"/>
        <v>2.3337802119338701E-4</v>
      </c>
    </row>
    <row r="4510" spans="1:3" x14ac:dyDescent="0.2">
      <c r="A4510" s="5">
        <v>40871</v>
      </c>
      <c r="B4510">
        <v>2.3337802119360901E-2</v>
      </c>
      <c r="C4510" s="34">
        <f t="shared" si="70"/>
        <v>2.33378021193609E-4</v>
      </c>
    </row>
    <row r="4511" spans="1:3" x14ac:dyDescent="0.2">
      <c r="A4511" s="5">
        <v>40872</v>
      </c>
      <c r="B4511">
        <v>2.32324136831163E-2</v>
      </c>
      <c r="C4511" s="34">
        <f t="shared" si="70"/>
        <v>2.32324136831163E-4</v>
      </c>
    </row>
    <row r="4512" spans="1:3" x14ac:dyDescent="0.2">
      <c r="A4512" s="5">
        <v>40875</v>
      </c>
      <c r="B4512">
        <v>6.9713434654672404E-2</v>
      </c>
      <c r="C4512" s="34">
        <f t="shared" si="70"/>
        <v>6.9713434654672401E-4</v>
      </c>
    </row>
    <row r="4513" spans="1:3" x14ac:dyDescent="0.2">
      <c r="A4513" s="5">
        <v>40876</v>
      </c>
      <c r="B4513">
        <v>2.32324136831163E-2</v>
      </c>
      <c r="C4513" s="34">
        <f t="shared" si="70"/>
        <v>2.32324136831163E-4</v>
      </c>
    </row>
    <row r="4514" spans="1:3" x14ac:dyDescent="0.2">
      <c r="A4514" s="5">
        <v>40877</v>
      </c>
      <c r="B4514">
        <v>2.32324136831163E-2</v>
      </c>
      <c r="C4514" s="34">
        <f t="shared" si="70"/>
        <v>2.32324136831163E-4</v>
      </c>
    </row>
    <row r="4515" spans="1:3" x14ac:dyDescent="0.2">
      <c r="A4515" s="5">
        <v>40878</v>
      </c>
      <c r="B4515">
        <v>2.32324136831163E-2</v>
      </c>
      <c r="C4515" s="34">
        <f t="shared" si="70"/>
        <v>2.32324136831163E-4</v>
      </c>
    </row>
    <row r="4516" spans="1:3" x14ac:dyDescent="0.2">
      <c r="A4516" s="5">
        <v>40879</v>
      </c>
      <c r="B4516">
        <v>2.31269847845272E-2</v>
      </c>
      <c r="C4516" s="34">
        <f t="shared" si="70"/>
        <v>2.31269847845272E-4</v>
      </c>
    </row>
    <row r="4517" spans="1:3" x14ac:dyDescent="0.2">
      <c r="A4517" s="5">
        <v>40882</v>
      </c>
      <c r="B4517">
        <v>6.9397001313276099E-2</v>
      </c>
      <c r="C4517" s="34">
        <f t="shared" si="70"/>
        <v>6.9397001313276096E-4</v>
      </c>
    </row>
    <row r="4518" spans="1:3" x14ac:dyDescent="0.2">
      <c r="A4518" s="5">
        <v>40884</v>
      </c>
      <c r="B4518">
        <v>4.6259318143304598E-2</v>
      </c>
      <c r="C4518" s="34">
        <f t="shared" si="70"/>
        <v>4.6259318143304596E-4</v>
      </c>
    </row>
    <row r="4519" spans="1:3" x14ac:dyDescent="0.2">
      <c r="A4519" s="5">
        <v>40885</v>
      </c>
      <c r="B4519">
        <v>2.31269847845272E-2</v>
      </c>
      <c r="C4519" s="34">
        <f t="shared" si="70"/>
        <v>2.31269847845272E-4</v>
      </c>
    </row>
    <row r="4520" spans="1:3" x14ac:dyDescent="0.2">
      <c r="A4520" s="5">
        <v>40886</v>
      </c>
      <c r="B4520">
        <v>2.2599736570416699E-2</v>
      </c>
      <c r="C4520" s="34">
        <f t="shared" si="70"/>
        <v>2.2599736570416698E-4</v>
      </c>
    </row>
    <row r="4521" spans="1:3" x14ac:dyDescent="0.2">
      <c r="A4521" s="5">
        <v>40889</v>
      </c>
      <c r="B4521">
        <v>6.7814533308308E-2</v>
      </c>
      <c r="C4521" s="34">
        <f t="shared" si="70"/>
        <v>6.7814533308308E-4</v>
      </c>
    </row>
    <row r="4522" spans="1:3" x14ac:dyDescent="0.2">
      <c r="A4522" s="5">
        <v>40890</v>
      </c>
      <c r="B4522">
        <v>2.2599736570416699E-2</v>
      </c>
      <c r="C4522" s="34">
        <f t="shared" si="70"/>
        <v>2.2599736570416698E-4</v>
      </c>
    </row>
    <row r="4523" spans="1:3" x14ac:dyDescent="0.2">
      <c r="A4523" s="5">
        <v>40891</v>
      </c>
      <c r="B4523">
        <v>2.2599736570416699E-2</v>
      </c>
      <c r="C4523" s="34">
        <f t="shared" si="70"/>
        <v>2.2599736570416698E-4</v>
      </c>
    </row>
    <row r="4524" spans="1:3" x14ac:dyDescent="0.2">
      <c r="A4524" s="5">
        <v>40892</v>
      </c>
      <c r="B4524">
        <v>2.2599736570416699E-2</v>
      </c>
      <c r="C4524" s="34">
        <f t="shared" si="70"/>
        <v>2.2599736570416698E-4</v>
      </c>
    </row>
    <row r="4525" spans="1:3" x14ac:dyDescent="0.2">
      <c r="A4525" s="5">
        <v>40893</v>
      </c>
      <c r="B4525">
        <v>2.2282850539290199E-2</v>
      </c>
      <c r="C4525" s="34">
        <f t="shared" si="70"/>
        <v>2.2282850539290198E-4</v>
      </c>
    </row>
    <row r="4526" spans="1:3" x14ac:dyDescent="0.2">
      <c r="A4526" s="5">
        <v>40896</v>
      </c>
      <c r="B4526">
        <v>6.6863448487142194E-2</v>
      </c>
      <c r="C4526" s="34">
        <f t="shared" si="70"/>
        <v>6.6863448487142197E-4</v>
      </c>
    </row>
    <row r="4527" spans="1:3" x14ac:dyDescent="0.2">
      <c r="A4527" s="5">
        <v>40897</v>
      </c>
      <c r="B4527">
        <v>2.2282850539290199E-2</v>
      </c>
      <c r="C4527" s="34">
        <f t="shared" si="70"/>
        <v>2.2282850539290198E-4</v>
      </c>
    </row>
    <row r="4528" spans="1:3" x14ac:dyDescent="0.2">
      <c r="A4528" s="5">
        <v>40898</v>
      </c>
      <c r="B4528">
        <v>2.2282850539290199E-2</v>
      </c>
      <c r="C4528" s="34">
        <f t="shared" si="70"/>
        <v>2.2282850539290198E-4</v>
      </c>
    </row>
    <row r="4529" spans="1:3" x14ac:dyDescent="0.2">
      <c r="A4529" s="5">
        <v>40899</v>
      </c>
      <c r="B4529">
        <v>2.2282850539290199E-2</v>
      </c>
      <c r="C4529" s="34">
        <f t="shared" si="70"/>
        <v>2.2282850539290198E-4</v>
      </c>
    </row>
    <row r="4530" spans="1:3" x14ac:dyDescent="0.2">
      <c r="A4530" s="5">
        <v>40900</v>
      </c>
      <c r="B4530">
        <v>2.2071726693928501E-2</v>
      </c>
      <c r="C4530" s="34">
        <f t="shared" si="70"/>
        <v>2.2071726693928502E-4</v>
      </c>
    </row>
    <row r="4531" spans="1:3" x14ac:dyDescent="0.2">
      <c r="A4531" s="5">
        <v>40903</v>
      </c>
      <c r="B4531">
        <v>6.6229795990557797E-2</v>
      </c>
      <c r="C4531" s="34">
        <f t="shared" si="70"/>
        <v>6.6229795990557794E-4</v>
      </c>
    </row>
    <row r="4532" spans="1:3" x14ac:dyDescent="0.2">
      <c r="A4532" s="5">
        <v>40904</v>
      </c>
      <c r="B4532">
        <v>2.20717266939063E-2</v>
      </c>
      <c r="C4532" s="34">
        <f t="shared" si="70"/>
        <v>2.20717266939063E-4</v>
      </c>
    </row>
    <row r="4533" spans="1:3" x14ac:dyDescent="0.2">
      <c r="A4533" s="5">
        <v>40905</v>
      </c>
      <c r="B4533">
        <v>2.2071726693928501E-2</v>
      </c>
      <c r="C4533" s="34">
        <f t="shared" si="70"/>
        <v>2.2071726693928502E-4</v>
      </c>
    </row>
    <row r="4534" spans="1:3" x14ac:dyDescent="0.2">
      <c r="A4534" s="5">
        <v>40906</v>
      </c>
      <c r="B4534">
        <v>2.20717266939063E-2</v>
      </c>
      <c r="C4534" s="34">
        <f t="shared" si="70"/>
        <v>2.20717266939063E-4</v>
      </c>
    </row>
    <row r="4535" spans="1:3" x14ac:dyDescent="0.2">
      <c r="A4535" s="5">
        <v>40907</v>
      </c>
      <c r="B4535">
        <v>2.2282850539290199E-2</v>
      </c>
      <c r="C4535" s="34">
        <f t="shared" si="70"/>
        <v>2.2282850539290198E-4</v>
      </c>
    </row>
    <row r="4536" spans="1:3" x14ac:dyDescent="0.2">
      <c r="A4536" s="5">
        <v>40910</v>
      </c>
      <c r="B4536">
        <v>6.6863448487142194E-2</v>
      </c>
      <c r="C4536" s="34">
        <f t="shared" si="70"/>
        <v>6.6863448487142197E-4</v>
      </c>
    </row>
    <row r="4537" spans="1:3" x14ac:dyDescent="0.2">
      <c r="A4537" s="5">
        <v>40911</v>
      </c>
      <c r="B4537">
        <v>2.2282850539290199E-2</v>
      </c>
      <c r="C4537" s="34">
        <f t="shared" si="70"/>
        <v>2.2282850539290198E-4</v>
      </c>
    </row>
    <row r="4538" spans="1:3" x14ac:dyDescent="0.2">
      <c r="A4538" s="5">
        <v>40912</v>
      </c>
      <c r="B4538">
        <v>2.22828505393124E-2</v>
      </c>
      <c r="C4538" s="34">
        <f t="shared" si="70"/>
        <v>2.22828505393124E-4</v>
      </c>
    </row>
    <row r="4539" spans="1:3" x14ac:dyDescent="0.2">
      <c r="A4539" s="5">
        <v>40913</v>
      </c>
      <c r="B4539">
        <v>2.2282850539290199E-2</v>
      </c>
      <c r="C4539" s="34">
        <f t="shared" si="70"/>
        <v>2.2282850539290198E-4</v>
      </c>
    </row>
    <row r="4540" spans="1:3" x14ac:dyDescent="0.2">
      <c r="A4540" s="5">
        <v>40914</v>
      </c>
      <c r="B4540">
        <v>2.23886039687482E-2</v>
      </c>
      <c r="C4540" s="34">
        <f t="shared" si="70"/>
        <v>2.23886039687482E-4</v>
      </c>
    </row>
    <row r="4541" spans="1:3" x14ac:dyDescent="0.2">
      <c r="A4541" s="5">
        <v>40915</v>
      </c>
      <c r="B4541">
        <v>2.23886039687482E-2</v>
      </c>
      <c r="C4541" s="34">
        <f t="shared" si="70"/>
        <v>2.23886039687482E-4</v>
      </c>
    </row>
    <row r="4542" spans="1:3" x14ac:dyDescent="0.2">
      <c r="A4542" s="5">
        <v>40917</v>
      </c>
      <c r="B4542">
        <v>4.4782220433381398E-2</v>
      </c>
      <c r="C4542" s="34">
        <f t="shared" si="70"/>
        <v>4.4782220433381398E-4</v>
      </c>
    </row>
    <row r="4543" spans="1:3" x14ac:dyDescent="0.2">
      <c r="A4543" s="5">
        <v>40918</v>
      </c>
      <c r="B4543">
        <v>2.23886039687482E-2</v>
      </c>
      <c r="C4543" s="34">
        <f t="shared" si="70"/>
        <v>2.23886039687482E-4</v>
      </c>
    </row>
    <row r="4544" spans="1:3" x14ac:dyDescent="0.2">
      <c r="A4544" s="5">
        <v>40919</v>
      </c>
      <c r="B4544">
        <v>2.23886039687482E-2</v>
      </c>
      <c r="C4544" s="34">
        <f t="shared" si="70"/>
        <v>2.23886039687482E-4</v>
      </c>
    </row>
    <row r="4545" spans="1:3" x14ac:dyDescent="0.2">
      <c r="A4545" s="5">
        <v>40920</v>
      </c>
      <c r="B4545">
        <v>2.2388603968770401E-2</v>
      </c>
      <c r="C4545" s="34">
        <f t="shared" si="70"/>
        <v>2.2388603968770401E-4</v>
      </c>
    </row>
    <row r="4546" spans="1:3" x14ac:dyDescent="0.2">
      <c r="A4546" s="5">
        <v>40921</v>
      </c>
      <c r="B4546">
        <v>2.2494064436839899E-2</v>
      </c>
      <c r="C4546" s="34">
        <f t="shared" si="70"/>
        <v>2.24940644368399E-4</v>
      </c>
    </row>
    <row r="4547" spans="1:3" x14ac:dyDescent="0.2">
      <c r="A4547" s="5">
        <v>40924</v>
      </c>
      <c r="B4547">
        <v>6.7497373936697996E-2</v>
      </c>
      <c r="C4547" s="34">
        <f t="shared" si="70"/>
        <v>6.7497373936698001E-4</v>
      </c>
    </row>
    <row r="4548" spans="1:3" x14ac:dyDescent="0.2">
      <c r="A4548" s="5">
        <v>40925</v>
      </c>
      <c r="B4548">
        <v>2.2494064436839899E-2</v>
      </c>
      <c r="C4548" s="34">
        <f t="shared" si="70"/>
        <v>2.24940644368399E-4</v>
      </c>
    </row>
    <row r="4549" spans="1:3" x14ac:dyDescent="0.2">
      <c r="A4549" s="5">
        <v>40926</v>
      </c>
      <c r="B4549">
        <v>2.2494064436839899E-2</v>
      </c>
      <c r="C4549" s="34">
        <f t="shared" ref="C4549:C4612" si="71">B4549/100</f>
        <v>2.24940644368399E-4</v>
      </c>
    </row>
    <row r="4550" spans="1:3" x14ac:dyDescent="0.2">
      <c r="A4550" s="5">
        <v>40927</v>
      </c>
      <c r="B4550">
        <v>2.2494064436839899E-2</v>
      </c>
      <c r="C4550" s="34">
        <f t="shared" si="71"/>
        <v>2.24940644368399E-4</v>
      </c>
    </row>
    <row r="4551" spans="1:3" x14ac:dyDescent="0.2">
      <c r="A4551" s="5">
        <v>40928</v>
      </c>
      <c r="B4551">
        <v>2.2705115999088799E-2</v>
      </c>
      <c r="C4551" s="34">
        <f t="shared" si="71"/>
        <v>2.27051159990888E-4</v>
      </c>
    </row>
    <row r="4552" spans="1:3" x14ac:dyDescent="0.2">
      <c r="A4552" s="5">
        <v>40931</v>
      </c>
      <c r="B4552">
        <v>6.8130814836475706E-2</v>
      </c>
      <c r="C4552" s="34">
        <f t="shared" si="71"/>
        <v>6.8130814836475705E-4</v>
      </c>
    </row>
    <row r="4553" spans="1:3" x14ac:dyDescent="0.2">
      <c r="A4553" s="5">
        <v>40932</v>
      </c>
      <c r="B4553">
        <v>2.2705115999088799E-2</v>
      </c>
      <c r="C4553" s="34">
        <f t="shared" si="71"/>
        <v>2.27051159990888E-4</v>
      </c>
    </row>
    <row r="4554" spans="1:3" x14ac:dyDescent="0.2">
      <c r="A4554" s="5">
        <v>40933</v>
      </c>
      <c r="B4554">
        <v>2.2705115999066501E-2</v>
      </c>
      <c r="C4554" s="34">
        <f t="shared" si="71"/>
        <v>2.2705115999066501E-4</v>
      </c>
    </row>
    <row r="4555" spans="1:3" x14ac:dyDescent="0.2">
      <c r="A4555" s="5">
        <v>40935</v>
      </c>
      <c r="B4555">
        <v>4.5626324580405601E-2</v>
      </c>
      <c r="C4555" s="34">
        <f t="shared" si="71"/>
        <v>4.5626324580405603E-4</v>
      </c>
    </row>
    <row r="4556" spans="1:3" x14ac:dyDescent="0.2">
      <c r="A4556" s="5">
        <v>40938</v>
      </c>
      <c r="B4556">
        <v>6.8763771929702996E-2</v>
      </c>
      <c r="C4556" s="34">
        <f t="shared" si="71"/>
        <v>6.8763771929702998E-4</v>
      </c>
    </row>
    <row r="4557" spans="1:3" x14ac:dyDescent="0.2">
      <c r="A4557" s="5">
        <v>40939</v>
      </c>
      <c r="B4557">
        <v>2.2916005475681601E-2</v>
      </c>
      <c r="C4557" s="34">
        <f t="shared" si="71"/>
        <v>2.2916005475681601E-4</v>
      </c>
    </row>
    <row r="4558" spans="1:3" x14ac:dyDescent="0.2">
      <c r="A4558" s="5">
        <v>40940</v>
      </c>
      <c r="B4558">
        <v>2.2916005475681601E-2</v>
      </c>
      <c r="C4558" s="34">
        <f t="shared" si="71"/>
        <v>2.2916005475681601E-4</v>
      </c>
    </row>
    <row r="4559" spans="1:3" x14ac:dyDescent="0.2">
      <c r="A4559" s="5">
        <v>40941</v>
      </c>
      <c r="B4559">
        <v>2.2916005475681601E-2</v>
      </c>
      <c r="C4559" s="34">
        <f t="shared" si="71"/>
        <v>2.2916005475681601E-4</v>
      </c>
    </row>
    <row r="4560" spans="1:3" x14ac:dyDescent="0.2">
      <c r="A4560" s="5">
        <v>40942</v>
      </c>
      <c r="B4560">
        <v>2.31269847845272E-2</v>
      </c>
      <c r="C4560" s="34">
        <f t="shared" si="71"/>
        <v>2.31269847845272E-4</v>
      </c>
    </row>
    <row r="4561" spans="1:3" x14ac:dyDescent="0.2">
      <c r="A4561" s="5">
        <v>40945</v>
      </c>
      <c r="B4561">
        <v>6.9397001313298304E-2</v>
      </c>
      <c r="C4561" s="34">
        <f t="shared" si="71"/>
        <v>6.9397001313298301E-4</v>
      </c>
    </row>
    <row r="4562" spans="1:3" x14ac:dyDescent="0.2">
      <c r="A4562" s="5">
        <v>40946</v>
      </c>
      <c r="B4562">
        <v>2.31269847845272E-2</v>
      </c>
      <c r="C4562" s="34">
        <f t="shared" si="71"/>
        <v>2.31269847845272E-4</v>
      </c>
    </row>
    <row r="4563" spans="1:3" x14ac:dyDescent="0.2">
      <c r="A4563" s="5">
        <v>40947</v>
      </c>
      <c r="B4563">
        <v>2.3126984784504999E-2</v>
      </c>
      <c r="C4563" s="34">
        <f t="shared" si="71"/>
        <v>2.3126984784504998E-4</v>
      </c>
    </row>
    <row r="4564" spans="1:3" x14ac:dyDescent="0.2">
      <c r="A4564" s="5">
        <v>40948</v>
      </c>
      <c r="B4564">
        <v>2.31269847845272E-2</v>
      </c>
      <c r="C4564" s="34">
        <f t="shared" si="71"/>
        <v>2.31269847845272E-4</v>
      </c>
    </row>
    <row r="4565" spans="1:3" x14ac:dyDescent="0.2">
      <c r="A4565" s="5">
        <v>40949</v>
      </c>
      <c r="B4565">
        <v>2.3337802119360901E-2</v>
      </c>
      <c r="C4565" s="34">
        <f t="shared" si="71"/>
        <v>2.33378021193609E-4</v>
      </c>
    </row>
    <row r="4566" spans="1:3" x14ac:dyDescent="0.2">
      <c r="A4566" s="5">
        <v>40952</v>
      </c>
      <c r="B4566">
        <v>7.0029747219346697E-2</v>
      </c>
      <c r="C4566" s="34">
        <f t="shared" si="71"/>
        <v>7.0029747219346695E-4</v>
      </c>
    </row>
    <row r="4567" spans="1:3" x14ac:dyDescent="0.2">
      <c r="A4567" s="5">
        <v>40953</v>
      </c>
      <c r="B4567">
        <v>2.33378021193387E-2</v>
      </c>
      <c r="C4567" s="34">
        <f t="shared" si="71"/>
        <v>2.3337802119338701E-4</v>
      </c>
    </row>
    <row r="4568" spans="1:3" x14ac:dyDescent="0.2">
      <c r="A4568" s="5">
        <v>40954</v>
      </c>
      <c r="B4568">
        <v>2.3337802119360901E-2</v>
      </c>
      <c r="C4568" s="34">
        <f t="shared" si="71"/>
        <v>2.33378021193609E-4</v>
      </c>
    </row>
    <row r="4569" spans="1:3" x14ac:dyDescent="0.2">
      <c r="A4569" s="5">
        <v>40955</v>
      </c>
      <c r="B4569">
        <v>2.33378021193387E-2</v>
      </c>
      <c r="C4569" s="34">
        <f t="shared" si="71"/>
        <v>2.3337802119338701E-4</v>
      </c>
    </row>
    <row r="4570" spans="1:3" x14ac:dyDescent="0.2">
      <c r="A4570" s="5">
        <v>40956</v>
      </c>
      <c r="B4570">
        <v>2.3443150124280401E-2</v>
      </c>
      <c r="C4570" s="34">
        <f t="shared" si="71"/>
        <v>2.3443150124280402E-4</v>
      </c>
    </row>
    <row r="4571" spans="1:3" x14ac:dyDescent="0.2">
      <c r="A4571" s="5">
        <v>40960</v>
      </c>
      <c r="B4571">
        <v>9.38055805282723E-2</v>
      </c>
      <c r="C4571" s="34">
        <f t="shared" si="71"/>
        <v>9.3805580528272302E-4</v>
      </c>
    </row>
    <row r="4572" spans="1:3" x14ac:dyDescent="0.2">
      <c r="A4572" s="5">
        <v>40961</v>
      </c>
      <c r="B4572">
        <v>2.3443150124280401E-2</v>
      </c>
      <c r="C4572" s="34">
        <f t="shared" si="71"/>
        <v>2.3443150124280402E-4</v>
      </c>
    </row>
    <row r="4573" spans="1:3" x14ac:dyDescent="0.2">
      <c r="A4573" s="5">
        <v>40962</v>
      </c>
      <c r="B4573">
        <v>2.3443150124280401E-2</v>
      </c>
      <c r="C4573" s="34">
        <f t="shared" si="71"/>
        <v>2.3443150124280402E-4</v>
      </c>
    </row>
    <row r="4574" spans="1:3" x14ac:dyDescent="0.2">
      <c r="A4574" s="5">
        <v>40963</v>
      </c>
      <c r="B4574">
        <v>2.3653976150694901E-2</v>
      </c>
      <c r="C4574" s="34">
        <f t="shared" si="71"/>
        <v>2.3653976150694902E-4</v>
      </c>
    </row>
    <row r="4575" spans="1:3" x14ac:dyDescent="0.2">
      <c r="A4575" s="5">
        <v>40966</v>
      </c>
      <c r="B4575">
        <v>7.0978715093161796E-2</v>
      </c>
      <c r="C4575" s="34">
        <f t="shared" si="71"/>
        <v>7.0978715093161792E-4</v>
      </c>
    </row>
    <row r="4576" spans="1:3" x14ac:dyDescent="0.2">
      <c r="A4576" s="5">
        <v>40967</v>
      </c>
      <c r="B4576">
        <v>2.3653976150694901E-2</v>
      </c>
      <c r="C4576" s="34">
        <f t="shared" si="71"/>
        <v>2.3653976150694902E-4</v>
      </c>
    </row>
    <row r="4577" spans="1:3" x14ac:dyDescent="0.2">
      <c r="A4577" s="5">
        <v>40968</v>
      </c>
      <c r="B4577">
        <v>2.36539761506727E-2</v>
      </c>
      <c r="C4577" s="34">
        <f t="shared" si="71"/>
        <v>2.36539761506727E-4</v>
      </c>
    </row>
    <row r="4578" spans="1:3" x14ac:dyDescent="0.2">
      <c r="A4578" s="5">
        <v>40969</v>
      </c>
      <c r="B4578">
        <v>2.3653976150694901E-2</v>
      </c>
      <c r="C4578" s="34">
        <f t="shared" si="71"/>
        <v>2.3653976150694902E-4</v>
      </c>
    </row>
    <row r="4579" spans="1:3" x14ac:dyDescent="0.2">
      <c r="A4579" s="5">
        <v>40970</v>
      </c>
      <c r="B4579">
        <v>2.37592029517231E-2</v>
      </c>
      <c r="C4579" s="34">
        <f t="shared" si="71"/>
        <v>2.3759202951723101E-4</v>
      </c>
    </row>
    <row r="4580" spans="1:3" x14ac:dyDescent="0.2">
      <c r="A4580" s="5">
        <v>40971</v>
      </c>
      <c r="B4580">
        <v>2.3759202951745301E-2</v>
      </c>
      <c r="C4580" s="34">
        <f t="shared" si="71"/>
        <v>2.37592029517453E-4</v>
      </c>
    </row>
    <row r="4581" spans="1:3" x14ac:dyDescent="0.2">
      <c r="A4581" s="5">
        <v>40973</v>
      </c>
      <c r="B4581">
        <v>4.7524050900715799E-2</v>
      </c>
      <c r="C4581" s="34">
        <f t="shared" si="71"/>
        <v>4.7524050900715797E-4</v>
      </c>
    </row>
    <row r="4582" spans="1:3" x14ac:dyDescent="0.2">
      <c r="A4582" s="5">
        <v>40974</v>
      </c>
      <c r="B4582">
        <v>2.37592029517231E-2</v>
      </c>
      <c r="C4582" s="34">
        <f t="shared" si="71"/>
        <v>2.3759202951723101E-4</v>
      </c>
    </row>
    <row r="4583" spans="1:3" x14ac:dyDescent="0.2">
      <c r="A4583" s="5">
        <v>40975</v>
      </c>
      <c r="B4583">
        <v>2.3759202951745301E-2</v>
      </c>
      <c r="C4583" s="34">
        <f t="shared" si="71"/>
        <v>2.37592029517453E-4</v>
      </c>
    </row>
    <row r="4584" spans="1:3" x14ac:dyDescent="0.2">
      <c r="A4584" s="5">
        <v>40977</v>
      </c>
      <c r="B4584">
        <v>4.7524050900715799E-2</v>
      </c>
      <c r="C4584" s="34">
        <f t="shared" si="71"/>
        <v>4.7524050900715797E-4</v>
      </c>
    </row>
    <row r="4585" spans="1:3" x14ac:dyDescent="0.2">
      <c r="A4585" s="5">
        <v>40980</v>
      </c>
      <c r="B4585">
        <v>7.1294545188149705E-2</v>
      </c>
      <c r="C4585" s="34">
        <f t="shared" si="71"/>
        <v>7.1294545188149705E-4</v>
      </c>
    </row>
    <row r="4586" spans="1:3" x14ac:dyDescent="0.2">
      <c r="A4586" s="5">
        <v>40981</v>
      </c>
      <c r="B4586">
        <v>2.3759202951745301E-2</v>
      </c>
      <c r="C4586" s="34">
        <f t="shared" si="71"/>
        <v>2.37592029517453E-4</v>
      </c>
    </row>
    <row r="4587" spans="1:3" x14ac:dyDescent="0.2">
      <c r="A4587" s="5">
        <v>40982</v>
      </c>
      <c r="B4587">
        <v>2.37592029517231E-2</v>
      </c>
      <c r="C4587" s="34">
        <f t="shared" si="71"/>
        <v>2.3759202951723101E-4</v>
      </c>
    </row>
    <row r="4588" spans="1:3" x14ac:dyDescent="0.2">
      <c r="A4588" s="5">
        <v>40983</v>
      </c>
      <c r="B4588">
        <v>2.3759202951745301E-2</v>
      </c>
      <c r="C4588" s="34">
        <f t="shared" si="71"/>
        <v>2.37592029517453E-4</v>
      </c>
    </row>
    <row r="4589" spans="1:3" x14ac:dyDescent="0.2">
      <c r="A4589" s="5">
        <v>40984</v>
      </c>
      <c r="B4589">
        <v>2.3548457729005701E-2</v>
      </c>
      <c r="C4589" s="34">
        <f t="shared" si="71"/>
        <v>2.3548457729005701E-4</v>
      </c>
    </row>
    <row r="4590" spans="1:3" x14ac:dyDescent="0.2">
      <c r="A4590" s="5">
        <v>40987</v>
      </c>
      <c r="B4590">
        <v>7.0662010388655702E-2</v>
      </c>
      <c r="C4590" s="34">
        <f t="shared" si="71"/>
        <v>7.0662010388655705E-4</v>
      </c>
    </row>
    <row r="4591" spans="1:3" x14ac:dyDescent="0.2">
      <c r="A4591" s="5">
        <v>40988</v>
      </c>
      <c r="B4591">
        <v>2.3548457729005701E-2</v>
      </c>
      <c r="C4591" s="34">
        <f t="shared" si="71"/>
        <v>2.3548457729005701E-4</v>
      </c>
    </row>
    <row r="4592" spans="1:3" x14ac:dyDescent="0.2">
      <c r="A4592" s="5">
        <v>40989</v>
      </c>
      <c r="B4592">
        <v>2.35484577289835E-2</v>
      </c>
      <c r="C4592" s="34">
        <f t="shared" si="71"/>
        <v>2.3548457728983499E-4</v>
      </c>
    </row>
    <row r="4593" spans="1:3" x14ac:dyDescent="0.2">
      <c r="A4593" s="5">
        <v>40990</v>
      </c>
      <c r="B4593">
        <v>2.3548457729005701E-2</v>
      </c>
      <c r="C4593" s="34">
        <f t="shared" si="71"/>
        <v>2.3548457729005701E-4</v>
      </c>
    </row>
    <row r="4594" spans="1:3" x14ac:dyDescent="0.2">
      <c r="A4594" s="5">
        <v>40991</v>
      </c>
      <c r="B4594">
        <v>2.3548457729005701E-2</v>
      </c>
      <c r="C4594" s="34">
        <f t="shared" si="71"/>
        <v>2.3548457729005701E-4</v>
      </c>
    </row>
    <row r="4595" spans="1:3" x14ac:dyDescent="0.2">
      <c r="A4595" s="5">
        <v>40994</v>
      </c>
      <c r="B4595">
        <v>7.0662010388655702E-2</v>
      </c>
      <c r="C4595" s="34">
        <f t="shared" si="71"/>
        <v>7.0662010388655705E-4</v>
      </c>
    </row>
    <row r="4596" spans="1:3" x14ac:dyDescent="0.2">
      <c r="A4596" s="5">
        <v>40995</v>
      </c>
      <c r="B4596">
        <v>2.3548457729005701E-2</v>
      </c>
      <c r="C4596" s="34">
        <f t="shared" si="71"/>
        <v>2.3548457729005701E-4</v>
      </c>
    </row>
    <row r="4597" spans="1:3" x14ac:dyDescent="0.2">
      <c r="A4597" s="5">
        <v>40996</v>
      </c>
      <c r="B4597">
        <v>2.3548457729005701E-2</v>
      </c>
      <c r="C4597" s="34">
        <f t="shared" si="71"/>
        <v>2.3548457729005701E-4</v>
      </c>
    </row>
    <row r="4598" spans="1:3" x14ac:dyDescent="0.2">
      <c r="A4598" s="5">
        <v>40997</v>
      </c>
      <c r="B4598">
        <v>2.35484577289835E-2</v>
      </c>
      <c r="C4598" s="34">
        <f t="shared" si="71"/>
        <v>2.3548457728983499E-4</v>
      </c>
    </row>
    <row r="4599" spans="1:3" x14ac:dyDescent="0.2">
      <c r="A4599" s="5">
        <v>40998</v>
      </c>
      <c r="B4599">
        <v>2.3653976150694901E-2</v>
      </c>
      <c r="C4599" s="34">
        <f t="shared" si="71"/>
        <v>2.3653976150694902E-4</v>
      </c>
    </row>
    <row r="4600" spans="1:3" x14ac:dyDescent="0.2">
      <c r="A4600" s="5">
        <v>41001</v>
      </c>
      <c r="B4600">
        <v>7.0978715093161796E-2</v>
      </c>
      <c r="C4600" s="34">
        <f t="shared" si="71"/>
        <v>7.0978715093161792E-4</v>
      </c>
    </row>
    <row r="4601" spans="1:3" x14ac:dyDescent="0.2">
      <c r="A4601" s="5">
        <v>41002</v>
      </c>
      <c r="B4601">
        <v>2.3653976150694901E-2</v>
      </c>
      <c r="C4601" s="34">
        <f t="shared" si="71"/>
        <v>2.3653976150694902E-4</v>
      </c>
    </row>
    <row r="4602" spans="1:3" x14ac:dyDescent="0.2">
      <c r="A4602" s="5">
        <v>41003</v>
      </c>
      <c r="B4602">
        <v>2.36539761506727E-2</v>
      </c>
      <c r="C4602" s="34">
        <f t="shared" si="71"/>
        <v>2.36539761506727E-4</v>
      </c>
    </row>
    <row r="4603" spans="1:3" x14ac:dyDescent="0.2">
      <c r="A4603" s="5">
        <v>41008</v>
      </c>
      <c r="B4603">
        <v>0.11779835488769901</v>
      </c>
      <c r="C4603" s="34">
        <f t="shared" si="71"/>
        <v>1.1779835488769902E-3</v>
      </c>
    </row>
    <row r="4604" spans="1:3" x14ac:dyDescent="0.2">
      <c r="A4604" s="5">
        <v>41009</v>
      </c>
      <c r="B4604">
        <v>2.31269847845272E-2</v>
      </c>
      <c r="C4604" s="34">
        <f t="shared" si="71"/>
        <v>2.31269847845272E-4</v>
      </c>
    </row>
    <row r="4605" spans="1:3" x14ac:dyDescent="0.2">
      <c r="A4605" s="5">
        <v>41010</v>
      </c>
      <c r="B4605">
        <v>2.31269847845272E-2</v>
      </c>
      <c r="C4605" s="34">
        <f t="shared" si="71"/>
        <v>2.31269847845272E-4</v>
      </c>
    </row>
    <row r="4606" spans="1:3" x14ac:dyDescent="0.2">
      <c r="A4606" s="5">
        <v>41011</v>
      </c>
      <c r="B4606">
        <v>2.31269847845272E-2</v>
      </c>
      <c r="C4606" s="34">
        <f t="shared" si="71"/>
        <v>2.31269847845272E-4</v>
      </c>
    </row>
    <row r="4607" spans="1:3" x14ac:dyDescent="0.2">
      <c r="A4607" s="5">
        <v>41012</v>
      </c>
      <c r="B4607">
        <v>2.3021515392440701E-2</v>
      </c>
      <c r="C4607" s="34">
        <f t="shared" si="71"/>
        <v>2.30215153924407E-4</v>
      </c>
    </row>
    <row r="4608" spans="1:3" x14ac:dyDescent="0.2">
      <c r="A4608" s="5">
        <v>41015</v>
      </c>
      <c r="B4608">
        <v>6.9080447102565196E-2</v>
      </c>
      <c r="C4608" s="34">
        <f t="shared" si="71"/>
        <v>6.9080447102565191E-4</v>
      </c>
    </row>
    <row r="4609" spans="1:3" x14ac:dyDescent="0.2">
      <c r="A4609" s="5">
        <v>41016</v>
      </c>
      <c r="B4609">
        <v>2.3021515392440701E-2</v>
      </c>
      <c r="C4609" s="34">
        <f t="shared" si="71"/>
        <v>2.30215153924407E-4</v>
      </c>
    </row>
    <row r="4610" spans="1:3" x14ac:dyDescent="0.2">
      <c r="A4610" s="5">
        <v>41017</v>
      </c>
      <c r="B4610">
        <v>2.3021515392440701E-2</v>
      </c>
      <c r="C4610" s="34">
        <f t="shared" si="71"/>
        <v>2.30215153924407E-4</v>
      </c>
    </row>
    <row r="4611" spans="1:3" x14ac:dyDescent="0.2">
      <c r="A4611" s="5">
        <v>41018</v>
      </c>
      <c r="B4611">
        <v>2.3021515392440701E-2</v>
      </c>
      <c r="C4611" s="34">
        <f t="shared" si="71"/>
        <v>2.30215153924407E-4</v>
      </c>
    </row>
    <row r="4612" spans="1:3" x14ac:dyDescent="0.2">
      <c r="A4612" s="5">
        <v>41019</v>
      </c>
      <c r="B4612">
        <v>2.1860440401289E-2</v>
      </c>
      <c r="C4612" s="34">
        <f t="shared" si="71"/>
        <v>2.1860440401288999E-4</v>
      </c>
    </row>
    <row r="4613" spans="1:3" x14ac:dyDescent="0.2">
      <c r="A4613" s="5">
        <v>41022</v>
      </c>
      <c r="B4613">
        <v>6.5595658614148206E-2</v>
      </c>
      <c r="C4613" s="34">
        <f t="shared" ref="C4613:C4676" si="72">B4613/100</f>
        <v>6.559565861414821E-4</v>
      </c>
    </row>
    <row r="4614" spans="1:3" x14ac:dyDescent="0.2">
      <c r="A4614" s="5">
        <v>41023</v>
      </c>
      <c r="B4614">
        <v>2.1860440401289E-2</v>
      </c>
      <c r="C4614" s="34">
        <f t="shared" si="72"/>
        <v>2.1860440401288999E-4</v>
      </c>
    </row>
    <row r="4615" spans="1:3" x14ac:dyDescent="0.2">
      <c r="A4615" s="5">
        <v>41024</v>
      </c>
      <c r="B4615">
        <v>2.1860440401289E-2</v>
      </c>
      <c r="C4615" s="34">
        <f t="shared" si="72"/>
        <v>2.1860440401288999E-4</v>
      </c>
    </row>
    <row r="4616" spans="1:3" x14ac:dyDescent="0.2">
      <c r="A4616" s="5">
        <v>41025</v>
      </c>
      <c r="B4616">
        <v>2.1860440401289E-2</v>
      </c>
      <c r="C4616" s="34">
        <f t="shared" si="72"/>
        <v>2.1860440401288999E-4</v>
      </c>
    </row>
    <row r="4617" spans="1:3" x14ac:dyDescent="0.2">
      <c r="A4617" s="5">
        <v>41026</v>
      </c>
      <c r="B4617">
        <v>2.20717266939063E-2</v>
      </c>
      <c r="C4617" s="34">
        <f t="shared" si="72"/>
        <v>2.20717266939063E-4</v>
      </c>
    </row>
    <row r="4618" spans="1:3" x14ac:dyDescent="0.2">
      <c r="A4618" s="5">
        <v>41027</v>
      </c>
      <c r="B4618">
        <v>2.20717266939063E-2</v>
      </c>
      <c r="C4618" s="34">
        <f t="shared" si="72"/>
        <v>2.20717266939063E-4</v>
      </c>
    </row>
    <row r="4619" spans="1:3" x14ac:dyDescent="0.2">
      <c r="A4619" s="5">
        <v>41029</v>
      </c>
      <c r="B4619">
        <v>4.4148324999015998E-2</v>
      </c>
      <c r="C4619" s="34">
        <f t="shared" si="72"/>
        <v>4.4148324999015998E-4</v>
      </c>
    </row>
    <row r="4620" spans="1:3" x14ac:dyDescent="0.2">
      <c r="A4620" s="5">
        <v>41031</v>
      </c>
      <c r="B4620">
        <v>4.4148324999015998E-2</v>
      </c>
      <c r="C4620" s="34">
        <f t="shared" si="72"/>
        <v>4.4148324999015998E-4</v>
      </c>
    </row>
    <row r="4621" spans="1:3" x14ac:dyDescent="0.2">
      <c r="A4621" s="5">
        <v>41032</v>
      </c>
      <c r="B4621">
        <v>2.20717266939063E-2</v>
      </c>
      <c r="C4621" s="34">
        <f t="shared" si="72"/>
        <v>2.20717266939063E-4</v>
      </c>
    </row>
    <row r="4622" spans="1:3" x14ac:dyDescent="0.2">
      <c r="A4622" s="5">
        <v>41033</v>
      </c>
      <c r="B4622">
        <v>2.2177308906878902E-2</v>
      </c>
      <c r="C4622" s="34">
        <f t="shared" si="72"/>
        <v>2.2177308906878903E-4</v>
      </c>
    </row>
    <row r="4623" spans="1:3" x14ac:dyDescent="0.2">
      <c r="A4623" s="5">
        <v>41036</v>
      </c>
      <c r="B4623">
        <v>6.6546682802304205E-2</v>
      </c>
      <c r="C4623" s="34">
        <f t="shared" si="72"/>
        <v>6.6546682802304203E-4</v>
      </c>
    </row>
    <row r="4624" spans="1:3" x14ac:dyDescent="0.2">
      <c r="A4624" s="5">
        <v>41037</v>
      </c>
      <c r="B4624">
        <v>2.2177308906878902E-2</v>
      </c>
      <c r="C4624" s="34">
        <f t="shared" si="72"/>
        <v>2.2177308906878903E-4</v>
      </c>
    </row>
    <row r="4625" spans="1:3" x14ac:dyDescent="0.2">
      <c r="A4625" s="5">
        <v>41038</v>
      </c>
      <c r="B4625">
        <v>2.2177308906878902E-2</v>
      </c>
      <c r="C4625" s="34">
        <f t="shared" si="72"/>
        <v>2.2177308906878903E-4</v>
      </c>
    </row>
    <row r="4626" spans="1:3" x14ac:dyDescent="0.2">
      <c r="A4626" s="5">
        <v>41039</v>
      </c>
      <c r="B4626">
        <v>2.2177308906878902E-2</v>
      </c>
      <c r="C4626" s="34">
        <f t="shared" si="72"/>
        <v>2.2177308906878903E-4</v>
      </c>
    </row>
    <row r="4627" spans="1:3" x14ac:dyDescent="0.2">
      <c r="A4627" s="5">
        <v>41040</v>
      </c>
      <c r="B4627">
        <v>2.2177308906856701E-2</v>
      </c>
      <c r="C4627" s="34">
        <f t="shared" si="72"/>
        <v>2.2177308906856701E-4</v>
      </c>
    </row>
    <row r="4628" spans="1:3" x14ac:dyDescent="0.2">
      <c r="A4628" s="5">
        <v>41043</v>
      </c>
      <c r="B4628">
        <v>6.6546682802304205E-2</v>
      </c>
      <c r="C4628" s="34">
        <f t="shared" si="72"/>
        <v>6.6546682802304203E-4</v>
      </c>
    </row>
    <row r="4629" spans="1:3" x14ac:dyDescent="0.2">
      <c r="A4629" s="5">
        <v>41044</v>
      </c>
      <c r="B4629">
        <v>2.2177308906878902E-2</v>
      </c>
      <c r="C4629" s="34">
        <f t="shared" si="72"/>
        <v>2.2177308906878903E-4</v>
      </c>
    </row>
    <row r="4630" spans="1:3" x14ac:dyDescent="0.2">
      <c r="A4630" s="5">
        <v>41045</v>
      </c>
      <c r="B4630">
        <v>2.2177308906878902E-2</v>
      </c>
      <c r="C4630" s="34">
        <f t="shared" si="72"/>
        <v>2.2177308906878903E-4</v>
      </c>
    </row>
    <row r="4631" spans="1:3" x14ac:dyDescent="0.2">
      <c r="A4631" s="5">
        <v>41046</v>
      </c>
      <c r="B4631">
        <v>2.2177308906878902E-2</v>
      </c>
      <c r="C4631" s="34">
        <f t="shared" si="72"/>
        <v>2.2177308906878903E-4</v>
      </c>
    </row>
    <row r="4632" spans="1:3" x14ac:dyDescent="0.2">
      <c r="A4632" s="5">
        <v>41047</v>
      </c>
      <c r="B4632">
        <v>2.20717266939063E-2</v>
      </c>
      <c r="C4632" s="34">
        <f t="shared" si="72"/>
        <v>2.20717266939063E-4</v>
      </c>
    </row>
    <row r="4633" spans="1:3" x14ac:dyDescent="0.2">
      <c r="A4633" s="5">
        <v>41050</v>
      </c>
      <c r="B4633">
        <v>6.6229795990557797E-2</v>
      </c>
      <c r="C4633" s="34">
        <f t="shared" si="72"/>
        <v>6.6229795990557794E-4</v>
      </c>
    </row>
    <row r="4634" spans="1:3" x14ac:dyDescent="0.2">
      <c r="A4634" s="5">
        <v>41051</v>
      </c>
      <c r="B4634">
        <v>2.2071726693928501E-2</v>
      </c>
      <c r="C4634" s="34">
        <f t="shared" si="72"/>
        <v>2.2071726693928502E-4</v>
      </c>
    </row>
    <row r="4635" spans="1:3" x14ac:dyDescent="0.2">
      <c r="A4635" s="5">
        <v>41052</v>
      </c>
      <c r="B4635">
        <v>2.20717266939063E-2</v>
      </c>
      <c r="C4635" s="34">
        <f t="shared" si="72"/>
        <v>2.20717266939063E-4</v>
      </c>
    </row>
    <row r="4636" spans="1:3" x14ac:dyDescent="0.2">
      <c r="A4636" s="5">
        <v>41053</v>
      </c>
      <c r="B4636">
        <v>2.2071726693928501E-2</v>
      </c>
      <c r="C4636" s="34">
        <f t="shared" si="72"/>
        <v>2.2071726693928502E-4</v>
      </c>
    </row>
    <row r="4637" spans="1:3" x14ac:dyDescent="0.2">
      <c r="A4637" s="5">
        <v>41054</v>
      </c>
      <c r="B4637">
        <v>2.20717266939063E-2</v>
      </c>
      <c r="C4637" s="34">
        <f t="shared" si="72"/>
        <v>2.20717266939063E-4</v>
      </c>
    </row>
    <row r="4638" spans="1:3" x14ac:dyDescent="0.2">
      <c r="A4638" s="5">
        <v>41057</v>
      </c>
      <c r="B4638">
        <v>6.6229795990557797E-2</v>
      </c>
      <c r="C4638" s="34">
        <f t="shared" si="72"/>
        <v>6.6229795990557794E-4</v>
      </c>
    </row>
    <row r="4639" spans="1:3" x14ac:dyDescent="0.2">
      <c r="A4639" s="5">
        <v>41058</v>
      </c>
      <c r="B4639">
        <v>2.2071726693928501E-2</v>
      </c>
      <c r="C4639" s="34">
        <f t="shared" si="72"/>
        <v>2.2071726693928502E-4</v>
      </c>
    </row>
    <row r="4640" spans="1:3" x14ac:dyDescent="0.2">
      <c r="A4640" s="5">
        <v>41059</v>
      </c>
      <c r="B4640">
        <v>2.20717266939063E-2</v>
      </c>
      <c r="C4640" s="34">
        <f t="shared" si="72"/>
        <v>2.20717266939063E-4</v>
      </c>
    </row>
    <row r="4641" spans="1:3" x14ac:dyDescent="0.2">
      <c r="A4641" s="5">
        <v>41060</v>
      </c>
      <c r="B4641">
        <v>2.20717266939063E-2</v>
      </c>
      <c r="C4641" s="34">
        <f t="shared" si="72"/>
        <v>2.20717266939063E-4</v>
      </c>
    </row>
    <row r="4642" spans="1:3" x14ac:dyDescent="0.2">
      <c r="A4642" s="5">
        <v>41061</v>
      </c>
      <c r="B4642">
        <v>2.2071726693928501E-2</v>
      </c>
      <c r="C4642" s="34">
        <f t="shared" si="72"/>
        <v>2.2071726693928502E-4</v>
      </c>
    </row>
    <row r="4643" spans="1:3" x14ac:dyDescent="0.2">
      <c r="A4643" s="5">
        <v>41064</v>
      </c>
      <c r="B4643">
        <v>6.6229795990557797E-2</v>
      </c>
      <c r="C4643" s="34">
        <f t="shared" si="72"/>
        <v>6.6229795990557794E-4</v>
      </c>
    </row>
    <row r="4644" spans="1:3" x14ac:dyDescent="0.2">
      <c r="A4644" s="5">
        <v>41065</v>
      </c>
      <c r="B4644">
        <v>2.20717266939063E-2</v>
      </c>
      <c r="C4644" s="34">
        <f t="shared" si="72"/>
        <v>2.20717266939063E-4</v>
      </c>
    </row>
    <row r="4645" spans="1:3" x14ac:dyDescent="0.2">
      <c r="A4645" s="5">
        <v>41066</v>
      </c>
      <c r="B4645">
        <v>2.2071726693928501E-2</v>
      </c>
      <c r="C4645" s="34">
        <f t="shared" si="72"/>
        <v>2.2071726693928502E-4</v>
      </c>
    </row>
    <row r="4646" spans="1:3" x14ac:dyDescent="0.2">
      <c r="A4646" s="5">
        <v>41067</v>
      </c>
      <c r="B4646">
        <v>2.20717266939063E-2</v>
      </c>
      <c r="C4646" s="34">
        <f t="shared" si="72"/>
        <v>2.20717266939063E-4</v>
      </c>
    </row>
    <row r="4647" spans="1:3" x14ac:dyDescent="0.2">
      <c r="A4647" s="5">
        <v>41068</v>
      </c>
      <c r="B4647">
        <v>2.17547362589832E-2</v>
      </c>
      <c r="C4647" s="34">
        <f t="shared" si="72"/>
        <v>2.17547362589832E-4</v>
      </c>
    </row>
    <row r="4648" spans="1:3" x14ac:dyDescent="0.2">
      <c r="A4648" s="5">
        <v>41071</v>
      </c>
      <c r="B4648">
        <v>6.5278407863012006E-2</v>
      </c>
      <c r="C4648" s="34">
        <f t="shared" si="72"/>
        <v>6.527840786301201E-4</v>
      </c>
    </row>
    <row r="4649" spans="1:3" x14ac:dyDescent="0.2">
      <c r="A4649" s="5">
        <v>41072</v>
      </c>
      <c r="B4649">
        <v>2.17547362589832E-2</v>
      </c>
      <c r="C4649" s="34">
        <f t="shared" si="72"/>
        <v>2.17547362589832E-4</v>
      </c>
    </row>
    <row r="4650" spans="1:3" x14ac:dyDescent="0.2">
      <c r="A4650" s="5">
        <v>41073</v>
      </c>
      <c r="B4650">
        <v>2.17547362589832E-2</v>
      </c>
      <c r="C4650" s="34">
        <f t="shared" si="72"/>
        <v>2.17547362589832E-4</v>
      </c>
    </row>
    <row r="4651" spans="1:3" x14ac:dyDescent="0.2">
      <c r="A4651" s="5">
        <v>41074</v>
      </c>
      <c r="B4651">
        <v>2.1754736259005401E-2</v>
      </c>
      <c r="C4651" s="34">
        <f t="shared" si="72"/>
        <v>2.1754736259005402E-4</v>
      </c>
    </row>
    <row r="4652" spans="1:3" x14ac:dyDescent="0.2">
      <c r="A4652" s="5">
        <v>41075</v>
      </c>
      <c r="B4652">
        <v>2.1437632693355201E-2</v>
      </c>
      <c r="C4652" s="34">
        <f t="shared" si="72"/>
        <v>2.1437632693355202E-4</v>
      </c>
    </row>
    <row r="4653" spans="1:3" x14ac:dyDescent="0.2">
      <c r="A4653" s="5">
        <v>41078</v>
      </c>
      <c r="B4653">
        <v>6.4326686228222102E-2</v>
      </c>
      <c r="C4653" s="34">
        <f t="shared" si="72"/>
        <v>6.4326686228222097E-4</v>
      </c>
    </row>
    <row r="4654" spans="1:3" x14ac:dyDescent="0.2">
      <c r="A4654" s="5">
        <v>41079</v>
      </c>
      <c r="B4654">
        <v>2.1437632693377399E-2</v>
      </c>
      <c r="C4654" s="34">
        <f t="shared" si="72"/>
        <v>2.1437632693377398E-4</v>
      </c>
    </row>
    <row r="4655" spans="1:3" x14ac:dyDescent="0.2">
      <c r="A4655" s="5">
        <v>41080</v>
      </c>
      <c r="B4655">
        <v>2.1437632693377399E-2</v>
      </c>
      <c r="C4655" s="34">
        <f t="shared" si="72"/>
        <v>2.1437632693377398E-4</v>
      </c>
    </row>
    <row r="4656" spans="1:3" x14ac:dyDescent="0.2">
      <c r="A4656" s="5">
        <v>41081</v>
      </c>
      <c r="B4656">
        <v>2.1437632693355201E-2</v>
      </c>
      <c r="C4656" s="34">
        <f t="shared" si="72"/>
        <v>2.1437632693355202E-4</v>
      </c>
    </row>
    <row r="4657" spans="1:3" x14ac:dyDescent="0.2">
      <c r="A4657" s="5">
        <v>41082</v>
      </c>
      <c r="B4657">
        <v>2.1860440401289E-2</v>
      </c>
      <c r="C4657" s="34">
        <f t="shared" si="72"/>
        <v>2.1860440401288999E-4</v>
      </c>
    </row>
    <row r="4658" spans="1:3" x14ac:dyDescent="0.2">
      <c r="A4658" s="5">
        <v>41085</v>
      </c>
      <c r="B4658">
        <v>6.5595658614148206E-2</v>
      </c>
      <c r="C4658" s="34">
        <f t="shared" si="72"/>
        <v>6.559565861414821E-4</v>
      </c>
    </row>
    <row r="4659" spans="1:3" x14ac:dyDescent="0.2">
      <c r="A4659" s="5">
        <v>41086</v>
      </c>
      <c r="B4659">
        <v>2.1860440401289E-2</v>
      </c>
      <c r="C4659" s="34">
        <f t="shared" si="72"/>
        <v>2.1860440401288999E-4</v>
      </c>
    </row>
    <row r="4660" spans="1:3" x14ac:dyDescent="0.2">
      <c r="A4660" s="5">
        <v>41087</v>
      </c>
      <c r="B4660">
        <v>2.1860440401289E-2</v>
      </c>
      <c r="C4660" s="34">
        <f t="shared" si="72"/>
        <v>2.1860440401288999E-4</v>
      </c>
    </row>
    <row r="4661" spans="1:3" x14ac:dyDescent="0.2">
      <c r="A4661" s="5">
        <v>41088</v>
      </c>
      <c r="B4661">
        <v>2.1860440401266799E-2</v>
      </c>
      <c r="C4661" s="34">
        <f t="shared" si="72"/>
        <v>2.18604404012668E-4</v>
      </c>
    </row>
    <row r="4662" spans="1:3" x14ac:dyDescent="0.2">
      <c r="A4662" s="5">
        <v>41089</v>
      </c>
      <c r="B4662">
        <v>2.1860440401289E-2</v>
      </c>
      <c r="C4662" s="34">
        <f t="shared" si="72"/>
        <v>2.1860440401288999E-4</v>
      </c>
    </row>
    <row r="4663" spans="1:3" x14ac:dyDescent="0.2">
      <c r="A4663" s="5">
        <v>41092</v>
      </c>
      <c r="B4663">
        <v>6.5595658614148206E-2</v>
      </c>
      <c r="C4663" s="34">
        <f t="shared" si="72"/>
        <v>6.559565861414821E-4</v>
      </c>
    </row>
    <row r="4664" spans="1:3" x14ac:dyDescent="0.2">
      <c r="A4664" s="5">
        <v>41093</v>
      </c>
      <c r="B4664">
        <v>2.1860440401289E-2</v>
      </c>
      <c r="C4664" s="34">
        <f t="shared" si="72"/>
        <v>2.1860440401288999E-4</v>
      </c>
    </row>
    <row r="4665" spans="1:3" x14ac:dyDescent="0.2">
      <c r="A4665" s="5">
        <v>41094</v>
      </c>
      <c r="B4665">
        <v>2.1860440401289E-2</v>
      </c>
      <c r="C4665" s="34">
        <f t="shared" si="72"/>
        <v>2.1860440401288999E-4</v>
      </c>
    </row>
    <row r="4666" spans="1:3" x14ac:dyDescent="0.2">
      <c r="A4666" s="5">
        <v>41095</v>
      </c>
      <c r="B4666">
        <v>2.1860440401289E-2</v>
      </c>
      <c r="C4666" s="34">
        <f t="shared" si="72"/>
        <v>2.1860440401288999E-4</v>
      </c>
    </row>
    <row r="4667" spans="1:3" x14ac:dyDescent="0.2">
      <c r="A4667" s="5">
        <v>41096</v>
      </c>
      <c r="B4667">
        <v>2.17547362589832E-2</v>
      </c>
      <c r="C4667" s="34">
        <f t="shared" si="72"/>
        <v>2.17547362589832E-4</v>
      </c>
    </row>
    <row r="4668" spans="1:3" x14ac:dyDescent="0.2">
      <c r="A4668" s="5">
        <v>41099</v>
      </c>
      <c r="B4668">
        <v>6.5278407862989801E-2</v>
      </c>
      <c r="C4668" s="34">
        <f t="shared" si="72"/>
        <v>6.5278407862989806E-4</v>
      </c>
    </row>
    <row r="4669" spans="1:3" x14ac:dyDescent="0.2">
      <c r="A4669" s="5">
        <v>41100</v>
      </c>
      <c r="B4669">
        <v>2.1754736259005401E-2</v>
      </c>
      <c r="C4669" s="34">
        <f t="shared" si="72"/>
        <v>2.1754736259005402E-4</v>
      </c>
    </row>
    <row r="4670" spans="1:3" x14ac:dyDescent="0.2">
      <c r="A4670" s="5">
        <v>41101</v>
      </c>
      <c r="B4670">
        <v>2.17547362589832E-2</v>
      </c>
      <c r="C4670" s="34">
        <f t="shared" si="72"/>
        <v>2.17547362589832E-4</v>
      </c>
    </row>
    <row r="4671" spans="1:3" x14ac:dyDescent="0.2">
      <c r="A4671" s="5">
        <v>41102</v>
      </c>
      <c r="B4671">
        <v>2.17547362589832E-2</v>
      </c>
      <c r="C4671" s="34">
        <f t="shared" si="72"/>
        <v>2.17547362589832E-4</v>
      </c>
    </row>
    <row r="4672" spans="1:3" x14ac:dyDescent="0.2">
      <c r="A4672" s="5">
        <v>41103</v>
      </c>
      <c r="B4672">
        <v>2.16492444375938E-2</v>
      </c>
      <c r="C4672" s="34">
        <f t="shared" si="72"/>
        <v>2.16492444375938E-4</v>
      </c>
    </row>
    <row r="4673" spans="1:3" x14ac:dyDescent="0.2">
      <c r="A4673" s="5">
        <v>41106</v>
      </c>
      <c r="B4673">
        <v>6.4961795020956906E-2</v>
      </c>
      <c r="C4673" s="34">
        <f t="shared" si="72"/>
        <v>6.4961795020956903E-4</v>
      </c>
    </row>
    <row r="4674" spans="1:3" x14ac:dyDescent="0.2">
      <c r="A4674" s="5">
        <v>41107</v>
      </c>
      <c r="B4674">
        <v>2.1649244437571501E-2</v>
      </c>
      <c r="C4674" s="34">
        <f t="shared" si="72"/>
        <v>2.16492444375715E-4</v>
      </c>
    </row>
    <row r="4675" spans="1:3" x14ac:dyDescent="0.2">
      <c r="A4675" s="5">
        <v>41108</v>
      </c>
      <c r="B4675">
        <v>2.16492444375938E-2</v>
      </c>
      <c r="C4675" s="34">
        <f t="shared" si="72"/>
        <v>2.16492444375938E-4</v>
      </c>
    </row>
    <row r="4676" spans="1:3" x14ac:dyDescent="0.2">
      <c r="A4676" s="5">
        <v>41109</v>
      </c>
      <c r="B4676">
        <v>2.1649244437571501E-2</v>
      </c>
      <c r="C4676" s="34">
        <f t="shared" si="72"/>
        <v>2.16492444375715E-4</v>
      </c>
    </row>
    <row r="4677" spans="1:3" x14ac:dyDescent="0.2">
      <c r="A4677" s="5">
        <v>41110</v>
      </c>
      <c r="B4677">
        <v>2.1543458949779801E-2</v>
      </c>
      <c r="C4677" s="34">
        <f t="shared" ref="C4677:C4740" si="73">B4677/100</f>
        <v>2.1543458949779801E-4</v>
      </c>
    </row>
    <row r="4678" spans="1:3" x14ac:dyDescent="0.2">
      <c r="A4678" s="5">
        <v>41113</v>
      </c>
      <c r="B4678">
        <v>6.4644301467886606E-2</v>
      </c>
      <c r="C4678" s="34">
        <f t="shared" si="73"/>
        <v>6.464430146788661E-4</v>
      </c>
    </row>
    <row r="4679" spans="1:3" x14ac:dyDescent="0.2">
      <c r="A4679" s="5">
        <v>41114</v>
      </c>
      <c r="B4679">
        <v>2.1543458949779801E-2</v>
      </c>
      <c r="C4679" s="34">
        <f t="shared" si="73"/>
        <v>2.1543458949779801E-4</v>
      </c>
    </row>
    <row r="4680" spans="1:3" x14ac:dyDescent="0.2">
      <c r="A4680" s="5">
        <v>41115</v>
      </c>
      <c r="B4680">
        <v>2.1543458949779801E-2</v>
      </c>
      <c r="C4680" s="34">
        <f t="shared" si="73"/>
        <v>2.1543458949779801E-4</v>
      </c>
    </row>
    <row r="4681" spans="1:3" x14ac:dyDescent="0.2">
      <c r="A4681" s="5">
        <v>41116</v>
      </c>
      <c r="B4681">
        <v>2.15434589497576E-2</v>
      </c>
      <c r="C4681" s="34">
        <f t="shared" si="73"/>
        <v>2.15434589497576E-4</v>
      </c>
    </row>
    <row r="4682" spans="1:3" x14ac:dyDescent="0.2">
      <c r="A4682" s="5">
        <v>41117</v>
      </c>
      <c r="B4682">
        <v>2.1437632693377399E-2</v>
      </c>
      <c r="C4682" s="34">
        <f t="shared" si="73"/>
        <v>2.1437632693377398E-4</v>
      </c>
    </row>
    <row r="4683" spans="1:3" x14ac:dyDescent="0.2">
      <c r="A4683" s="5">
        <v>41120</v>
      </c>
      <c r="B4683">
        <v>6.4326686228222102E-2</v>
      </c>
      <c r="C4683" s="34">
        <f t="shared" si="73"/>
        <v>6.4326686228222097E-4</v>
      </c>
    </row>
    <row r="4684" spans="1:3" x14ac:dyDescent="0.2">
      <c r="A4684" s="5">
        <v>41121</v>
      </c>
      <c r="B4684">
        <v>2.1437632693377399E-2</v>
      </c>
      <c r="C4684" s="34">
        <f t="shared" si="73"/>
        <v>2.1437632693377398E-4</v>
      </c>
    </row>
    <row r="4685" spans="1:3" x14ac:dyDescent="0.2">
      <c r="A4685" s="5">
        <v>41122</v>
      </c>
      <c r="B4685">
        <v>2.1437632693355201E-2</v>
      </c>
      <c r="C4685" s="34">
        <f t="shared" si="73"/>
        <v>2.1437632693355202E-4</v>
      </c>
    </row>
    <row r="4686" spans="1:3" x14ac:dyDescent="0.2">
      <c r="A4686" s="5">
        <v>41123</v>
      </c>
      <c r="B4686">
        <v>2.1437632693377399E-2</v>
      </c>
      <c r="C4686" s="34">
        <f t="shared" si="73"/>
        <v>2.1437632693377398E-4</v>
      </c>
    </row>
    <row r="4687" spans="1:3" x14ac:dyDescent="0.2">
      <c r="A4687" s="5">
        <v>41124</v>
      </c>
      <c r="B4687">
        <v>2.16492444375938E-2</v>
      </c>
      <c r="C4687" s="34">
        <f t="shared" si="73"/>
        <v>2.16492444375938E-4</v>
      </c>
    </row>
    <row r="4688" spans="1:3" x14ac:dyDescent="0.2">
      <c r="A4688" s="5">
        <v>41127</v>
      </c>
      <c r="B4688">
        <v>6.4961795020956906E-2</v>
      </c>
      <c r="C4688" s="34">
        <f t="shared" si="73"/>
        <v>6.4961795020956903E-4</v>
      </c>
    </row>
    <row r="4689" spans="1:3" x14ac:dyDescent="0.2">
      <c r="A4689" s="5">
        <v>41128</v>
      </c>
      <c r="B4689">
        <v>2.1649244437571501E-2</v>
      </c>
      <c r="C4689" s="34">
        <f t="shared" si="73"/>
        <v>2.16492444375715E-4</v>
      </c>
    </row>
    <row r="4690" spans="1:3" x14ac:dyDescent="0.2">
      <c r="A4690" s="5">
        <v>41129</v>
      </c>
      <c r="B4690">
        <v>2.16492444375938E-2</v>
      </c>
      <c r="C4690" s="34">
        <f t="shared" si="73"/>
        <v>2.16492444375938E-4</v>
      </c>
    </row>
    <row r="4691" spans="1:3" x14ac:dyDescent="0.2">
      <c r="A4691" s="5">
        <v>41130</v>
      </c>
      <c r="B4691">
        <v>2.1649244437571501E-2</v>
      </c>
      <c r="C4691" s="34">
        <f t="shared" si="73"/>
        <v>2.16492444375715E-4</v>
      </c>
    </row>
    <row r="4692" spans="1:3" x14ac:dyDescent="0.2">
      <c r="A4692" s="5">
        <v>41131</v>
      </c>
      <c r="B4692">
        <v>2.16492444375938E-2</v>
      </c>
      <c r="C4692" s="34">
        <f t="shared" si="73"/>
        <v>2.16492444375938E-4</v>
      </c>
    </row>
    <row r="4693" spans="1:3" x14ac:dyDescent="0.2">
      <c r="A4693" s="5">
        <v>41134</v>
      </c>
      <c r="B4693">
        <v>6.4961795020956906E-2</v>
      </c>
      <c r="C4693" s="34">
        <f t="shared" si="73"/>
        <v>6.4961795020956903E-4</v>
      </c>
    </row>
    <row r="4694" spans="1:3" x14ac:dyDescent="0.2">
      <c r="A4694" s="5">
        <v>41135</v>
      </c>
      <c r="B4694">
        <v>2.1649244437571501E-2</v>
      </c>
      <c r="C4694" s="34">
        <f t="shared" si="73"/>
        <v>2.16492444375715E-4</v>
      </c>
    </row>
    <row r="4695" spans="1:3" x14ac:dyDescent="0.2">
      <c r="A4695" s="5">
        <v>41137</v>
      </c>
      <c r="B4695">
        <v>4.3408690432600303E-2</v>
      </c>
      <c r="C4695" s="34">
        <f t="shared" si="73"/>
        <v>4.34086904326003E-4</v>
      </c>
    </row>
    <row r="4696" spans="1:3" x14ac:dyDescent="0.2">
      <c r="A4696" s="5">
        <v>41138</v>
      </c>
      <c r="B4696">
        <v>2.17547362589832E-2</v>
      </c>
      <c r="C4696" s="34">
        <f t="shared" si="73"/>
        <v>2.17547362589832E-4</v>
      </c>
    </row>
    <row r="4697" spans="1:3" x14ac:dyDescent="0.2">
      <c r="A4697" s="5">
        <v>41142</v>
      </c>
      <c r="B4697">
        <v>8.7047345267454695E-2</v>
      </c>
      <c r="C4697" s="34">
        <f t="shared" si="73"/>
        <v>8.7047345267454691E-4</v>
      </c>
    </row>
    <row r="4698" spans="1:3" x14ac:dyDescent="0.2">
      <c r="A4698" s="5">
        <v>41143</v>
      </c>
      <c r="B4698">
        <v>2.17547362589832E-2</v>
      </c>
      <c r="C4698" s="34">
        <f t="shared" si="73"/>
        <v>2.17547362589832E-4</v>
      </c>
    </row>
    <row r="4699" spans="1:3" x14ac:dyDescent="0.2">
      <c r="A4699" s="5">
        <v>41144</v>
      </c>
      <c r="B4699">
        <v>2.1754736259005401E-2</v>
      </c>
      <c r="C4699" s="34">
        <f t="shared" si="73"/>
        <v>2.1754736259005402E-4</v>
      </c>
    </row>
    <row r="4700" spans="1:3" x14ac:dyDescent="0.2">
      <c r="A4700" s="5">
        <v>41145</v>
      </c>
      <c r="B4700">
        <v>2.1649244437571501E-2</v>
      </c>
      <c r="C4700" s="34">
        <f t="shared" si="73"/>
        <v>2.16492444375715E-4</v>
      </c>
    </row>
    <row r="4701" spans="1:3" x14ac:dyDescent="0.2">
      <c r="A4701" s="5">
        <v>41148</v>
      </c>
      <c r="B4701">
        <v>6.4961795020956906E-2</v>
      </c>
      <c r="C4701" s="34">
        <f t="shared" si="73"/>
        <v>6.4961795020956903E-4</v>
      </c>
    </row>
    <row r="4702" spans="1:3" x14ac:dyDescent="0.2">
      <c r="A4702" s="5">
        <v>41149</v>
      </c>
      <c r="B4702">
        <v>2.16492444375938E-2</v>
      </c>
      <c r="C4702" s="34">
        <f t="shared" si="73"/>
        <v>2.16492444375938E-4</v>
      </c>
    </row>
    <row r="4703" spans="1:3" x14ac:dyDescent="0.2">
      <c r="A4703" s="5">
        <v>41150</v>
      </c>
      <c r="B4703">
        <v>2.1649244437571501E-2</v>
      </c>
      <c r="C4703" s="34">
        <f t="shared" si="73"/>
        <v>2.16492444375715E-4</v>
      </c>
    </row>
    <row r="4704" spans="1:3" x14ac:dyDescent="0.2">
      <c r="A4704" s="5">
        <v>41151</v>
      </c>
      <c r="B4704">
        <v>2.16492444375938E-2</v>
      </c>
      <c r="C4704" s="34">
        <f t="shared" si="73"/>
        <v>2.16492444375938E-4</v>
      </c>
    </row>
    <row r="4705" spans="1:3" x14ac:dyDescent="0.2">
      <c r="A4705" s="5">
        <v>41152</v>
      </c>
      <c r="B4705">
        <v>2.1649244437571501E-2</v>
      </c>
      <c r="C4705" s="34">
        <f t="shared" si="73"/>
        <v>2.16492444375715E-4</v>
      </c>
    </row>
    <row r="4706" spans="1:3" x14ac:dyDescent="0.2">
      <c r="A4706" s="5">
        <v>41155</v>
      </c>
      <c r="B4706">
        <v>6.4961795020956906E-2</v>
      </c>
      <c r="C4706" s="34">
        <f t="shared" si="73"/>
        <v>6.4961795020956903E-4</v>
      </c>
    </row>
    <row r="4707" spans="1:3" x14ac:dyDescent="0.2">
      <c r="A4707" s="5">
        <v>41156</v>
      </c>
      <c r="B4707">
        <v>2.16492444375938E-2</v>
      </c>
      <c r="C4707" s="34">
        <f t="shared" si="73"/>
        <v>2.16492444375938E-4</v>
      </c>
    </row>
    <row r="4708" spans="1:3" x14ac:dyDescent="0.2">
      <c r="A4708" s="5">
        <v>41157</v>
      </c>
      <c r="B4708">
        <v>2.1649244437571501E-2</v>
      </c>
      <c r="C4708" s="34">
        <f t="shared" si="73"/>
        <v>2.16492444375715E-4</v>
      </c>
    </row>
    <row r="4709" spans="1:3" x14ac:dyDescent="0.2">
      <c r="A4709" s="5">
        <v>41158</v>
      </c>
      <c r="B4709">
        <v>2.16492444375938E-2</v>
      </c>
      <c r="C4709" s="34">
        <f t="shared" si="73"/>
        <v>2.16492444375938E-4</v>
      </c>
    </row>
    <row r="4710" spans="1:3" x14ac:dyDescent="0.2">
      <c r="A4710" s="5">
        <v>41159</v>
      </c>
      <c r="B4710">
        <v>2.1437632693377399E-2</v>
      </c>
      <c r="C4710" s="34">
        <f t="shared" si="73"/>
        <v>2.1437632693377398E-4</v>
      </c>
    </row>
    <row r="4711" spans="1:3" x14ac:dyDescent="0.2">
      <c r="A4711" s="5">
        <v>41160</v>
      </c>
      <c r="B4711">
        <v>2.1437632693355201E-2</v>
      </c>
      <c r="C4711" s="34">
        <f t="shared" si="73"/>
        <v>2.1437632693355202E-4</v>
      </c>
    </row>
    <row r="4712" spans="1:3" x14ac:dyDescent="0.2">
      <c r="A4712" s="5">
        <v>41162</v>
      </c>
      <c r="B4712">
        <v>4.28798611077141E-2</v>
      </c>
      <c r="C4712" s="34">
        <f t="shared" si="73"/>
        <v>4.2879861107714102E-4</v>
      </c>
    </row>
    <row r="4713" spans="1:3" x14ac:dyDescent="0.2">
      <c r="A4713" s="5">
        <v>41163</v>
      </c>
      <c r="B4713">
        <v>2.1437632693377399E-2</v>
      </c>
      <c r="C4713" s="34">
        <f t="shared" si="73"/>
        <v>2.1437632693377398E-4</v>
      </c>
    </row>
    <row r="4714" spans="1:3" x14ac:dyDescent="0.2">
      <c r="A4714" s="5">
        <v>41164</v>
      </c>
      <c r="B4714">
        <v>2.1437632693377399E-2</v>
      </c>
      <c r="C4714" s="34">
        <f t="shared" si="73"/>
        <v>2.1437632693377398E-4</v>
      </c>
    </row>
    <row r="4715" spans="1:3" x14ac:dyDescent="0.2">
      <c r="A4715" s="5">
        <v>41165</v>
      </c>
      <c r="B4715">
        <v>2.1437632693355201E-2</v>
      </c>
      <c r="C4715" s="34">
        <f t="shared" si="73"/>
        <v>2.1437632693355202E-4</v>
      </c>
    </row>
    <row r="4716" spans="1:3" x14ac:dyDescent="0.2">
      <c r="A4716" s="5">
        <v>41166</v>
      </c>
      <c r="B4716">
        <v>2.1437632693377399E-2</v>
      </c>
      <c r="C4716" s="34">
        <f t="shared" si="73"/>
        <v>2.1437632693377398E-4</v>
      </c>
    </row>
    <row r="4717" spans="1:3" x14ac:dyDescent="0.2">
      <c r="A4717" s="5">
        <v>41169</v>
      </c>
      <c r="B4717">
        <v>6.4326686228222102E-2</v>
      </c>
      <c r="C4717" s="34">
        <f t="shared" si="73"/>
        <v>6.4326686228222097E-4</v>
      </c>
    </row>
    <row r="4718" spans="1:3" x14ac:dyDescent="0.2">
      <c r="A4718" s="5">
        <v>41170</v>
      </c>
      <c r="B4718">
        <v>2.1437632693377399E-2</v>
      </c>
      <c r="C4718" s="34">
        <f t="shared" si="73"/>
        <v>2.1437632693377398E-4</v>
      </c>
    </row>
    <row r="4719" spans="1:3" x14ac:dyDescent="0.2">
      <c r="A4719" s="5">
        <v>41172</v>
      </c>
      <c r="B4719">
        <v>4.2879861107691902E-2</v>
      </c>
      <c r="C4719" s="34">
        <f t="shared" si="73"/>
        <v>4.2879861107691903E-4</v>
      </c>
    </row>
    <row r="4720" spans="1:3" x14ac:dyDescent="0.2">
      <c r="A4720" s="5">
        <v>41173</v>
      </c>
      <c r="B4720">
        <v>2.1332018956132799E-2</v>
      </c>
      <c r="C4720" s="34">
        <f t="shared" si="73"/>
        <v>2.13320189561328E-4</v>
      </c>
    </row>
    <row r="4721" spans="1:3" x14ac:dyDescent="0.2">
      <c r="A4721" s="5">
        <v>41176</v>
      </c>
      <c r="B4721">
        <v>6.4009709490053801E-2</v>
      </c>
      <c r="C4721" s="34">
        <f t="shared" si="73"/>
        <v>6.4009709490053801E-4</v>
      </c>
    </row>
    <row r="4722" spans="1:3" x14ac:dyDescent="0.2">
      <c r="A4722" s="5">
        <v>41177</v>
      </c>
      <c r="B4722">
        <v>2.1332018956110602E-2</v>
      </c>
      <c r="C4722" s="34">
        <f t="shared" si="73"/>
        <v>2.1332018956110601E-4</v>
      </c>
    </row>
    <row r="4723" spans="1:3" x14ac:dyDescent="0.2">
      <c r="A4723" s="5">
        <v>41178</v>
      </c>
      <c r="B4723">
        <v>2.1332018956132799E-2</v>
      </c>
      <c r="C4723" s="34">
        <f t="shared" si="73"/>
        <v>2.13320189561328E-4</v>
      </c>
    </row>
    <row r="4724" spans="1:3" x14ac:dyDescent="0.2">
      <c r="A4724" s="5">
        <v>41179</v>
      </c>
      <c r="B4724">
        <v>2.1332018956132799E-2</v>
      </c>
      <c r="C4724" s="34">
        <f t="shared" si="73"/>
        <v>2.13320189561328E-4</v>
      </c>
    </row>
    <row r="4725" spans="1:3" x14ac:dyDescent="0.2">
      <c r="A4725" s="5">
        <v>41180</v>
      </c>
      <c r="B4725">
        <v>2.1437632693355201E-2</v>
      </c>
      <c r="C4725" s="34">
        <f t="shared" si="73"/>
        <v>2.1437632693355202E-4</v>
      </c>
    </row>
    <row r="4726" spans="1:3" x14ac:dyDescent="0.2">
      <c r="A4726" s="5">
        <v>41183</v>
      </c>
      <c r="B4726">
        <v>6.4326686228222102E-2</v>
      </c>
      <c r="C4726" s="34">
        <f t="shared" si="73"/>
        <v>6.4326686228222097E-4</v>
      </c>
    </row>
    <row r="4727" spans="1:3" x14ac:dyDescent="0.2">
      <c r="A4727" s="5">
        <v>41185</v>
      </c>
      <c r="B4727">
        <v>4.2879861107691902E-2</v>
      </c>
      <c r="C4727" s="34">
        <f t="shared" si="73"/>
        <v>4.2879861107691903E-4</v>
      </c>
    </row>
    <row r="4728" spans="1:3" x14ac:dyDescent="0.2">
      <c r="A4728" s="5">
        <v>41186</v>
      </c>
      <c r="B4728">
        <v>2.1437632693377399E-2</v>
      </c>
      <c r="C4728" s="34">
        <f t="shared" si="73"/>
        <v>2.1437632693377398E-4</v>
      </c>
    </row>
    <row r="4729" spans="1:3" x14ac:dyDescent="0.2">
      <c r="A4729" s="5">
        <v>41187</v>
      </c>
      <c r="B4729">
        <v>2.1226111165839601E-2</v>
      </c>
      <c r="C4729" s="34">
        <f t="shared" si="73"/>
        <v>2.1226111165839601E-4</v>
      </c>
    </row>
    <row r="4730" spans="1:3" x14ac:dyDescent="0.2">
      <c r="A4730" s="5">
        <v>41190</v>
      </c>
      <c r="B4730">
        <v>6.3691850887659399E-2</v>
      </c>
      <c r="C4730" s="34">
        <f t="shared" si="73"/>
        <v>6.3691850887659396E-4</v>
      </c>
    </row>
    <row r="4731" spans="1:3" x14ac:dyDescent="0.2">
      <c r="A4731" s="5">
        <v>41191</v>
      </c>
      <c r="B4731">
        <v>2.12261111658174E-2</v>
      </c>
      <c r="C4731" s="34">
        <f t="shared" si="73"/>
        <v>2.1226111165817399E-4</v>
      </c>
    </row>
    <row r="4732" spans="1:3" x14ac:dyDescent="0.2">
      <c r="A4732" s="5">
        <v>41192</v>
      </c>
      <c r="B4732">
        <v>2.12261111658174E-2</v>
      </c>
      <c r="C4732" s="34">
        <f t="shared" si="73"/>
        <v>2.1226111165817399E-4</v>
      </c>
    </row>
    <row r="4733" spans="1:3" x14ac:dyDescent="0.2">
      <c r="A4733" s="5">
        <v>41193</v>
      </c>
      <c r="B4733">
        <v>2.1226111165839601E-2</v>
      </c>
      <c r="C4733" s="34">
        <f t="shared" si="73"/>
        <v>2.1226111165839601E-4</v>
      </c>
    </row>
    <row r="4734" spans="1:3" x14ac:dyDescent="0.2">
      <c r="A4734" s="5">
        <v>41194</v>
      </c>
      <c r="B4734">
        <v>2.1332018956110602E-2</v>
      </c>
      <c r="C4734" s="34">
        <f t="shared" si="73"/>
        <v>2.1332018956110601E-4</v>
      </c>
    </row>
    <row r="4735" spans="1:3" x14ac:dyDescent="0.2">
      <c r="A4735" s="5">
        <v>41197</v>
      </c>
      <c r="B4735">
        <v>6.4009709490053801E-2</v>
      </c>
      <c r="C4735" s="34">
        <f t="shared" si="73"/>
        <v>6.4009709490053801E-4</v>
      </c>
    </row>
    <row r="4736" spans="1:3" x14ac:dyDescent="0.2">
      <c r="A4736" s="5">
        <v>41198</v>
      </c>
      <c r="B4736">
        <v>2.1332018956132799E-2</v>
      </c>
      <c r="C4736" s="34">
        <f t="shared" si="73"/>
        <v>2.13320189561328E-4</v>
      </c>
    </row>
    <row r="4737" spans="1:3" x14ac:dyDescent="0.2">
      <c r="A4737" s="5">
        <v>41199</v>
      </c>
      <c r="B4737">
        <v>2.1332018956110602E-2</v>
      </c>
      <c r="C4737" s="34">
        <f t="shared" si="73"/>
        <v>2.1332018956110601E-4</v>
      </c>
    </row>
    <row r="4738" spans="1:3" x14ac:dyDescent="0.2">
      <c r="A4738" s="5">
        <v>41200</v>
      </c>
      <c r="B4738">
        <v>2.1332018956132799E-2</v>
      </c>
      <c r="C4738" s="34">
        <f t="shared" si="73"/>
        <v>2.13320189561328E-4</v>
      </c>
    </row>
    <row r="4739" spans="1:3" x14ac:dyDescent="0.2">
      <c r="A4739" s="5">
        <v>41201</v>
      </c>
      <c r="B4739">
        <v>2.1332018956132799E-2</v>
      </c>
      <c r="C4739" s="34">
        <f t="shared" si="73"/>
        <v>2.13320189561328E-4</v>
      </c>
    </row>
    <row r="4740" spans="1:3" x14ac:dyDescent="0.2">
      <c r="A4740" s="5">
        <v>41204</v>
      </c>
      <c r="B4740">
        <v>6.4009709490053801E-2</v>
      </c>
      <c r="C4740" s="34">
        <f t="shared" si="73"/>
        <v>6.4009709490053801E-4</v>
      </c>
    </row>
    <row r="4741" spans="1:3" x14ac:dyDescent="0.2">
      <c r="A4741" s="5">
        <v>41205</v>
      </c>
      <c r="B4741">
        <v>2.1332018956110602E-2</v>
      </c>
      <c r="C4741" s="34">
        <f t="shared" ref="C4741:C4804" si="74">B4741/100</f>
        <v>2.1332018956110601E-4</v>
      </c>
    </row>
    <row r="4742" spans="1:3" x14ac:dyDescent="0.2">
      <c r="A4742" s="5">
        <v>41207</v>
      </c>
      <c r="B4742">
        <v>4.2668588462557701E-2</v>
      </c>
      <c r="C4742" s="34">
        <f t="shared" si="74"/>
        <v>4.26685884625577E-4</v>
      </c>
    </row>
    <row r="4743" spans="1:3" x14ac:dyDescent="0.2">
      <c r="A4743" s="5">
        <v>41208</v>
      </c>
      <c r="B4743">
        <v>2.1332018956132799E-2</v>
      </c>
      <c r="C4743" s="34">
        <f t="shared" si="74"/>
        <v>2.13320189561328E-4</v>
      </c>
    </row>
    <row r="4744" spans="1:3" x14ac:dyDescent="0.2">
      <c r="A4744" s="5">
        <v>41211</v>
      </c>
      <c r="B4744">
        <v>6.4009709490053801E-2</v>
      </c>
      <c r="C4744" s="34">
        <f t="shared" si="74"/>
        <v>6.4009709490053801E-4</v>
      </c>
    </row>
    <row r="4745" spans="1:3" x14ac:dyDescent="0.2">
      <c r="A4745" s="5">
        <v>41212</v>
      </c>
      <c r="B4745">
        <v>2.1332018956132799E-2</v>
      </c>
      <c r="C4745" s="34">
        <f t="shared" si="74"/>
        <v>2.13320189561328E-4</v>
      </c>
    </row>
    <row r="4746" spans="1:3" x14ac:dyDescent="0.2">
      <c r="A4746" s="5">
        <v>41213</v>
      </c>
      <c r="B4746">
        <v>2.1332018956110602E-2</v>
      </c>
      <c r="C4746" s="34">
        <f t="shared" si="74"/>
        <v>2.1332018956110601E-4</v>
      </c>
    </row>
    <row r="4747" spans="1:3" x14ac:dyDescent="0.2">
      <c r="A4747" s="5">
        <v>41214</v>
      </c>
      <c r="B4747">
        <v>2.1332018956132799E-2</v>
      </c>
      <c r="C4747" s="34">
        <f t="shared" si="74"/>
        <v>2.13320189561328E-4</v>
      </c>
    </row>
    <row r="4748" spans="1:3" x14ac:dyDescent="0.2">
      <c r="A4748" s="5">
        <v>41215</v>
      </c>
      <c r="B4748">
        <v>2.1437632693377399E-2</v>
      </c>
      <c r="C4748" s="34">
        <f t="shared" si="74"/>
        <v>2.1437632693377398E-4</v>
      </c>
    </row>
    <row r="4749" spans="1:3" x14ac:dyDescent="0.2">
      <c r="A4749" s="5">
        <v>41218</v>
      </c>
      <c r="B4749">
        <v>6.4326686228199897E-2</v>
      </c>
      <c r="C4749" s="34">
        <f t="shared" si="74"/>
        <v>6.4326686228199893E-4</v>
      </c>
    </row>
    <row r="4750" spans="1:3" x14ac:dyDescent="0.2">
      <c r="A4750" s="5">
        <v>41219</v>
      </c>
      <c r="B4750">
        <v>2.1437632693377399E-2</v>
      </c>
      <c r="C4750" s="34">
        <f t="shared" si="74"/>
        <v>2.1437632693377398E-4</v>
      </c>
    </row>
    <row r="4751" spans="1:3" x14ac:dyDescent="0.2">
      <c r="A4751" s="5">
        <v>41220</v>
      </c>
      <c r="B4751">
        <v>2.1437632693377399E-2</v>
      </c>
      <c r="C4751" s="34">
        <f t="shared" si="74"/>
        <v>2.1437632693377398E-4</v>
      </c>
    </row>
    <row r="4752" spans="1:3" x14ac:dyDescent="0.2">
      <c r="A4752" s="5">
        <v>41221</v>
      </c>
      <c r="B4752">
        <v>2.1437632693377399E-2</v>
      </c>
      <c r="C4752" s="34">
        <f t="shared" si="74"/>
        <v>2.1437632693377398E-4</v>
      </c>
    </row>
    <row r="4753" spans="1:3" x14ac:dyDescent="0.2">
      <c r="A4753" s="5">
        <v>41222</v>
      </c>
      <c r="B4753">
        <v>2.1437632693355201E-2</v>
      </c>
      <c r="C4753" s="34">
        <f t="shared" si="74"/>
        <v>2.1437632693355202E-4</v>
      </c>
    </row>
    <row r="4754" spans="1:3" x14ac:dyDescent="0.2">
      <c r="A4754" s="5">
        <v>41225</v>
      </c>
      <c r="B4754">
        <v>6.4326686228222102E-2</v>
      </c>
      <c r="C4754" s="34">
        <f t="shared" si="74"/>
        <v>6.4326686228222097E-4</v>
      </c>
    </row>
    <row r="4755" spans="1:3" x14ac:dyDescent="0.2">
      <c r="A4755" s="5">
        <v>41226</v>
      </c>
      <c r="B4755">
        <v>2.1437632693377399E-2</v>
      </c>
      <c r="C4755" s="34">
        <f t="shared" si="74"/>
        <v>2.1437632693377398E-4</v>
      </c>
    </row>
    <row r="4756" spans="1:3" x14ac:dyDescent="0.2">
      <c r="A4756" s="5">
        <v>41228</v>
      </c>
      <c r="B4756">
        <v>4.2879861107691902E-2</v>
      </c>
      <c r="C4756" s="34">
        <f t="shared" si="74"/>
        <v>4.2879861107691903E-4</v>
      </c>
    </row>
    <row r="4757" spans="1:3" x14ac:dyDescent="0.2">
      <c r="A4757" s="5">
        <v>41229</v>
      </c>
      <c r="B4757">
        <v>2.1543458949779801E-2</v>
      </c>
      <c r="C4757" s="34">
        <f t="shared" si="74"/>
        <v>2.1543458949779801E-4</v>
      </c>
    </row>
    <row r="4758" spans="1:3" x14ac:dyDescent="0.2">
      <c r="A4758" s="5">
        <v>41232</v>
      </c>
      <c r="B4758">
        <v>6.4644301467886606E-2</v>
      </c>
      <c r="C4758" s="34">
        <f t="shared" si="74"/>
        <v>6.464430146788661E-4</v>
      </c>
    </row>
    <row r="4759" spans="1:3" x14ac:dyDescent="0.2">
      <c r="A4759" s="5">
        <v>41233</v>
      </c>
      <c r="B4759">
        <v>2.1543458949779801E-2</v>
      </c>
      <c r="C4759" s="34">
        <f t="shared" si="74"/>
        <v>2.1543458949779801E-4</v>
      </c>
    </row>
    <row r="4760" spans="1:3" x14ac:dyDescent="0.2">
      <c r="A4760" s="5">
        <v>41234</v>
      </c>
      <c r="B4760">
        <v>2.1543458949779801E-2</v>
      </c>
      <c r="C4760" s="34">
        <f t="shared" si="74"/>
        <v>2.1543458949779801E-4</v>
      </c>
    </row>
    <row r="4761" spans="1:3" x14ac:dyDescent="0.2">
      <c r="A4761" s="5">
        <v>41235</v>
      </c>
      <c r="B4761">
        <v>2.1543458949779801E-2</v>
      </c>
      <c r="C4761" s="34">
        <f t="shared" si="74"/>
        <v>2.1543458949779801E-4</v>
      </c>
    </row>
    <row r="4762" spans="1:3" x14ac:dyDescent="0.2">
      <c r="A4762" s="5">
        <v>41236</v>
      </c>
      <c r="B4762">
        <v>2.15434589497576E-2</v>
      </c>
      <c r="C4762" s="34">
        <f t="shared" si="74"/>
        <v>2.15434589497576E-4</v>
      </c>
    </row>
    <row r="4763" spans="1:3" x14ac:dyDescent="0.2">
      <c r="A4763" s="5">
        <v>41239</v>
      </c>
      <c r="B4763">
        <v>6.4644301467886606E-2</v>
      </c>
      <c r="C4763" s="34">
        <f t="shared" si="74"/>
        <v>6.464430146788661E-4</v>
      </c>
    </row>
    <row r="4764" spans="1:3" x14ac:dyDescent="0.2">
      <c r="A4764" s="5">
        <v>41240</v>
      </c>
      <c r="B4764">
        <v>2.1543458949779801E-2</v>
      </c>
      <c r="C4764" s="34">
        <f t="shared" si="74"/>
        <v>2.1543458949779801E-4</v>
      </c>
    </row>
    <row r="4765" spans="1:3" x14ac:dyDescent="0.2">
      <c r="A4765" s="5">
        <v>41242</v>
      </c>
      <c r="B4765">
        <v>4.3091559105778998E-2</v>
      </c>
      <c r="C4765" s="34">
        <f t="shared" si="74"/>
        <v>4.3091559105778998E-4</v>
      </c>
    </row>
    <row r="4766" spans="1:3" x14ac:dyDescent="0.2">
      <c r="A4766" s="5">
        <v>41243</v>
      </c>
      <c r="B4766">
        <v>2.1543458949779801E-2</v>
      </c>
      <c r="C4766" s="34">
        <f t="shared" si="74"/>
        <v>2.1543458949779801E-4</v>
      </c>
    </row>
    <row r="4767" spans="1:3" x14ac:dyDescent="0.2">
      <c r="A4767" s="5">
        <v>41246</v>
      </c>
      <c r="B4767">
        <v>6.4644301467864401E-2</v>
      </c>
      <c r="C4767" s="34">
        <f t="shared" si="74"/>
        <v>6.4644301467864406E-4</v>
      </c>
    </row>
    <row r="4768" spans="1:3" x14ac:dyDescent="0.2">
      <c r="A4768" s="5">
        <v>41247</v>
      </c>
      <c r="B4768">
        <v>2.1543458949779801E-2</v>
      </c>
      <c r="C4768" s="34">
        <f t="shared" si="74"/>
        <v>2.1543458949779801E-4</v>
      </c>
    </row>
    <row r="4769" spans="1:3" x14ac:dyDescent="0.2">
      <c r="A4769" s="5">
        <v>41248</v>
      </c>
      <c r="B4769">
        <v>2.1543458949779801E-2</v>
      </c>
      <c r="C4769" s="34">
        <f t="shared" si="74"/>
        <v>2.1543458949779801E-4</v>
      </c>
    </row>
    <row r="4770" spans="1:3" x14ac:dyDescent="0.2">
      <c r="A4770" s="5">
        <v>41249</v>
      </c>
      <c r="B4770">
        <v>2.1543458949779801E-2</v>
      </c>
      <c r="C4770" s="34">
        <f t="shared" si="74"/>
        <v>2.1543458949779801E-4</v>
      </c>
    </row>
    <row r="4771" spans="1:3" x14ac:dyDescent="0.2">
      <c r="A4771" s="5">
        <v>41250</v>
      </c>
      <c r="B4771">
        <v>2.1543458949779801E-2</v>
      </c>
      <c r="C4771" s="34">
        <f t="shared" si="74"/>
        <v>2.1543458949779801E-4</v>
      </c>
    </row>
    <row r="4772" spans="1:3" x14ac:dyDescent="0.2">
      <c r="A4772" s="5">
        <v>41253</v>
      </c>
      <c r="B4772">
        <v>6.4644301467864401E-2</v>
      </c>
      <c r="C4772" s="34">
        <f t="shared" si="74"/>
        <v>6.4644301467864406E-4</v>
      </c>
    </row>
    <row r="4773" spans="1:3" x14ac:dyDescent="0.2">
      <c r="A4773" s="5">
        <v>41254</v>
      </c>
      <c r="B4773">
        <v>2.1543458949779801E-2</v>
      </c>
      <c r="C4773" s="34">
        <f t="shared" si="74"/>
        <v>2.1543458949779801E-4</v>
      </c>
    </row>
    <row r="4774" spans="1:3" x14ac:dyDescent="0.2">
      <c r="A4774" s="5">
        <v>41255</v>
      </c>
      <c r="B4774">
        <v>2.1543458949779801E-2</v>
      </c>
      <c r="C4774" s="34">
        <f t="shared" si="74"/>
        <v>2.1543458949779801E-4</v>
      </c>
    </row>
    <row r="4775" spans="1:3" x14ac:dyDescent="0.2">
      <c r="A4775" s="5">
        <v>41256</v>
      </c>
      <c r="B4775">
        <v>2.1543458949779801E-2</v>
      </c>
      <c r="C4775" s="34">
        <f t="shared" si="74"/>
        <v>2.1543458949779801E-4</v>
      </c>
    </row>
    <row r="4776" spans="1:3" x14ac:dyDescent="0.2">
      <c r="A4776" s="5">
        <v>41257</v>
      </c>
      <c r="B4776">
        <v>2.1543458949779801E-2</v>
      </c>
      <c r="C4776" s="34">
        <f t="shared" si="74"/>
        <v>2.1543458949779801E-4</v>
      </c>
    </row>
    <row r="4777" spans="1:3" x14ac:dyDescent="0.2">
      <c r="A4777" s="5">
        <v>41260</v>
      </c>
      <c r="B4777">
        <v>6.4644301467886606E-2</v>
      </c>
      <c r="C4777" s="34">
        <f t="shared" si="74"/>
        <v>6.464430146788661E-4</v>
      </c>
    </row>
    <row r="4778" spans="1:3" x14ac:dyDescent="0.2">
      <c r="A4778" s="5">
        <v>41261</v>
      </c>
      <c r="B4778">
        <v>2.1543458949779801E-2</v>
      </c>
      <c r="C4778" s="34">
        <f t="shared" si="74"/>
        <v>2.1543458949779801E-4</v>
      </c>
    </row>
    <row r="4779" spans="1:3" x14ac:dyDescent="0.2">
      <c r="A4779" s="5">
        <v>41262</v>
      </c>
      <c r="B4779">
        <v>2.15434589497576E-2</v>
      </c>
      <c r="C4779" s="34">
        <f t="shared" si="74"/>
        <v>2.15434589497576E-4</v>
      </c>
    </row>
    <row r="4780" spans="1:3" x14ac:dyDescent="0.2">
      <c r="A4780" s="5">
        <v>41263</v>
      </c>
      <c r="B4780">
        <v>2.1437632693377399E-2</v>
      </c>
      <c r="C4780" s="34">
        <f t="shared" si="74"/>
        <v>2.1437632693377398E-4</v>
      </c>
    </row>
    <row r="4781" spans="1:3" x14ac:dyDescent="0.2">
      <c r="A4781" s="5">
        <v>41264</v>
      </c>
      <c r="B4781">
        <v>2.1437632693377399E-2</v>
      </c>
      <c r="C4781" s="34">
        <f t="shared" si="74"/>
        <v>2.1437632693377398E-4</v>
      </c>
    </row>
    <row r="4782" spans="1:3" x14ac:dyDescent="0.2">
      <c r="A4782" s="5">
        <v>41267</v>
      </c>
      <c r="B4782">
        <v>6.4326686228222102E-2</v>
      </c>
      <c r="C4782" s="34">
        <f t="shared" si="74"/>
        <v>6.4326686228222097E-4</v>
      </c>
    </row>
    <row r="4783" spans="1:3" x14ac:dyDescent="0.2">
      <c r="A4783" s="5">
        <v>41269</v>
      </c>
      <c r="B4783">
        <v>4.2879861107691902E-2</v>
      </c>
      <c r="C4783" s="34">
        <f t="shared" si="74"/>
        <v>4.2879861107691903E-4</v>
      </c>
    </row>
    <row r="4784" spans="1:3" x14ac:dyDescent="0.2">
      <c r="A4784" s="5">
        <v>41270</v>
      </c>
      <c r="B4784">
        <v>2.1543458949779801E-2</v>
      </c>
      <c r="C4784" s="34">
        <f t="shared" si="74"/>
        <v>2.1543458949779801E-4</v>
      </c>
    </row>
    <row r="4785" spans="1:3" x14ac:dyDescent="0.2">
      <c r="A4785" s="5">
        <v>41271</v>
      </c>
      <c r="B4785">
        <v>2.1543458949779801E-2</v>
      </c>
      <c r="C4785" s="34">
        <f t="shared" si="74"/>
        <v>2.1543458949779801E-4</v>
      </c>
    </row>
    <row r="4786" spans="1:3" x14ac:dyDescent="0.2">
      <c r="A4786" s="5">
        <v>41274</v>
      </c>
      <c r="B4786">
        <v>6.4644301467886606E-2</v>
      </c>
      <c r="C4786" s="34">
        <f t="shared" si="74"/>
        <v>6.464430146788661E-4</v>
      </c>
    </row>
    <row r="4787" spans="1:3" x14ac:dyDescent="0.2">
      <c r="A4787" s="5">
        <v>41275</v>
      </c>
      <c r="B4787">
        <v>2.1543458949779801E-2</v>
      </c>
      <c r="C4787" s="34">
        <f t="shared" si="74"/>
        <v>2.1543458949779801E-4</v>
      </c>
    </row>
    <row r="4788" spans="1:3" x14ac:dyDescent="0.2">
      <c r="A4788" s="5">
        <v>41276</v>
      </c>
      <c r="B4788">
        <v>2.15434589497576E-2</v>
      </c>
      <c r="C4788" s="34">
        <f t="shared" si="74"/>
        <v>2.15434589497576E-4</v>
      </c>
    </row>
    <row r="4789" spans="1:3" x14ac:dyDescent="0.2">
      <c r="A4789" s="5">
        <v>41277</v>
      </c>
      <c r="B4789">
        <v>2.1332018956132799E-2</v>
      </c>
      <c r="C4789" s="34">
        <f t="shared" si="74"/>
        <v>2.13320189561328E-4</v>
      </c>
    </row>
    <row r="4790" spans="1:3" x14ac:dyDescent="0.2">
      <c r="A4790" s="5">
        <v>41278</v>
      </c>
      <c r="B4790">
        <v>2.1332018956132799E-2</v>
      </c>
      <c r="C4790" s="34">
        <f t="shared" si="74"/>
        <v>2.13320189561328E-4</v>
      </c>
    </row>
    <row r="4791" spans="1:3" x14ac:dyDescent="0.2">
      <c r="A4791" s="5">
        <v>41281</v>
      </c>
      <c r="B4791">
        <v>6.4009709490053801E-2</v>
      </c>
      <c r="C4791" s="34">
        <f t="shared" si="74"/>
        <v>6.4009709490053801E-4</v>
      </c>
    </row>
    <row r="4792" spans="1:3" x14ac:dyDescent="0.2">
      <c r="A4792" s="5">
        <v>41282</v>
      </c>
      <c r="B4792">
        <v>2.1332018956110602E-2</v>
      </c>
      <c r="C4792" s="34">
        <f t="shared" si="74"/>
        <v>2.1332018956110601E-4</v>
      </c>
    </row>
    <row r="4793" spans="1:3" x14ac:dyDescent="0.2">
      <c r="A4793" s="5">
        <v>41283</v>
      </c>
      <c r="B4793">
        <v>2.1332018956132799E-2</v>
      </c>
      <c r="C4793" s="34">
        <f t="shared" si="74"/>
        <v>2.13320189561328E-4</v>
      </c>
    </row>
    <row r="4794" spans="1:3" x14ac:dyDescent="0.2">
      <c r="A4794" s="5">
        <v>41284</v>
      </c>
      <c r="B4794">
        <v>2.12261111658174E-2</v>
      </c>
      <c r="C4794" s="34">
        <f t="shared" si="74"/>
        <v>2.1226111165817399E-4</v>
      </c>
    </row>
    <row r="4795" spans="1:3" x14ac:dyDescent="0.2">
      <c r="A4795" s="5">
        <v>41285</v>
      </c>
      <c r="B4795">
        <v>2.12261111658174E-2</v>
      </c>
      <c r="C4795" s="34">
        <f t="shared" si="74"/>
        <v>2.1226111165817399E-4</v>
      </c>
    </row>
    <row r="4796" spans="1:3" x14ac:dyDescent="0.2">
      <c r="A4796" s="5">
        <v>41288</v>
      </c>
      <c r="B4796">
        <v>6.3691850887659399E-2</v>
      </c>
      <c r="C4796" s="34">
        <f t="shared" si="74"/>
        <v>6.3691850887659396E-4</v>
      </c>
    </row>
    <row r="4797" spans="1:3" x14ac:dyDescent="0.2">
      <c r="A4797" s="5">
        <v>41289</v>
      </c>
      <c r="B4797">
        <v>2.1226111165839601E-2</v>
      </c>
      <c r="C4797" s="34">
        <f t="shared" si="74"/>
        <v>2.1226111165839601E-4</v>
      </c>
    </row>
    <row r="4798" spans="1:3" x14ac:dyDescent="0.2">
      <c r="A4798" s="5">
        <v>41290</v>
      </c>
      <c r="B4798">
        <v>2.12261111658174E-2</v>
      </c>
      <c r="C4798" s="34">
        <f t="shared" si="74"/>
        <v>2.1226111165817399E-4</v>
      </c>
    </row>
    <row r="4799" spans="1:3" x14ac:dyDescent="0.2">
      <c r="A4799" s="5">
        <v>41291</v>
      </c>
      <c r="B4799">
        <v>2.10146801889355E-2</v>
      </c>
      <c r="C4799" s="34">
        <f t="shared" si="74"/>
        <v>2.10146801889355E-4</v>
      </c>
    </row>
    <row r="4800" spans="1:3" x14ac:dyDescent="0.2">
      <c r="A4800" s="5">
        <v>41292</v>
      </c>
      <c r="B4800">
        <v>2.10146801889355E-2</v>
      </c>
      <c r="C4800" s="34">
        <f t="shared" si="74"/>
        <v>2.10146801889355E-4</v>
      </c>
    </row>
    <row r="4801" spans="1:3" x14ac:dyDescent="0.2">
      <c r="A4801" s="5">
        <v>41295</v>
      </c>
      <c r="B4801">
        <v>6.3057289998380603E-2</v>
      </c>
      <c r="C4801" s="34">
        <f t="shared" si="74"/>
        <v>6.3057289998380605E-4</v>
      </c>
    </row>
    <row r="4802" spans="1:3" x14ac:dyDescent="0.2">
      <c r="A4802" s="5">
        <v>41296</v>
      </c>
      <c r="B4802">
        <v>2.10146801889355E-2</v>
      </c>
      <c r="C4802" s="34">
        <f t="shared" si="74"/>
        <v>2.10146801889355E-4</v>
      </c>
    </row>
    <row r="4803" spans="1:3" x14ac:dyDescent="0.2">
      <c r="A4803" s="5">
        <v>41297</v>
      </c>
      <c r="B4803">
        <v>2.10146801889355E-2</v>
      </c>
      <c r="C4803" s="34">
        <f t="shared" si="74"/>
        <v>2.10146801889355E-4</v>
      </c>
    </row>
    <row r="4804" spans="1:3" x14ac:dyDescent="0.2">
      <c r="A4804" s="5">
        <v>41298</v>
      </c>
      <c r="B4804">
        <v>2.10146801889355E-2</v>
      </c>
      <c r="C4804" s="34">
        <f t="shared" si="74"/>
        <v>2.10146801889355E-4</v>
      </c>
    </row>
    <row r="4805" spans="1:3" x14ac:dyDescent="0.2">
      <c r="A4805" s="5">
        <v>41299</v>
      </c>
      <c r="B4805">
        <v>2.10146801889355E-2</v>
      </c>
      <c r="C4805" s="34">
        <f t="shared" ref="C4805:C4868" si="75">B4805/100</f>
        <v>2.10146801889355E-4</v>
      </c>
    </row>
    <row r="4806" spans="1:3" x14ac:dyDescent="0.2">
      <c r="A4806" s="5">
        <v>41302</v>
      </c>
      <c r="B4806">
        <v>6.3057289998380603E-2</v>
      </c>
      <c r="C4806" s="34">
        <f t="shared" si="75"/>
        <v>6.3057289998380605E-4</v>
      </c>
    </row>
    <row r="4807" spans="1:3" x14ac:dyDescent="0.2">
      <c r="A4807" s="5">
        <v>41303</v>
      </c>
      <c r="B4807">
        <v>2.10146801889355E-2</v>
      </c>
      <c r="C4807" s="34">
        <f t="shared" si="75"/>
        <v>2.10146801889355E-4</v>
      </c>
    </row>
    <row r="4808" spans="1:3" x14ac:dyDescent="0.2">
      <c r="A4808" s="5">
        <v>41304</v>
      </c>
      <c r="B4808">
        <v>2.10146801889355E-2</v>
      </c>
      <c r="C4808" s="34">
        <f t="shared" si="75"/>
        <v>2.10146801889355E-4</v>
      </c>
    </row>
    <row r="4809" spans="1:3" x14ac:dyDescent="0.2">
      <c r="A4809" s="5">
        <v>41305</v>
      </c>
      <c r="B4809">
        <v>2.09089036204313E-2</v>
      </c>
      <c r="C4809" s="34">
        <f t="shared" si="75"/>
        <v>2.0908903620431299E-4</v>
      </c>
    </row>
    <row r="4810" spans="1:3" x14ac:dyDescent="0.2">
      <c r="A4810" s="5">
        <v>41306</v>
      </c>
      <c r="B4810">
        <v>2.09089036204313E-2</v>
      </c>
      <c r="C4810" s="34">
        <f t="shared" si="75"/>
        <v>2.0908903620431299E-4</v>
      </c>
    </row>
    <row r="4811" spans="1:3" x14ac:dyDescent="0.2">
      <c r="A4811" s="5">
        <v>41309</v>
      </c>
      <c r="B4811">
        <v>6.2739827242874704E-2</v>
      </c>
      <c r="C4811" s="34">
        <f t="shared" si="75"/>
        <v>6.2739827242874703E-4</v>
      </c>
    </row>
    <row r="4812" spans="1:3" x14ac:dyDescent="0.2">
      <c r="A4812" s="5">
        <v>41310</v>
      </c>
      <c r="B4812">
        <v>2.09089036204313E-2</v>
      </c>
      <c r="C4812" s="34">
        <f t="shared" si="75"/>
        <v>2.0908903620431299E-4</v>
      </c>
    </row>
    <row r="4813" spans="1:3" x14ac:dyDescent="0.2">
      <c r="A4813" s="5">
        <v>41311</v>
      </c>
      <c r="B4813">
        <v>2.09089036204313E-2</v>
      </c>
      <c r="C4813" s="34">
        <f t="shared" si="75"/>
        <v>2.0908903620431299E-4</v>
      </c>
    </row>
    <row r="4814" spans="1:3" x14ac:dyDescent="0.2">
      <c r="A4814" s="5">
        <v>41312</v>
      </c>
      <c r="B4814">
        <v>2.10146801889355E-2</v>
      </c>
      <c r="C4814" s="34">
        <f t="shared" si="75"/>
        <v>2.10146801889355E-4</v>
      </c>
    </row>
    <row r="4815" spans="1:3" x14ac:dyDescent="0.2">
      <c r="A4815" s="5">
        <v>41313</v>
      </c>
      <c r="B4815">
        <v>2.10146801889355E-2</v>
      </c>
      <c r="C4815" s="34">
        <f t="shared" si="75"/>
        <v>2.10146801889355E-4</v>
      </c>
    </row>
    <row r="4816" spans="1:3" x14ac:dyDescent="0.2">
      <c r="A4816" s="5">
        <v>41316</v>
      </c>
      <c r="B4816">
        <v>6.3057289998380603E-2</v>
      </c>
      <c r="C4816" s="34">
        <f t="shared" si="75"/>
        <v>6.3057289998380605E-4</v>
      </c>
    </row>
    <row r="4817" spans="1:3" x14ac:dyDescent="0.2">
      <c r="A4817" s="5">
        <v>41317</v>
      </c>
      <c r="B4817">
        <v>2.10146801889355E-2</v>
      </c>
      <c r="C4817" s="34">
        <f t="shared" si="75"/>
        <v>2.10146801889355E-4</v>
      </c>
    </row>
    <row r="4818" spans="1:3" x14ac:dyDescent="0.2">
      <c r="A4818" s="5">
        <v>41318</v>
      </c>
      <c r="B4818">
        <v>2.10146801889355E-2</v>
      </c>
      <c r="C4818" s="34">
        <f t="shared" si="75"/>
        <v>2.10146801889355E-4</v>
      </c>
    </row>
    <row r="4819" spans="1:3" x14ac:dyDescent="0.2">
      <c r="A4819" s="5">
        <v>41319</v>
      </c>
      <c r="B4819">
        <v>2.10146801889355E-2</v>
      </c>
      <c r="C4819" s="34">
        <f t="shared" si="75"/>
        <v>2.10146801889355E-4</v>
      </c>
    </row>
    <row r="4820" spans="1:3" x14ac:dyDescent="0.2">
      <c r="A4820" s="5">
        <v>41320</v>
      </c>
      <c r="B4820">
        <v>2.10146801889355E-2</v>
      </c>
      <c r="C4820" s="34">
        <f t="shared" si="75"/>
        <v>2.10146801889355E-4</v>
      </c>
    </row>
    <row r="4821" spans="1:3" x14ac:dyDescent="0.2">
      <c r="A4821" s="5">
        <v>41323</v>
      </c>
      <c r="B4821">
        <v>6.3057289998380603E-2</v>
      </c>
      <c r="C4821" s="34">
        <f t="shared" si="75"/>
        <v>6.3057289998380605E-4</v>
      </c>
    </row>
    <row r="4822" spans="1:3" x14ac:dyDescent="0.2">
      <c r="A4822" s="5">
        <v>41324</v>
      </c>
      <c r="B4822">
        <v>2.10146801889355E-2</v>
      </c>
      <c r="C4822" s="34">
        <f t="shared" si="75"/>
        <v>2.10146801889355E-4</v>
      </c>
    </row>
    <row r="4823" spans="1:3" x14ac:dyDescent="0.2">
      <c r="A4823" s="5">
        <v>41325</v>
      </c>
      <c r="B4823">
        <v>2.10146801889355E-2</v>
      </c>
      <c r="C4823" s="34">
        <f t="shared" si="75"/>
        <v>2.10146801889355E-4</v>
      </c>
    </row>
    <row r="4824" spans="1:3" x14ac:dyDescent="0.2">
      <c r="A4824" s="5">
        <v>41326</v>
      </c>
      <c r="B4824">
        <v>2.1120416026954001E-2</v>
      </c>
      <c r="C4824" s="34">
        <f t="shared" si="75"/>
        <v>2.1120416026954001E-4</v>
      </c>
    </row>
    <row r="4825" spans="1:3" x14ac:dyDescent="0.2">
      <c r="A4825" s="5">
        <v>41327</v>
      </c>
      <c r="B4825">
        <v>2.1120416026954001E-2</v>
      </c>
      <c r="C4825" s="34">
        <f t="shared" si="75"/>
        <v>2.1120416026954001E-4</v>
      </c>
    </row>
    <row r="4826" spans="1:3" x14ac:dyDescent="0.2">
      <c r="A4826" s="5">
        <v>41330</v>
      </c>
      <c r="B4826">
        <v>6.3374631182155902E-2</v>
      </c>
      <c r="C4826" s="34">
        <f t="shared" si="75"/>
        <v>6.3374631182155905E-4</v>
      </c>
    </row>
    <row r="4827" spans="1:3" x14ac:dyDescent="0.2">
      <c r="A4827" s="5">
        <v>41331</v>
      </c>
      <c r="B4827">
        <v>2.1120416026954001E-2</v>
      </c>
      <c r="C4827" s="34">
        <f t="shared" si="75"/>
        <v>2.1120416026954001E-4</v>
      </c>
    </row>
    <row r="4828" spans="1:3" x14ac:dyDescent="0.2">
      <c r="A4828" s="5">
        <v>41332</v>
      </c>
      <c r="B4828">
        <v>2.1120416026954001E-2</v>
      </c>
      <c r="C4828" s="34">
        <f t="shared" si="75"/>
        <v>2.1120416026954001E-4</v>
      </c>
    </row>
    <row r="4829" spans="1:3" x14ac:dyDescent="0.2">
      <c r="A4829" s="5">
        <v>41333</v>
      </c>
      <c r="B4829">
        <v>2.1332018956132799E-2</v>
      </c>
      <c r="C4829" s="34">
        <f t="shared" si="75"/>
        <v>2.13320189561328E-4</v>
      </c>
    </row>
    <row r="4830" spans="1:3" x14ac:dyDescent="0.2">
      <c r="A4830" s="5">
        <v>41334</v>
      </c>
      <c r="B4830">
        <v>2.1332018956110602E-2</v>
      </c>
      <c r="C4830" s="34">
        <f t="shared" si="75"/>
        <v>2.1332018956110601E-4</v>
      </c>
    </row>
    <row r="4831" spans="1:3" x14ac:dyDescent="0.2">
      <c r="A4831" s="5">
        <v>41337</v>
      </c>
      <c r="B4831">
        <v>6.4009709490053801E-2</v>
      </c>
      <c r="C4831" s="34">
        <f t="shared" si="75"/>
        <v>6.4009709490053801E-4</v>
      </c>
    </row>
    <row r="4832" spans="1:3" x14ac:dyDescent="0.2">
      <c r="A4832" s="5">
        <v>41338</v>
      </c>
      <c r="B4832">
        <v>2.1332018956132799E-2</v>
      </c>
      <c r="C4832" s="34">
        <f t="shared" si="75"/>
        <v>2.13320189561328E-4</v>
      </c>
    </row>
    <row r="4833" spans="1:3" x14ac:dyDescent="0.2">
      <c r="A4833" s="5">
        <v>41339</v>
      </c>
      <c r="B4833">
        <v>2.1332018956132799E-2</v>
      </c>
      <c r="C4833" s="34">
        <f t="shared" si="75"/>
        <v>2.13320189561328E-4</v>
      </c>
    </row>
    <row r="4834" spans="1:3" x14ac:dyDescent="0.2">
      <c r="A4834" s="5">
        <v>41340</v>
      </c>
      <c r="B4834">
        <v>2.1332018956110602E-2</v>
      </c>
      <c r="C4834" s="34">
        <f t="shared" si="75"/>
        <v>2.1332018956110601E-4</v>
      </c>
    </row>
    <row r="4835" spans="1:3" x14ac:dyDescent="0.2">
      <c r="A4835" s="5">
        <v>41341</v>
      </c>
      <c r="B4835">
        <v>2.1332018956132799E-2</v>
      </c>
      <c r="C4835" s="34">
        <f t="shared" si="75"/>
        <v>2.13320189561328E-4</v>
      </c>
    </row>
    <row r="4836" spans="1:3" x14ac:dyDescent="0.2">
      <c r="A4836" s="5">
        <v>41344</v>
      </c>
      <c r="B4836">
        <v>6.4009709490053801E-2</v>
      </c>
      <c r="C4836" s="34">
        <f t="shared" si="75"/>
        <v>6.4009709490053801E-4</v>
      </c>
    </row>
    <row r="4837" spans="1:3" x14ac:dyDescent="0.2">
      <c r="A4837" s="5">
        <v>41345</v>
      </c>
      <c r="B4837">
        <v>2.1332018956110602E-2</v>
      </c>
      <c r="C4837" s="34">
        <f t="shared" si="75"/>
        <v>2.1332018956110601E-4</v>
      </c>
    </row>
    <row r="4838" spans="1:3" x14ac:dyDescent="0.2">
      <c r="A4838" s="5">
        <v>41346</v>
      </c>
      <c r="B4838">
        <v>2.1332018956132799E-2</v>
      </c>
      <c r="C4838" s="34">
        <f t="shared" si="75"/>
        <v>2.13320189561328E-4</v>
      </c>
    </row>
    <row r="4839" spans="1:3" x14ac:dyDescent="0.2">
      <c r="A4839" s="5">
        <v>41347</v>
      </c>
      <c r="B4839">
        <v>2.1332018956132799E-2</v>
      </c>
      <c r="C4839" s="34">
        <f t="shared" si="75"/>
        <v>2.13320189561328E-4</v>
      </c>
    </row>
    <row r="4840" spans="1:3" x14ac:dyDescent="0.2">
      <c r="A4840" s="5">
        <v>41348</v>
      </c>
      <c r="B4840">
        <v>2.1332018956110602E-2</v>
      </c>
      <c r="C4840" s="34">
        <f t="shared" si="75"/>
        <v>2.1332018956110601E-4</v>
      </c>
    </row>
    <row r="4841" spans="1:3" x14ac:dyDescent="0.2">
      <c r="A4841" s="5">
        <v>41351</v>
      </c>
      <c r="B4841">
        <v>6.4009709490053801E-2</v>
      </c>
      <c r="C4841" s="34">
        <f t="shared" si="75"/>
        <v>6.4009709490053801E-4</v>
      </c>
    </row>
    <row r="4842" spans="1:3" x14ac:dyDescent="0.2">
      <c r="A4842" s="5">
        <v>41352</v>
      </c>
      <c r="B4842">
        <v>2.1332018956132799E-2</v>
      </c>
      <c r="C4842" s="34">
        <f t="shared" si="75"/>
        <v>2.13320189561328E-4</v>
      </c>
    </row>
    <row r="4843" spans="1:3" x14ac:dyDescent="0.2">
      <c r="A4843" s="5">
        <v>41353</v>
      </c>
      <c r="B4843">
        <v>2.1332018956110602E-2</v>
      </c>
      <c r="C4843" s="34">
        <f t="shared" si="75"/>
        <v>2.1332018956110601E-4</v>
      </c>
    </row>
    <row r="4844" spans="1:3" x14ac:dyDescent="0.2">
      <c r="A4844" s="5">
        <v>41354</v>
      </c>
      <c r="B4844">
        <v>2.1120416026954001E-2</v>
      </c>
      <c r="C4844" s="34">
        <f t="shared" si="75"/>
        <v>2.1120416026954001E-4</v>
      </c>
    </row>
    <row r="4845" spans="1:3" x14ac:dyDescent="0.2">
      <c r="A4845" s="5">
        <v>41355</v>
      </c>
      <c r="B4845">
        <v>2.1120416026954001E-2</v>
      </c>
      <c r="C4845" s="34">
        <f t="shared" si="75"/>
        <v>2.1120416026954001E-4</v>
      </c>
    </row>
    <row r="4846" spans="1:3" x14ac:dyDescent="0.2">
      <c r="A4846" s="5">
        <v>41358</v>
      </c>
      <c r="B4846">
        <v>6.3374631182155902E-2</v>
      </c>
      <c r="C4846" s="34">
        <f t="shared" si="75"/>
        <v>6.3374631182155905E-4</v>
      </c>
    </row>
    <row r="4847" spans="1:3" x14ac:dyDescent="0.2">
      <c r="A4847" s="5">
        <v>41359</v>
      </c>
      <c r="B4847">
        <v>2.1120416026954001E-2</v>
      </c>
      <c r="C4847" s="34">
        <f t="shared" si="75"/>
        <v>2.1120416026954001E-4</v>
      </c>
    </row>
    <row r="4848" spans="1:3" x14ac:dyDescent="0.2">
      <c r="A4848" s="5">
        <v>41361</v>
      </c>
      <c r="B4848">
        <v>4.2668425044878298E-2</v>
      </c>
      <c r="C4848" s="34">
        <f t="shared" si="75"/>
        <v>4.2668425044878301E-4</v>
      </c>
    </row>
    <row r="4849" spans="1:3" x14ac:dyDescent="0.2">
      <c r="A4849" s="5">
        <v>41365</v>
      </c>
      <c r="B4849">
        <v>8.6201687036213698E-2</v>
      </c>
      <c r="C4849" s="34">
        <f t="shared" si="75"/>
        <v>8.6201687036213703E-4</v>
      </c>
    </row>
    <row r="4850" spans="1:3" x14ac:dyDescent="0.2">
      <c r="A4850" s="5">
        <v>41366</v>
      </c>
      <c r="B4850">
        <v>2.1543458949779801E-2</v>
      </c>
      <c r="C4850" s="34">
        <f t="shared" si="75"/>
        <v>2.1543458949779801E-4</v>
      </c>
    </row>
    <row r="4851" spans="1:3" x14ac:dyDescent="0.2">
      <c r="A4851" s="5">
        <v>41367</v>
      </c>
      <c r="B4851">
        <v>2.15434589497576E-2</v>
      </c>
      <c r="C4851" s="34">
        <f t="shared" si="75"/>
        <v>2.15434589497576E-4</v>
      </c>
    </row>
    <row r="4852" spans="1:3" x14ac:dyDescent="0.2">
      <c r="A4852" s="5">
        <v>41368</v>
      </c>
      <c r="B4852">
        <v>2.0697228166044499E-2</v>
      </c>
      <c r="C4852" s="34">
        <f t="shared" si="75"/>
        <v>2.06972281660445E-4</v>
      </c>
    </row>
    <row r="4853" spans="1:3" x14ac:dyDescent="0.2">
      <c r="A4853" s="5">
        <v>41369</v>
      </c>
      <c r="B4853">
        <v>2.0697228166022302E-2</v>
      </c>
      <c r="C4853" s="34">
        <f t="shared" si="75"/>
        <v>2.0697228166022301E-4</v>
      </c>
    </row>
    <row r="4854" spans="1:3" x14ac:dyDescent="0.2">
      <c r="A4854" s="5">
        <v>41372</v>
      </c>
      <c r="B4854">
        <v>6.2104536642304503E-2</v>
      </c>
      <c r="C4854" s="34">
        <f t="shared" si="75"/>
        <v>6.2104536642304498E-4</v>
      </c>
    </row>
    <row r="4855" spans="1:3" x14ac:dyDescent="0.2">
      <c r="A4855" s="5">
        <v>41373</v>
      </c>
      <c r="B4855">
        <v>2.0697228166044499E-2</v>
      </c>
      <c r="C4855" s="34">
        <f t="shared" si="75"/>
        <v>2.06972281660445E-4</v>
      </c>
    </row>
    <row r="4856" spans="1:3" x14ac:dyDescent="0.2">
      <c r="A4856" s="5">
        <v>41374</v>
      </c>
      <c r="B4856">
        <v>2.0697228166022302E-2</v>
      </c>
      <c r="C4856" s="34">
        <f t="shared" si="75"/>
        <v>2.0697228166022301E-4</v>
      </c>
    </row>
    <row r="4857" spans="1:3" x14ac:dyDescent="0.2">
      <c r="A4857" s="5">
        <v>41375</v>
      </c>
      <c r="B4857">
        <v>2.0697228166022302E-2</v>
      </c>
      <c r="C4857" s="34">
        <f t="shared" si="75"/>
        <v>2.0697228166022301E-4</v>
      </c>
    </row>
    <row r="4858" spans="1:3" x14ac:dyDescent="0.2">
      <c r="A4858" s="5">
        <v>41376</v>
      </c>
      <c r="B4858">
        <v>2.0591329217190001E-2</v>
      </c>
      <c r="C4858" s="34">
        <f t="shared" si="75"/>
        <v>2.0591329217190001E-4</v>
      </c>
    </row>
    <row r="4859" spans="1:3" x14ac:dyDescent="0.2">
      <c r="A4859" s="5">
        <v>41379</v>
      </c>
      <c r="B4859">
        <v>6.1786708609767899E-2</v>
      </c>
      <c r="C4859" s="34">
        <f t="shared" si="75"/>
        <v>6.1786708609767903E-4</v>
      </c>
    </row>
    <row r="4860" spans="1:3" x14ac:dyDescent="0.2">
      <c r="A4860" s="5">
        <v>41380</v>
      </c>
      <c r="B4860">
        <v>2.05913292171678E-2</v>
      </c>
      <c r="C4860" s="34">
        <f t="shared" si="75"/>
        <v>2.05913292171678E-4</v>
      </c>
    </row>
    <row r="4861" spans="1:3" x14ac:dyDescent="0.2">
      <c r="A4861" s="5">
        <v>41381</v>
      </c>
      <c r="B4861">
        <v>2.0591329217190001E-2</v>
      </c>
      <c r="C4861" s="34">
        <f t="shared" si="75"/>
        <v>2.0591329217190001E-4</v>
      </c>
    </row>
    <row r="4862" spans="1:3" x14ac:dyDescent="0.2">
      <c r="A4862" s="5">
        <v>41382</v>
      </c>
      <c r="B4862">
        <v>2.03794087184406E-2</v>
      </c>
      <c r="C4862" s="34">
        <f t="shared" si="75"/>
        <v>2.03794087184406E-4</v>
      </c>
    </row>
    <row r="4863" spans="1:3" x14ac:dyDescent="0.2">
      <c r="A4863" s="5">
        <v>41386</v>
      </c>
      <c r="B4863">
        <v>8.1542557477520802E-2</v>
      </c>
      <c r="C4863" s="34">
        <f t="shared" si="75"/>
        <v>8.1542557477520805E-4</v>
      </c>
    </row>
    <row r="4864" spans="1:3" x14ac:dyDescent="0.2">
      <c r="A4864" s="5">
        <v>41387</v>
      </c>
      <c r="B4864">
        <v>2.0379408718462801E-2</v>
      </c>
      <c r="C4864" s="34">
        <f t="shared" si="75"/>
        <v>2.0379408718462801E-4</v>
      </c>
    </row>
    <row r="4865" spans="1:3" x14ac:dyDescent="0.2">
      <c r="A4865" s="5">
        <v>41389</v>
      </c>
      <c r="B4865">
        <v>4.0551097688412703E-2</v>
      </c>
      <c r="C4865" s="34">
        <f t="shared" si="75"/>
        <v>4.0551097688412702E-4</v>
      </c>
    </row>
    <row r="4866" spans="1:3" x14ac:dyDescent="0.2">
      <c r="A4866" s="5">
        <v>41390</v>
      </c>
      <c r="B4866">
        <v>2.0167578936658399E-2</v>
      </c>
      <c r="C4866" s="34">
        <f t="shared" si="75"/>
        <v>2.0167578936658399E-4</v>
      </c>
    </row>
    <row r="4867" spans="1:3" x14ac:dyDescent="0.2">
      <c r="A4867" s="5">
        <v>41393</v>
      </c>
      <c r="B4867">
        <v>6.0514939567424299E-2</v>
      </c>
      <c r="C4867" s="34">
        <f t="shared" si="75"/>
        <v>6.0514939567424297E-4</v>
      </c>
    </row>
    <row r="4868" spans="1:3" x14ac:dyDescent="0.2">
      <c r="A4868" s="5">
        <v>41394</v>
      </c>
      <c r="B4868">
        <v>2.0167578936636201E-2</v>
      </c>
      <c r="C4868" s="34">
        <f t="shared" si="75"/>
        <v>2.01675789366362E-4</v>
      </c>
    </row>
    <row r="4869" spans="1:3" x14ac:dyDescent="0.2">
      <c r="A4869" s="5">
        <v>41396</v>
      </c>
      <c r="B4869">
        <v>4.0127189111038901E-2</v>
      </c>
      <c r="C4869" s="34">
        <f t="shared" ref="C4869:C4932" si="76">B4869/100</f>
        <v>4.0127189111038901E-4</v>
      </c>
    </row>
    <row r="4870" spans="1:3" x14ac:dyDescent="0.2">
      <c r="A4870" s="5">
        <v>41397</v>
      </c>
      <c r="B4870">
        <v>1.9955585615916101E-2</v>
      </c>
      <c r="C4870" s="34">
        <f t="shared" si="76"/>
        <v>1.9955585615916101E-4</v>
      </c>
    </row>
    <row r="4871" spans="1:3" x14ac:dyDescent="0.2">
      <c r="A4871" s="5">
        <v>41400</v>
      </c>
      <c r="B4871">
        <v>5.98787044042925E-2</v>
      </c>
      <c r="C4871" s="34">
        <f t="shared" si="76"/>
        <v>5.9878704404292505E-4</v>
      </c>
    </row>
    <row r="4872" spans="1:3" x14ac:dyDescent="0.2">
      <c r="A4872" s="5">
        <v>41401</v>
      </c>
      <c r="B4872">
        <v>1.9955585615916101E-2</v>
      </c>
      <c r="C4872" s="34">
        <f t="shared" si="76"/>
        <v>1.9955585615916101E-4</v>
      </c>
    </row>
    <row r="4873" spans="1:3" x14ac:dyDescent="0.2">
      <c r="A4873" s="5">
        <v>41402</v>
      </c>
      <c r="B4873">
        <v>1.99555856158939E-2</v>
      </c>
      <c r="C4873" s="34">
        <f t="shared" si="76"/>
        <v>1.9955585615893899E-4</v>
      </c>
    </row>
    <row r="4874" spans="1:3" x14ac:dyDescent="0.2">
      <c r="A4874" s="5">
        <v>41403</v>
      </c>
      <c r="B4874">
        <v>1.9743428503149502E-2</v>
      </c>
      <c r="C4874" s="34">
        <f t="shared" si="76"/>
        <v>1.9743428503149501E-4</v>
      </c>
    </row>
    <row r="4875" spans="1:3" x14ac:dyDescent="0.2">
      <c r="A4875" s="5">
        <v>41404</v>
      </c>
      <c r="B4875">
        <v>1.9743428503171699E-2</v>
      </c>
      <c r="C4875" s="34">
        <f t="shared" si="76"/>
        <v>1.97434285031717E-4</v>
      </c>
    </row>
    <row r="4876" spans="1:3" x14ac:dyDescent="0.2">
      <c r="A4876" s="5">
        <v>41405</v>
      </c>
      <c r="B4876">
        <v>1.9743428503149502E-2</v>
      </c>
      <c r="C4876" s="34">
        <f t="shared" si="76"/>
        <v>1.9743428503149501E-4</v>
      </c>
    </row>
    <row r="4877" spans="1:3" x14ac:dyDescent="0.2">
      <c r="A4877" s="5">
        <v>41407</v>
      </c>
      <c r="B4877">
        <v>3.9490755035975801E-2</v>
      </c>
      <c r="C4877" s="34">
        <f t="shared" si="76"/>
        <v>3.9490755035975799E-4</v>
      </c>
    </row>
    <row r="4878" spans="1:3" x14ac:dyDescent="0.2">
      <c r="A4878" s="5">
        <v>41408</v>
      </c>
      <c r="B4878">
        <v>1.9743428503171699E-2</v>
      </c>
      <c r="C4878" s="34">
        <f t="shared" si="76"/>
        <v>1.97434285031717E-4</v>
      </c>
    </row>
    <row r="4879" spans="1:3" x14ac:dyDescent="0.2">
      <c r="A4879" s="5">
        <v>41409</v>
      </c>
      <c r="B4879">
        <v>1.9743428503149502E-2</v>
      </c>
      <c r="C4879" s="34">
        <f t="shared" si="76"/>
        <v>1.9743428503149501E-4</v>
      </c>
    </row>
    <row r="4880" spans="1:3" x14ac:dyDescent="0.2">
      <c r="A4880" s="5">
        <v>41410</v>
      </c>
      <c r="B4880">
        <v>1.9319132252593199E-2</v>
      </c>
      <c r="C4880" s="34">
        <f t="shared" si="76"/>
        <v>1.9319132252593199E-4</v>
      </c>
    </row>
    <row r="4881" spans="1:3" x14ac:dyDescent="0.2">
      <c r="A4881" s="5">
        <v>41411</v>
      </c>
      <c r="B4881">
        <v>1.9319132252571002E-2</v>
      </c>
      <c r="C4881" s="34">
        <f t="shared" si="76"/>
        <v>1.9319132252571002E-4</v>
      </c>
    </row>
    <row r="4882" spans="1:3" x14ac:dyDescent="0.2">
      <c r="A4882" s="5">
        <v>41414</v>
      </c>
      <c r="B4882">
        <v>5.7968594344970398E-2</v>
      </c>
      <c r="C4882" s="34">
        <f t="shared" si="76"/>
        <v>5.7968594344970403E-4</v>
      </c>
    </row>
    <row r="4883" spans="1:3" x14ac:dyDescent="0.2">
      <c r="A4883" s="5">
        <v>41415</v>
      </c>
      <c r="B4883">
        <v>1.9319132252593199E-2</v>
      </c>
      <c r="C4883" s="34">
        <f t="shared" si="76"/>
        <v>1.9319132252593199E-4</v>
      </c>
    </row>
    <row r="4884" spans="1:3" x14ac:dyDescent="0.2">
      <c r="A4884" s="5">
        <v>41416</v>
      </c>
      <c r="B4884">
        <v>1.9319132252593199E-2</v>
      </c>
      <c r="C4884" s="34">
        <f t="shared" si="76"/>
        <v>1.9319132252593199E-4</v>
      </c>
    </row>
    <row r="4885" spans="1:3" x14ac:dyDescent="0.2">
      <c r="A4885" s="5">
        <v>41417</v>
      </c>
      <c r="B4885">
        <v>1.92129556697784E-2</v>
      </c>
      <c r="C4885" s="34">
        <f t="shared" si="76"/>
        <v>1.9212955669778398E-4</v>
      </c>
    </row>
    <row r="4886" spans="1:3" x14ac:dyDescent="0.2">
      <c r="A4886" s="5">
        <v>41418</v>
      </c>
      <c r="B4886">
        <v>1.9212955669800601E-2</v>
      </c>
      <c r="C4886" s="34">
        <f t="shared" si="76"/>
        <v>1.92129556698006E-4</v>
      </c>
    </row>
    <row r="4887" spans="1:3" x14ac:dyDescent="0.2">
      <c r="A4887" s="5">
        <v>41421</v>
      </c>
      <c r="B4887">
        <v>5.7649941848581E-2</v>
      </c>
      <c r="C4887" s="34">
        <f t="shared" si="76"/>
        <v>5.7649941848580998E-4</v>
      </c>
    </row>
    <row r="4888" spans="1:3" x14ac:dyDescent="0.2">
      <c r="A4888" s="5">
        <v>41422</v>
      </c>
      <c r="B4888">
        <v>1.9212955669800601E-2</v>
      </c>
      <c r="C4888" s="34">
        <f t="shared" si="76"/>
        <v>1.92129556698006E-4</v>
      </c>
    </row>
    <row r="4889" spans="1:3" x14ac:dyDescent="0.2">
      <c r="A4889" s="5">
        <v>41423</v>
      </c>
      <c r="B4889">
        <v>1.92129556697784E-2</v>
      </c>
      <c r="C4889" s="34">
        <f t="shared" si="76"/>
        <v>1.9212955669778398E-4</v>
      </c>
    </row>
    <row r="4890" spans="1:3" x14ac:dyDescent="0.2">
      <c r="A4890" s="5">
        <v>41424</v>
      </c>
      <c r="B4890">
        <v>1.9319132252593199E-2</v>
      </c>
      <c r="C4890" s="34">
        <f t="shared" si="76"/>
        <v>1.9319132252593199E-4</v>
      </c>
    </row>
    <row r="4891" spans="1:3" x14ac:dyDescent="0.2">
      <c r="A4891" s="5">
        <v>41425</v>
      </c>
      <c r="B4891">
        <v>1.9319132252593199E-2</v>
      </c>
      <c r="C4891" s="34">
        <f t="shared" si="76"/>
        <v>1.9319132252593199E-4</v>
      </c>
    </row>
    <row r="4892" spans="1:3" x14ac:dyDescent="0.2">
      <c r="A4892" s="5">
        <v>41428</v>
      </c>
      <c r="B4892">
        <v>5.7968594344970398E-2</v>
      </c>
      <c r="C4892" s="34">
        <f t="shared" si="76"/>
        <v>5.7968594344970403E-4</v>
      </c>
    </row>
    <row r="4893" spans="1:3" x14ac:dyDescent="0.2">
      <c r="A4893" s="5">
        <v>41429</v>
      </c>
      <c r="B4893">
        <v>1.9319132252571002E-2</v>
      </c>
      <c r="C4893" s="34">
        <f t="shared" si="76"/>
        <v>1.9319132252571002E-4</v>
      </c>
    </row>
    <row r="4894" spans="1:3" x14ac:dyDescent="0.2">
      <c r="A4894" s="5">
        <v>41430</v>
      </c>
      <c r="B4894">
        <v>1.9319132252593199E-2</v>
      </c>
      <c r="C4894" s="34">
        <f t="shared" si="76"/>
        <v>1.9319132252593199E-4</v>
      </c>
    </row>
    <row r="4895" spans="1:3" x14ac:dyDescent="0.2">
      <c r="A4895" s="5">
        <v>41431</v>
      </c>
      <c r="B4895">
        <v>1.9425267795591901E-2</v>
      </c>
      <c r="C4895" s="34">
        <f t="shared" si="76"/>
        <v>1.9425267795591901E-4</v>
      </c>
    </row>
    <row r="4896" spans="1:3" x14ac:dyDescent="0.2">
      <c r="A4896" s="5">
        <v>41432</v>
      </c>
      <c r="B4896">
        <v>1.9425267795591901E-2</v>
      </c>
      <c r="C4896" s="34">
        <f t="shared" si="76"/>
        <v>1.9425267795591901E-4</v>
      </c>
    </row>
    <row r="4897" spans="1:3" x14ac:dyDescent="0.2">
      <c r="A4897" s="5">
        <v>41435</v>
      </c>
      <c r="B4897">
        <v>5.8287124350653301E-2</v>
      </c>
      <c r="C4897" s="34">
        <f t="shared" si="76"/>
        <v>5.8287124350653297E-4</v>
      </c>
    </row>
    <row r="4898" spans="1:3" x14ac:dyDescent="0.2">
      <c r="A4898" s="5">
        <v>41436</v>
      </c>
      <c r="B4898">
        <v>1.9425267795591901E-2</v>
      </c>
      <c r="C4898" s="34">
        <f t="shared" si="76"/>
        <v>1.9425267795591901E-4</v>
      </c>
    </row>
    <row r="4899" spans="1:3" x14ac:dyDescent="0.2">
      <c r="A4899" s="5">
        <v>41437</v>
      </c>
      <c r="B4899">
        <v>1.9425267795591901E-2</v>
      </c>
      <c r="C4899" s="34">
        <f t="shared" si="76"/>
        <v>1.9425267795591901E-4</v>
      </c>
    </row>
    <row r="4900" spans="1:3" x14ac:dyDescent="0.2">
      <c r="A4900" s="5">
        <v>41438</v>
      </c>
      <c r="B4900">
        <v>1.9743428503171699E-2</v>
      </c>
      <c r="C4900" s="34">
        <f t="shared" si="76"/>
        <v>1.97434285031717E-4</v>
      </c>
    </row>
    <row r="4901" spans="1:3" x14ac:dyDescent="0.2">
      <c r="A4901" s="5">
        <v>41439</v>
      </c>
      <c r="B4901">
        <v>1.9743428503149502E-2</v>
      </c>
      <c r="C4901" s="34">
        <f t="shared" si="76"/>
        <v>1.9743428503149501E-4</v>
      </c>
    </row>
    <row r="4902" spans="1:3" x14ac:dyDescent="0.2">
      <c r="A4902" s="5">
        <v>41442</v>
      </c>
      <c r="B4902">
        <v>5.9241980368129901E-2</v>
      </c>
      <c r="C4902" s="34">
        <f t="shared" si="76"/>
        <v>5.9241980368129898E-4</v>
      </c>
    </row>
    <row r="4903" spans="1:3" x14ac:dyDescent="0.2">
      <c r="A4903" s="5">
        <v>41443</v>
      </c>
      <c r="B4903">
        <v>1.9743428503149502E-2</v>
      </c>
      <c r="C4903" s="34">
        <f t="shared" si="76"/>
        <v>1.9743428503149501E-4</v>
      </c>
    </row>
    <row r="4904" spans="1:3" x14ac:dyDescent="0.2">
      <c r="A4904" s="5">
        <v>41444</v>
      </c>
      <c r="B4904">
        <v>1.9743428503149502E-2</v>
      </c>
      <c r="C4904" s="34">
        <f t="shared" si="76"/>
        <v>1.9743428503149501E-4</v>
      </c>
    </row>
    <row r="4905" spans="1:3" x14ac:dyDescent="0.2">
      <c r="A4905" s="5">
        <v>41445</v>
      </c>
      <c r="B4905">
        <v>1.9637415889151001E-2</v>
      </c>
      <c r="C4905" s="34">
        <f t="shared" si="76"/>
        <v>1.9637415889151E-4</v>
      </c>
    </row>
    <row r="4906" spans="1:3" x14ac:dyDescent="0.2">
      <c r="A4906" s="5">
        <v>41446</v>
      </c>
      <c r="B4906">
        <v>1.9637415889151001E-2</v>
      </c>
      <c r="C4906" s="34">
        <f t="shared" si="76"/>
        <v>1.9637415889151E-4</v>
      </c>
    </row>
    <row r="4907" spans="1:3" x14ac:dyDescent="0.2">
      <c r="A4907" s="5">
        <v>41449</v>
      </c>
      <c r="B4907">
        <v>5.8923817267864102E-2</v>
      </c>
      <c r="C4907" s="34">
        <f t="shared" si="76"/>
        <v>5.8923817267864098E-4</v>
      </c>
    </row>
    <row r="4908" spans="1:3" x14ac:dyDescent="0.2">
      <c r="A4908" s="5">
        <v>41450</v>
      </c>
      <c r="B4908">
        <v>1.9637415889151001E-2</v>
      </c>
      <c r="C4908" s="34">
        <f t="shared" si="76"/>
        <v>1.9637415889151E-4</v>
      </c>
    </row>
    <row r="4909" spans="1:3" x14ac:dyDescent="0.2">
      <c r="A4909" s="5">
        <v>41451</v>
      </c>
      <c r="B4909">
        <v>1.9637415889151001E-2</v>
      </c>
      <c r="C4909" s="34">
        <f t="shared" si="76"/>
        <v>1.9637415889151E-4</v>
      </c>
    </row>
    <row r="4910" spans="1:3" x14ac:dyDescent="0.2">
      <c r="A4910" s="5">
        <v>41452</v>
      </c>
      <c r="B4910">
        <v>1.9743428503149502E-2</v>
      </c>
      <c r="C4910" s="34">
        <f t="shared" si="76"/>
        <v>1.9743428503149501E-4</v>
      </c>
    </row>
    <row r="4911" spans="1:3" x14ac:dyDescent="0.2">
      <c r="A4911" s="5">
        <v>41453</v>
      </c>
      <c r="B4911">
        <v>1.9743428503171699E-2</v>
      </c>
      <c r="C4911" s="34">
        <f t="shared" si="76"/>
        <v>1.97434285031717E-4</v>
      </c>
    </row>
    <row r="4912" spans="1:3" x14ac:dyDescent="0.2">
      <c r="A4912" s="5">
        <v>41456</v>
      </c>
      <c r="B4912">
        <v>5.9241980368107697E-2</v>
      </c>
      <c r="C4912" s="34">
        <f t="shared" si="76"/>
        <v>5.9241980368107694E-4</v>
      </c>
    </row>
    <row r="4913" spans="1:3" x14ac:dyDescent="0.2">
      <c r="A4913" s="5">
        <v>41457</v>
      </c>
      <c r="B4913">
        <v>1.9743428503171699E-2</v>
      </c>
      <c r="C4913" s="34">
        <f t="shared" si="76"/>
        <v>1.97434285031717E-4</v>
      </c>
    </row>
    <row r="4914" spans="1:3" x14ac:dyDescent="0.2">
      <c r="A4914" s="5">
        <v>41458</v>
      </c>
      <c r="B4914">
        <v>1.9743428503149502E-2</v>
      </c>
      <c r="C4914" s="34">
        <f t="shared" si="76"/>
        <v>1.9743428503149501E-4</v>
      </c>
    </row>
    <row r="4915" spans="1:3" x14ac:dyDescent="0.2">
      <c r="A4915" s="5">
        <v>41459</v>
      </c>
      <c r="B4915">
        <v>1.98496548945215E-2</v>
      </c>
      <c r="C4915" s="34">
        <f t="shared" si="76"/>
        <v>1.9849654894521499E-4</v>
      </c>
    </row>
    <row r="4916" spans="1:3" x14ac:dyDescent="0.2">
      <c r="A4916" s="5">
        <v>41460</v>
      </c>
      <c r="B4916">
        <v>1.9849654894543701E-2</v>
      </c>
      <c r="C4916" s="34">
        <f t="shared" si="76"/>
        <v>1.98496548945437E-4</v>
      </c>
    </row>
    <row r="4917" spans="1:3" x14ac:dyDescent="0.2">
      <c r="A4917" s="5">
        <v>41463</v>
      </c>
      <c r="B4917">
        <v>5.95607857296621E-2</v>
      </c>
      <c r="C4917" s="34">
        <f t="shared" si="76"/>
        <v>5.9560785729662101E-4</v>
      </c>
    </row>
    <row r="4918" spans="1:3" x14ac:dyDescent="0.2">
      <c r="A4918" s="5">
        <v>41464</v>
      </c>
      <c r="B4918">
        <v>1.9849654894543701E-2</v>
      </c>
      <c r="C4918" s="34">
        <f t="shared" si="76"/>
        <v>1.98496548945437E-4</v>
      </c>
    </row>
    <row r="4919" spans="1:3" x14ac:dyDescent="0.2">
      <c r="A4919" s="5">
        <v>41465</v>
      </c>
      <c r="B4919">
        <v>1.98496548945215E-2</v>
      </c>
      <c r="C4919" s="34">
        <f t="shared" si="76"/>
        <v>1.9849654894521499E-4</v>
      </c>
    </row>
    <row r="4920" spans="1:3" x14ac:dyDescent="0.2">
      <c r="A4920" s="5">
        <v>41466</v>
      </c>
      <c r="B4920">
        <v>1.9743428503149502E-2</v>
      </c>
      <c r="C4920" s="34">
        <f t="shared" si="76"/>
        <v>1.9743428503149501E-4</v>
      </c>
    </row>
    <row r="4921" spans="1:3" x14ac:dyDescent="0.2">
      <c r="A4921" s="5">
        <v>41467</v>
      </c>
      <c r="B4921">
        <v>1.9743428503171699E-2</v>
      </c>
      <c r="C4921" s="34">
        <f t="shared" si="76"/>
        <v>1.97434285031717E-4</v>
      </c>
    </row>
    <row r="4922" spans="1:3" x14ac:dyDescent="0.2">
      <c r="A4922" s="5">
        <v>41470</v>
      </c>
      <c r="B4922">
        <v>5.9241980368107697E-2</v>
      </c>
      <c r="C4922" s="34">
        <f t="shared" si="76"/>
        <v>5.9241980368107694E-4</v>
      </c>
    </row>
    <row r="4923" spans="1:3" x14ac:dyDescent="0.2">
      <c r="A4923" s="5">
        <v>41471</v>
      </c>
      <c r="B4923">
        <v>1.9743428503171699E-2</v>
      </c>
      <c r="C4923" s="34">
        <f t="shared" si="76"/>
        <v>1.97434285031717E-4</v>
      </c>
    </row>
    <row r="4924" spans="1:3" x14ac:dyDescent="0.2">
      <c r="A4924" s="5">
        <v>41472</v>
      </c>
      <c r="B4924">
        <v>1.9743428503149502E-2</v>
      </c>
      <c r="C4924" s="34">
        <f t="shared" si="76"/>
        <v>1.9743428503149501E-4</v>
      </c>
    </row>
    <row r="4925" spans="1:3" x14ac:dyDescent="0.2">
      <c r="A4925" s="5">
        <v>41473</v>
      </c>
      <c r="B4925">
        <v>1.9743428503149502E-2</v>
      </c>
      <c r="C4925" s="34">
        <f t="shared" si="76"/>
        <v>1.9743428503149501E-4</v>
      </c>
    </row>
    <row r="4926" spans="1:3" x14ac:dyDescent="0.2">
      <c r="A4926" s="5">
        <v>41474</v>
      </c>
      <c r="B4926">
        <v>1.9743428503149502E-2</v>
      </c>
      <c r="C4926" s="34">
        <f t="shared" si="76"/>
        <v>1.9743428503149501E-4</v>
      </c>
    </row>
    <row r="4927" spans="1:3" x14ac:dyDescent="0.2">
      <c r="A4927" s="5">
        <v>41477</v>
      </c>
      <c r="B4927">
        <v>5.9241980368129901E-2</v>
      </c>
      <c r="C4927" s="34">
        <f t="shared" si="76"/>
        <v>5.9241980368129898E-4</v>
      </c>
    </row>
    <row r="4928" spans="1:3" x14ac:dyDescent="0.2">
      <c r="A4928" s="5">
        <v>41478</v>
      </c>
      <c r="B4928">
        <v>1.9743428503149502E-2</v>
      </c>
      <c r="C4928" s="34">
        <f t="shared" si="76"/>
        <v>1.9743428503149501E-4</v>
      </c>
    </row>
    <row r="4929" spans="1:3" x14ac:dyDescent="0.2">
      <c r="A4929" s="5">
        <v>41479</v>
      </c>
      <c r="B4929">
        <v>1.9743428503149502E-2</v>
      </c>
      <c r="C4929" s="34">
        <f t="shared" si="76"/>
        <v>1.9743428503149501E-4</v>
      </c>
    </row>
    <row r="4930" spans="1:3" x14ac:dyDescent="0.2">
      <c r="A4930" s="5">
        <v>41480</v>
      </c>
      <c r="B4930">
        <v>2.8583945584670398E-2</v>
      </c>
      <c r="C4930" s="34">
        <f t="shared" si="76"/>
        <v>2.85839455846704E-4</v>
      </c>
    </row>
    <row r="4931" spans="1:3" x14ac:dyDescent="0.2">
      <c r="A4931" s="5">
        <v>41481</v>
      </c>
      <c r="B4931">
        <v>2.8583945584648201E-2</v>
      </c>
      <c r="C4931" s="34">
        <f t="shared" si="76"/>
        <v>2.8583945584648201E-4</v>
      </c>
    </row>
    <row r="4932" spans="1:3" x14ac:dyDescent="0.2">
      <c r="A4932" s="5">
        <v>41484</v>
      </c>
      <c r="B4932">
        <v>8.5776350347721603E-2</v>
      </c>
      <c r="C4932" s="34">
        <f t="shared" si="76"/>
        <v>8.5776350347721607E-4</v>
      </c>
    </row>
    <row r="4933" spans="1:3" x14ac:dyDescent="0.2">
      <c r="A4933" s="5">
        <v>41485</v>
      </c>
      <c r="B4933">
        <v>2.8583945584648201E-2</v>
      </c>
      <c r="C4933" s="34">
        <f t="shared" ref="C4933:C4996" si="77">B4933/100</f>
        <v>2.8583945584648201E-4</v>
      </c>
    </row>
    <row r="4934" spans="1:3" x14ac:dyDescent="0.2">
      <c r="A4934" s="5">
        <v>41486</v>
      </c>
      <c r="B4934">
        <v>2.8583945584648201E-2</v>
      </c>
      <c r="C4934" s="34">
        <f t="shared" si="77"/>
        <v>2.8583945584648201E-4</v>
      </c>
    </row>
    <row r="4935" spans="1:3" x14ac:dyDescent="0.2">
      <c r="A4935" s="5">
        <v>41487</v>
      </c>
      <c r="B4935">
        <v>2.9210384740552299E-2</v>
      </c>
      <c r="C4935" s="34">
        <f t="shared" si="77"/>
        <v>2.9210384740552297E-4</v>
      </c>
    </row>
    <row r="4936" spans="1:3" x14ac:dyDescent="0.2">
      <c r="A4936" s="5">
        <v>41488</v>
      </c>
      <c r="B4936">
        <v>2.9210384740530101E-2</v>
      </c>
      <c r="C4936" s="34">
        <f t="shared" si="77"/>
        <v>2.9210384740530103E-4</v>
      </c>
    </row>
    <row r="4937" spans="1:3" x14ac:dyDescent="0.2">
      <c r="A4937" s="5">
        <v>41491</v>
      </c>
      <c r="B4937">
        <v>8.7656754111309396E-2</v>
      </c>
      <c r="C4937" s="34">
        <f t="shared" si="77"/>
        <v>8.7656754111309397E-4</v>
      </c>
    </row>
    <row r="4938" spans="1:3" x14ac:dyDescent="0.2">
      <c r="A4938" s="5">
        <v>41492</v>
      </c>
      <c r="B4938">
        <v>2.9210384740552299E-2</v>
      </c>
      <c r="C4938" s="34">
        <f t="shared" si="77"/>
        <v>2.9210384740552297E-4</v>
      </c>
    </row>
    <row r="4939" spans="1:3" x14ac:dyDescent="0.2">
      <c r="A4939" s="5">
        <v>41493</v>
      </c>
      <c r="B4939">
        <v>2.9210384740530101E-2</v>
      </c>
      <c r="C4939" s="34">
        <f t="shared" si="77"/>
        <v>2.9210384740530103E-4</v>
      </c>
    </row>
    <row r="4940" spans="1:3" x14ac:dyDescent="0.2">
      <c r="A4940" s="5">
        <v>41494</v>
      </c>
      <c r="B4940">
        <v>2.8375143780112699E-2</v>
      </c>
      <c r="C4940" s="34">
        <f t="shared" si="77"/>
        <v>2.83751437801127E-4</v>
      </c>
    </row>
    <row r="4941" spans="1:3" x14ac:dyDescent="0.2">
      <c r="A4941" s="5">
        <v>41498</v>
      </c>
      <c r="B4941">
        <v>0.11354889318655501</v>
      </c>
      <c r="C4941" s="34">
        <f t="shared" si="77"/>
        <v>1.13548893186555E-3</v>
      </c>
    </row>
    <row r="4942" spans="1:3" x14ac:dyDescent="0.2">
      <c r="A4942" s="5">
        <v>41499</v>
      </c>
      <c r="B4942">
        <v>2.8375143780090501E-2</v>
      </c>
      <c r="C4942" s="34">
        <f t="shared" si="77"/>
        <v>2.8375143780090501E-4</v>
      </c>
    </row>
    <row r="4943" spans="1:3" x14ac:dyDescent="0.2">
      <c r="A4943" s="5">
        <v>41500</v>
      </c>
      <c r="B4943">
        <v>2.8375143780090501E-2</v>
      </c>
      <c r="C4943" s="34">
        <f t="shared" si="77"/>
        <v>2.8375143780090501E-4</v>
      </c>
    </row>
    <row r="4944" spans="1:3" x14ac:dyDescent="0.2">
      <c r="A4944" s="5">
        <v>41502</v>
      </c>
      <c r="B4944">
        <v>5.8011342561870002E-2</v>
      </c>
      <c r="C4944" s="34">
        <f t="shared" si="77"/>
        <v>5.8011342561870005E-4</v>
      </c>
    </row>
    <row r="4945" spans="1:3" x14ac:dyDescent="0.2">
      <c r="A4945" s="5">
        <v>41505</v>
      </c>
      <c r="B4945">
        <v>8.8909712341989106E-2</v>
      </c>
      <c r="C4945" s="34">
        <f t="shared" si="77"/>
        <v>8.890971234198911E-4</v>
      </c>
    </row>
    <row r="4946" spans="1:3" x14ac:dyDescent="0.2">
      <c r="A4946" s="5">
        <v>41506</v>
      </c>
      <c r="B4946">
        <v>2.9627791853226199E-2</v>
      </c>
      <c r="C4946" s="34">
        <f t="shared" si="77"/>
        <v>2.9627791853226198E-4</v>
      </c>
    </row>
    <row r="4947" spans="1:3" x14ac:dyDescent="0.2">
      <c r="A4947" s="5">
        <v>41507</v>
      </c>
      <c r="B4947">
        <v>2.96277918532484E-2</v>
      </c>
      <c r="C4947" s="34">
        <f t="shared" si="77"/>
        <v>2.9627791853248397E-4</v>
      </c>
    </row>
    <row r="4948" spans="1:3" x14ac:dyDescent="0.2">
      <c r="A4948" s="5">
        <v>41508</v>
      </c>
      <c r="B4948">
        <v>2.86885336046705E-2</v>
      </c>
      <c r="C4948" s="34">
        <f t="shared" si="77"/>
        <v>2.8688533604670502E-4</v>
      </c>
    </row>
    <row r="4949" spans="1:3" x14ac:dyDescent="0.2">
      <c r="A4949" s="5">
        <v>41509</v>
      </c>
      <c r="B4949">
        <v>2.86885336046705E-2</v>
      </c>
      <c r="C4949" s="34">
        <f t="shared" si="77"/>
        <v>2.8688533604670502E-4</v>
      </c>
    </row>
    <row r="4950" spans="1:3" x14ac:dyDescent="0.2">
      <c r="A4950" s="5">
        <v>41512</v>
      </c>
      <c r="B4950">
        <v>8.6090294134022499E-2</v>
      </c>
      <c r="C4950" s="34">
        <f t="shared" si="77"/>
        <v>8.6090294134022504E-4</v>
      </c>
    </row>
    <row r="4951" spans="1:3" x14ac:dyDescent="0.2">
      <c r="A4951" s="5">
        <v>41513</v>
      </c>
      <c r="B4951">
        <v>2.8688533604692701E-2</v>
      </c>
      <c r="C4951" s="34">
        <f t="shared" si="77"/>
        <v>2.8688533604692701E-4</v>
      </c>
    </row>
    <row r="4952" spans="1:3" x14ac:dyDescent="0.2">
      <c r="A4952" s="5">
        <v>41514</v>
      </c>
      <c r="B4952">
        <v>2.86885336046705E-2</v>
      </c>
      <c r="C4952" s="34">
        <f t="shared" si="77"/>
        <v>2.8688533604670502E-4</v>
      </c>
    </row>
    <row r="4953" spans="1:3" x14ac:dyDescent="0.2">
      <c r="A4953" s="5">
        <v>41515</v>
      </c>
      <c r="B4953">
        <v>3.1085818791165599E-2</v>
      </c>
      <c r="C4953" s="34">
        <f t="shared" si="77"/>
        <v>3.1085818791165597E-4</v>
      </c>
    </row>
    <row r="4954" spans="1:3" x14ac:dyDescent="0.2">
      <c r="A4954" s="5">
        <v>41516</v>
      </c>
      <c r="B4954">
        <v>3.1085818791165599E-2</v>
      </c>
      <c r="C4954" s="34">
        <f t="shared" si="77"/>
        <v>3.1085818791165597E-4</v>
      </c>
    </row>
    <row r="4955" spans="1:3" x14ac:dyDescent="0.2">
      <c r="A4955" s="5">
        <v>41519</v>
      </c>
      <c r="B4955">
        <v>9.3286449221308104E-2</v>
      </c>
      <c r="C4955" s="34">
        <f t="shared" si="77"/>
        <v>9.3286449221308099E-4</v>
      </c>
    </row>
    <row r="4956" spans="1:3" x14ac:dyDescent="0.2">
      <c r="A4956" s="5">
        <v>41520</v>
      </c>
      <c r="B4956">
        <v>3.10858187911878E-2</v>
      </c>
      <c r="C4956" s="34">
        <f t="shared" si="77"/>
        <v>3.1085818791187802E-4</v>
      </c>
    </row>
    <row r="4957" spans="1:3" x14ac:dyDescent="0.2">
      <c r="A4957" s="5">
        <v>41521</v>
      </c>
      <c r="B4957">
        <v>3.1085818791165599E-2</v>
      </c>
      <c r="C4957" s="34">
        <f t="shared" si="77"/>
        <v>3.1085818791165597E-4</v>
      </c>
    </row>
    <row r="4958" spans="1:3" x14ac:dyDescent="0.2">
      <c r="A4958" s="5">
        <v>41522</v>
      </c>
      <c r="B4958">
        <v>2.9210384740530101E-2</v>
      </c>
      <c r="C4958" s="34">
        <f t="shared" si="77"/>
        <v>2.9210384740530103E-4</v>
      </c>
    </row>
    <row r="4959" spans="1:3" x14ac:dyDescent="0.2">
      <c r="A4959" s="5">
        <v>41523</v>
      </c>
      <c r="B4959">
        <v>2.9210384740552299E-2</v>
      </c>
      <c r="C4959" s="34">
        <f t="shared" si="77"/>
        <v>2.9210384740552297E-4</v>
      </c>
    </row>
    <row r="4960" spans="1:3" x14ac:dyDescent="0.2">
      <c r="A4960" s="5">
        <v>41527</v>
      </c>
      <c r="B4960">
        <v>0.116892743726971</v>
      </c>
      <c r="C4960" s="34">
        <f t="shared" si="77"/>
        <v>1.16892743726971E-3</v>
      </c>
    </row>
    <row r="4961" spans="1:3" x14ac:dyDescent="0.2">
      <c r="A4961" s="5">
        <v>41528</v>
      </c>
      <c r="B4961">
        <v>2.9210384740552299E-2</v>
      </c>
      <c r="C4961" s="34">
        <f t="shared" si="77"/>
        <v>2.9210384740552297E-4</v>
      </c>
    </row>
    <row r="4962" spans="1:3" x14ac:dyDescent="0.2">
      <c r="A4962" s="5">
        <v>41529</v>
      </c>
      <c r="B4962">
        <v>2.77477841034823E-2</v>
      </c>
      <c r="C4962" s="34">
        <f t="shared" si="77"/>
        <v>2.7747784103482299E-4</v>
      </c>
    </row>
    <row r="4963" spans="1:3" x14ac:dyDescent="0.2">
      <c r="A4963" s="5">
        <v>41530</v>
      </c>
      <c r="B4963">
        <v>2.7747784103504501E-2</v>
      </c>
      <c r="C4963" s="34">
        <f t="shared" si="77"/>
        <v>2.7747784103504503E-4</v>
      </c>
    </row>
    <row r="4964" spans="1:3" x14ac:dyDescent="0.2">
      <c r="A4964" s="5">
        <v>41533</v>
      </c>
      <c r="B4964">
        <v>8.3266452632590998E-2</v>
      </c>
      <c r="C4964" s="34">
        <f t="shared" si="77"/>
        <v>8.3266452632590993E-4</v>
      </c>
    </row>
    <row r="4965" spans="1:3" x14ac:dyDescent="0.2">
      <c r="A4965" s="5">
        <v>41534</v>
      </c>
      <c r="B4965">
        <v>2.77477841034823E-2</v>
      </c>
      <c r="C4965" s="34">
        <f t="shared" si="77"/>
        <v>2.7747784103482299E-4</v>
      </c>
    </row>
    <row r="4966" spans="1:3" x14ac:dyDescent="0.2">
      <c r="A4966" s="5">
        <v>41535</v>
      </c>
      <c r="B4966">
        <v>2.7747784103504501E-2</v>
      </c>
      <c r="C4966" s="34">
        <f t="shared" si="77"/>
        <v>2.7747784103504503E-4</v>
      </c>
    </row>
    <row r="4967" spans="1:3" x14ac:dyDescent="0.2">
      <c r="A4967" s="5">
        <v>41536</v>
      </c>
      <c r="B4967">
        <v>2.72243832090346E-2</v>
      </c>
      <c r="C4967" s="34">
        <f t="shared" si="77"/>
        <v>2.7224383209034598E-4</v>
      </c>
    </row>
    <row r="4968" spans="1:3" x14ac:dyDescent="0.2">
      <c r="A4968" s="5">
        <v>41537</v>
      </c>
      <c r="B4968">
        <v>2.72243832090346E-2</v>
      </c>
      <c r="C4968" s="34">
        <f t="shared" si="77"/>
        <v>2.7224383209034598E-4</v>
      </c>
    </row>
    <row r="4969" spans="1:3" x14ac:dyDescent="0.2">
      <c r="A4969" s="5">
        <v>41540</v>
      </c>
      <c r="B4969">
        <v>8.1695386656099905E-2</v>
      </c>
      <c r="C4969" s="34">
        <f t="shared" si="77"/>
        <v>8.169538665609991E-4</v>
      </c>
    </row>
    <row r="4970" spans="1:3" x14ac:dyDescent="0.2">
      <c r="A4970" s="5">
        <v>41541</v>
      </c>
      <c r="B4970">
        <v>2.72243832090346E-2</v>
      </c>
      <c r="C4970" s="34">
        <f t="shared" si="77"/>
        <v>2.7224383209034598E-4</v>
      </c>
    </row>
    <row r="4971" spans="1:3" x14ac:dyDescent="0.2">
      <c r="A4971" s="5">
        <v>41542</v>
      </c>
      <c r="B4971">
        <v>2.72243832090346E-2</v>
      </c>
      <c r="C4971" s="34">
        <f t="shared" si="77"/>
        <v>2.7224383209034598E-4</v>
      </c>
    </row>
    <row r="4972" spans="1:3" x14ac:dyDescent="0.2">
      <c r="A4972" s="5">
        <v>41543</v>
      </c>
      <c r="B4972">
        <v>2.5336779799989301E-2</v>
      </c>
      <c r="C4972" s="34">
        <f t="shared" si="77"/>
        <v>2.53367797999893E-4</v>
      </c>
    </row>
    <row r="4973" spans="1:3" x14ac:dyDescent="0.2">
      <c r="A4973" s="5">
        <v>41544</v>
      </c>
      <c r="B4973">
        <v>2.53367797999671E-2</v>
      </c>
      <c r="C4973" s="34">
        <f t="shared" si="77"/>
        <v>2.5336779799967101E-4</v>
      </c>
    </row>
    <row r="4974" spans="1:3" x14ac:dyDescent="0.2">
      <c r="A4974" s="5">
        <v>41547</v>
      </c>
      <c r="B4974">
        <v>7.6029599598803593E-2</v>
      </c>
      <c r="C4974" s="34">
        <f t="shared" si="77"/>
        <v>7.6029599598803589E-4</v>
      </c>
    </row>
    <row r="4975" spans="1:3" x14ac:dyDescent="0.2">
      <c r="A4975" s="5">
        <v>41548</v>
      </c>
      <c r="B4975">
        <v>2.5336779799989301E-2</v>
      </c>
      <c r="C4975" s="34">
        <f t="shared" si="77"/>
        <v>2.53367797999893E-4</v>
      </c>
    </row>
    <row r="4976" spans="1:3" x14ac:dyDescent="0.2">
      <c r="A4976" s="5">
        <v>41550</v>
      </c>
      <c r="B4976">
        <v>5.0364908204758599E-2</v>
      </c>
      <c r="C4976" s="34">
        <f t="shared" si="77"/>
        <v>5.0364908204758596E-4</v>
      </c>
    </row>
    <row r="4977" spans="1:3" x14ac:dyDescent="0.2">
      <c r="A4977" s="5">
        <v>41551</v>
      </c>
      <c r="B4977">
        <v>2.50217886892612E-2</v>
      </c>
      <c r="C4977" s="34">
        <f t="shared" si="77"/>
        <v>2.5021788689261198E-4</v>
      </c>
    </row>
    <row r="4978" spans="1:3" x14ac:dyDescent="0.2">
      <c r="A4978" s="5">
        <v>41554</v>
      </c>
      <c r="B4978">
        <v>7.5084150331661298E-2</v>
      </c>
      <c r="C4978" s="34">
        <f t="shared" si="77"/>
        <v>7.5084150331661303E-4</v>
      </c>
    </row>
    <row r="4979" spans="1:3" x14ac:dyDescent="0.2">
      <c r="A4979" s="5">
        <v>41555</v>
      </c>
      <c r="B4979">
        <v>2.50217886892612E-2</v>
      </c>
      <c r="C4979" s="34">
        <f t="shared" si="77"/>
        <v>2.5021788689261198E-4</v>
      </c>
    </row>
    <row r="4980" spans="1:3" x14ac:dyDescent="0.2">
      <c r="A4980" s="5">
        <v>41556</v>
      </c>
      <c r="B4980">
        <v>2.5021788689283401E-2</v>
      </c>
      <c r="C4980" s="34">
        <f t="shared" si="77"/>
        <v>2.5021788689283403E-4</v>
      </c>
    </row>
    <row r="4981" spans="1:3" x14ac:dyDescent="0.2">
      <c r="A4981" s="5">
        <v>41557</v>
      </c>
      <c r="B4981">
        <v>2.32324136831163E-2</v>
      </c>
      <c r="C4981" s="34">
        <f t="shared" si="77"/>
        <v>2.32324136831163E-4</v>
      </c>
    </row>
    <row r="4982" spans="1:3" x14ac:dyDescent="0.2">
      <c r="A4982" s="5">
        <v>41558</v>
      </c>
      <c r="B4982">
        <v>2.3232413683094099E-2</v>
      </c>
      <c r="C4982" s="34">
        <f t="shared" si="77"/>
        <v>2.3232413683094098E-4</v>
      </c>
    </row>
    <row r="4983" spans="1:3" x14ac:dyDescent="0.2">
      <c r="A4983" s="5">
        <v>41561</v>
      </c>
      <c r="B4983">
        <v>6.9713434654694595E-2</v>
      </c>
      <c r="C4983" s="34">
        <f t="shared" si="77"/>
        <v>6.9713434654694595E-4</v>
      </c>
    </row>
    <row r="4984" spans="1:3" x14ac:dyDescent="0.2">
      <c r="A4984" s="5">
        <v>41562</v>
      </c>
      <c r="B4984">
        <v>2.32324136831163E-2</v>
      </c>
      <c r="C4984" s="34">
        <f t="shared" si="77"/>
        <v>2.32324136831163E-4</v>
      </c>
    </row>
    <row r="4985" spans="1:3" x14ac:dyDescent="0.2">
      <c r="A4985" s="5">
        <v>41564</v>
      </c>
      <c r="B4985">
        <v>4.6575637737178398E-2</v>
      </c>
      <c r="C4985" s="34">
        <f t="shared" si="77"/>
        <v>4.65756377371784E-4</v>
      </c>
    </row>
    <row r="4986" spans="1:3" x14ac:dyDescent="0.2">
      <c r="A4986" s="5">
        <v>41565</v>
      </c>
      <c r="B4986">
        <v>2.3337802119360901E-2</v>
      </c>
      <c r="C4986" s="34">
        <f t="shared" si="77"/>
        <v>2.33378021193609E-4</v>
      </c>
    </row>
    <row r="4987" spans="1:3" x14ac:dyDescent="0.2">
      <c r="A4987" s="5">
        <v>41568</v>
      </c>
      <c r="B4987">
        <v>7.0029747219346697E-2</v>
      </c>
      <c r="C4987" s="34">
        <f t="shared" si="77"/>
        <v>7.0029747219346695E-4</v>
      </c>
    </row>
    <row r="4988" spans="1:3" x14ac:dyDescent="0.2">
      <c r="A4988" s="5">
        <v>41569</v>
      </c>
      <c r="B4988">
        <v>2.33378021193387E-2</v>
      </c>
      <c r="C4988" s="34">
        <f t="shared" si="77"/>
        <v>2.3337802119338701E-4</v>
      </c>
    </row>
    <row r="4989" spans="1:3" x14ac:dyDescent="0.2">
      <c r="A4989" s="5">
        <v>41570</v>
      </c>
      <c r="B4989">
        <v>2.3337802119360901E-2</v>
      </c>
      <c r="C4989" s="34">
        <f t="shared" si="77"/>
        <v>2.33378021193609E-4</v>
      </c>
    </row>
    <row r="4990" spans="1:3" x14ac:dyDescent="0.2">
      <c r="A4990" s="5">
        <v>41571</v>
      </c>
      <c r="B4990">
        <v>2.3021515392440701E-2</v>
      </c>
      <c r="C4990" s="34">
        <f t="shared" si="77"/>
        <v>2.30215153924407E-4</v>
      </c>
    </row>
    <row r="4991" spans="1:3" x14ac:dyDescent="0.2">
      <c r="A4991" s="5">
        <v>41572</v>
      </c>
      <c r="B4991">
        <v>2.3021515392440701E-2</v>
      </c>
      <c r="C4991" s="34">
        <f t="shared" si="77"/>
        <v>2.30215153924407E-4</v>
      </c>
    </row>
    <row r="4992" spans="1:3" x14ac:dyDescent="0.2">
      <c r="A4992" s="5">
        <v>41575</v>
      </c>
      <c r="B4992">
        <v>6.9080447102565196E-2</v>
      </c>
      <c r="C4992" s="34">
        <f t="shared" si="77"/>
        <v>6.9080447102565191E-4</v>
      </c>
    </row>
    <row r="4993" spans="1:3" x14ac:dyDescent="0.2">
      <c r="A4993" s="5">
        <v>41576</v>
      </c>
      <c r="B4993">
        <v>2.3021515392440701E-2</v>
      </c>
      <c r="C4993" s="34">
        <f t="shared" si="77"/>
        <v>2.30215153924407E-4</v>
      </c>
    </row>
    <row r="4994" spans="1:3" x14ac:dyDescent="0.2">
      <c r="A4994" s="5">
        <v>41577</v>
      </c>
      <c r="B4994">
        <v>2.3021515392440701E-2</v>
      </c>
      <c r="C4994" s="34">
        <f t="shared" si="77"/>
        <v>2.30215153924407E-4</v>
      </c>
    </row>
    <row r="4995" spans="1:3" x14ac:dyDescent="0.2">
      <c r="A4995" s="5">
        <v>41578</v>
      </c>
      <c r="B4995">
        <v>2.2599736570416699E-2</v>
      </c>
      <c r="C4995" s="34">
        <f t="shared" si="77"/>
        <v>2.2599736570416698E-4</v>
      </c>
    </row>
    <row r="4996" spans="1:3" x14ac:dyDescent="0.2">
      <c r="A4996" s="5">
        <v>41579</v>
      </c>
      <c r="B4996">
        <v>2.2599736570416699E-2</v>
      </c>
      <c r="C4996" s="34">
        <f t="shared" si="77"/>
        <v>2.2599736570416698E-4</v>
      </c>
    </row>
    <row r="4997" spans="1:3" x14ac:dyDescent="0.2">
      <c r="A4997" s="5">
        <v>41581</v>
      </c>
      <c r="B4997">
        <v>4.5204580621738301E-2</v>
      </c>
      <c r="C4997" s="34">
        <f t="shared" ref="C4997:C5060" si="78">B4997/100</f>
        <v>4.5204580621738299E-4</v>
      </c>
    </row>
    <row r="4998" spans="1:3" x14ac:dyDescent="0.2">
      <c r="A4998" s="5">
        <v>41583</v>
      </c>
      <c r="B4998">
        <v>4.5204580621760498E-2</v>
      </c>
      <c r="C4998" s="34">
        <f t="shared" si="78"/>
        <v>4.5204580621760498E-4</v>
      </c>
    </row>
    <row r="4999" spans="1:3" x14ac:dyDescent="0.2">
      <c r="A4999" s="5">
        <v>41584</v>
      </c>
      <c r="B4999">
        <v>2.2599736570416699E-2</v>
      </c>
      <c r="C4999" s="34">
        <f t="shared" si="78"/>
        <v>2.2599736570416698E-4</v>
      </c>
    </row>
    <row r="5000" spans="1:3" x14ac:dyDescent="0.2">
      <c r="A5000" s="5">
        <v>41585</v>
      </c>
      <c r="B5000">
        <v>2.2494064436839899E-2</v>
      </c>
      <c r="C5000" s="34">
        <f t="shared" si="78"/>
        <v>2.24940644368399E-4</v>
      </c>
    </row>
    <row r="5001" spans="1:3" x14ac:dyDescent="0.2">
      <c r="A5001" s="5">
        <v>41586</v>
      </c>
      <c r="B5001">
        <v>2.2494064436839899E-2</v>
      </c>
      <c r="C5001" s="34">
        <f t="shared" si="78"/>
        <v>2.24940644368399E-4</v>
      </c>
    </row>
    <row r="5002" spans="1:3" x14ac:dyDescent="0.2">
      <c r="A5002" s="5">
        <v>41589</v>
      </c>
      <c r="B5002">
        <v>6.7497373936697996E-2</v>
      </c>
      <c r="C5002" s="34">
        <f t="shared" si="78"/>
        <v>6.7497373936698001E-4</v>
      </c>
    </row>
    <row r="5003" spans="1:3" x14ac:dyDescent="0.2">
      <c r="A5003" s="5">
        <v>41590</v>
      </c>
      <c r="B5003">
        <v>2.2494064436839899E-2</v>
      </c>
      <c r="C5003" s="34">
        <f t="shared" si="78"/>
        <v>2.24940644368399E-4</v>
      </c>
    </row>
    <row r="5004" spans="1:3" x14ac:dyDescent="0.2">
      <c r="A5004" s="5">
        <v>41591</v>
      </c>
      <c r="B5004">
        <v>2.2494064436839899E-2</v>
      </c>
      <c r="C5004" s="34">
        <f t="shared" si="78"/>
        <v>2.24940644368399E-4</v>
      </c>
    </row>
    <row r="5005" spans="1:3" x14ac:dyDescent="0.2">
      <c r="A5005" s="5">
        <v>41592</v>
      </c>
      <c r="B5005">
        <v>2.3548457729005701E-2</v>
      </c>
      <c r="C5005" s="34">
        <f t="shared" si="78"/>
        <v>2.3548457729005701E-4</v>
      </c>
    </row>
    <row r="5006" spans="1:3" x14ac:dyDescent="0.2">
      <c r="A5006" s="5">
        <v>41596</v>
      </c>
      <c r="B5006">
        <v>9.4227107931321705E-2</v>
      </c>
      <c r="C5006" s="34">
        <f t="shared" si="78"/>
        <v>9.4227107931321708E-4</v>
      </c>
    </row>
    <row r="5007" spans="1:3" x14ac:dyDescent="0.2">
      <c r="A5007" s="5">
        <v>41597</v>
      </c>
      <c r="B5007">
        <v>2.3548457729005701E-2</v>
      </c>
      <c r="C5007" s="34">
        <f t="shared" si="78"/>
        <v>2.3548457729005701E-4</v>
      </c>
    </row>
    <row r="5008" spans="1:3" x14ac:dyDescent="0.2">
      <c r="A5008" s="5">
        <v>41598</v>
      </c>
      <c r="B5008">
        <v>2.35484577289835E-2</v>
      </c>
      <c r="C5008" s="34">
        <f t="shared" si="78"/>
        <v>2.3548457728983499E-4</v>
      </c>
    </row>
    <row r="5009" spans="1:3" x14ac:dyDescent="0.2">
      <c r="A5009" s="5">
        <v>41599</v>
      </c>
      <c r="B5009">
        <v>2.3443150124280401E-2</v>
      </c>
      <c r="C5009" s="34">
        <f t="shared" si="78"/>
        <v>2.3443150124280402E-4</v>
      </c>
    </row>
    <row r="5010" spans="1:3" x14ac:dyDescent="0.2">
      <c r="A5010" s="5">
        <v>41600</v>
      </c>
      <c r="B5010">
        <v>2.3443150124280401E-2</v>
      </c>
      <c r="C5010" s="34">
        <f t="shared" si="78"/>
        <v>2.3443150124280402E-4</v>
      </c>
    </row>
    <row r="5011" spans="1:3" x14ac:dyDescent="0.2">
      <c r="A5011" s="5">
        <v>41603</v>
      </c>
      <c r="B5011">
        <v>7.0345939099869498E-2</v>
      </c>
      <c r="C5011" s="34">
        <f t="shared" si="78"/>
        <v>7.0345939099869493E-4</v>
      </c>
    </row>
    <row r="5012" spans="1:3" x14ac:dyDescent="0.2">
      <c r="A5012" s="5">
        <v>41604</v>
      </c>
      <c r="B5012">
        <v>2.3443150124280401E-2</v>
      </c>
      <c r="C5012" s="34">
        <f t="shared" si="78"/>
        <v>2.3443150124280402E-4</v>
      </c>
    </row>
    <row r="5013" spans="1:3" x14ac:dyDescent="0.2">
      <c r="A5013" s="5">
        <v>41605</v>
      </c>
      <c r="B5013">
        <v>2.3443150124280401E-2</v>
      </c>
      <c r="C5013" s="34">
        <f t="shared" si="78"/>
        <v>2.3443150124280402E-4</v>
      </c>
    </row>
    <row r="5014" spans="1:3" x14ac:dyDescent="0.2">
      <c r="A5014" s="5">
        <v>41606</v>
      </c>
      <c r="B5014">
        <v>2.3443150124280401E-2</v>
      </c>
      <c r="C5014" s="34">
        <f t="shared" si="78"/>
        <v>2.3443150124280402E-4</v>
      </c>
    </row>
    <row r="5015" spans="1:3" x14ac:dyDescent="0.2">
      <c r="A5015" s="5">
        <v>41607</v>
      </c>
      <c r="B5015">
        <v>2.3443150124280401E-2</v>
      </c>
      <c r="C5015" s="34">
        <f t="shared" si="78"/>
        <v>2.3443150124280402E-4</v>
      </c>
    </row>
    <row r="5016" spans="1:3" x14ac:dyDescent="0.2">
      <c r="A5016" s="5">
        <v>41610</v>
      </c>
      <c r="B5016">
        <v>7.0345939099869498E-2</v>
      </c>
      <c r="C5016" s="34">
        <f t="shared" si="78"/>
        <v>7.0345939099869493E-4</v>
      </c>
    </row>
    <row r="5017" spans="1:3" x14ac:dyDescent="0.2">
      <c r="A5017" s="5">
        <v>41611</v>
      </c>
      <c r="B5017">
        <v>2.3443150124280401E-2</v>
      </c>
      <c r="C5017" s="34">
        <f t="shared" si="78"/>
        <v>2.3443150124280402E-4</v>
      </c>
    </row>
    <row r="5018" spans="1:3" x14ac:dyDescent="0.2">
      <c r="A5018" s="5">
        <v>41612</v>
      </c>
      <c r="B5018">
        <v>2.3443150124280401E-2</v>
      </c>
      <c r="C5018" s="34">
        <f t="shared" si="78"/>
        <v>2.3443150124280402E-4</v>
      </c>
    </row>
    <row r="5019" spans="1:3" x14ac:dyDescent="0.2">
      <c r="A5019" s="5">
        <v>41613</v>
      </c>
      <c r="B5019">
        <v>2.2705115999088799E-2</v>
      </c>
      <c r="C5019" s="34">
        <f t="shared" si="78"/>
        <v>2.27051159990888E-4</v>
      </c>
    </row>
    <row r="5020" spans="1:3" x14ac:dyDescent="0.2">
      <c r="A5020" s="5">
        <v>41614</v>
      </c>
      <c r="B5020">
        <v>2.2705115999066501E-2</v>
      </c>
      <c r="C5020" s="34">
        <f t="shared" si="78"/>
        <v>2.2705115999066501E-4</v>
      </c>
    </row>
    <row r="5021" spans="1:3" x14ac:dyDescent="0.2">
      <c r="A5021" s="5">
        <v>41617</v>
      </c>
      <c r="B5021">
        <v>6.8130814836497897E-2</v>
      </c>
      <c r="C5021" s="34">
        <f t="shared" si="78"/>
        <v>6.8130814836497898E-4</v>
      </c>
    </row>
    <row r="5022" spans="1:3" x14ac:dyDescent="0.2">
      <c r="A5022" s="5">
        <v>41618</v>
      </c>
      <c r="B5022">
        <v>2.2705115999066501E-2</v>
      </c>
      <c r="C5022" s="34">
        <f t="shared" si="78"/>
        <v>2.2705115999066501E-4</v>
      </c>
    </row>
    <row r="5023" spans="1:3" x14ac:dyDescent="0.2">
      <c r="A5023" s="5">
        <v>41619</v>
      </c>
      <c r="B5023">
        <v>2.2705115999088799E-2</v>
      </c>
      <c r="C5023" s="34">
        <f t="shared" si="78"/>
        <v>2.27051159990888E-4</v>
      </c>
    </row>
    <row r="5024" spans="1:3" x14ac:dyDescent="0.2">
      <c r="A5024" s="5">
        <v>41620</v>
      </c>
      <c r="B5024">
        <v>2.3021515392440701E-2</v>
      </c>
      <c r="C5024" s="34">
        <f t="shared" si="78"/>
        <v>2.30215153924407E-4</v>
      </c>
    </row>
    <row r="5025" spans="1:3" x14ac:dyDescent="0.2">
      <c r="A5025" s="5">
        <v>41621</v>
      </c>
      <c r="B5025">
        <v>2.3021515392440701E-2</v>
      </c>
      <c r="C5025" s="34">
        <f t="shared" si="78"/>
        <v>2.30215153924407E-4</v>
      </c>
    </row>
    <row r="5026" spans="1:3" x14ac:dyDescent="0.2">
      <c r="A5026" s="5">
        <v>41624</v>
      </c>
      <c r="B5026">
        <v>6.9080447102565196E-2</v>
      </c>
      <c r="C5026" s="34">
        <f t="shared" si="78"/>
        <v>6.9080447102565191E-4</v>
      </c>
    </row>
    <row r="5027" spans="1:3" x14ac:dyDescent="0.2">
      <c r="A5027" s="5">
        <v>41625</v>
      </c>
      <c r="B5027">
        <v>2.3021515392440701E-2</v>
      </c>
      <c r="C5027" s="34">
        <f t="shared" si="78"/>
        <v>2.30215153924407E-4</v>
      </c>
    </row>
    <row r="5028" spans="1:3" x14ac:dyDescent="0.2">
      <c r="A5028" s="5">
        <v>41626</v>
      </c>
      <c r="B5028">
        <v>2.3021515392440701E-2</v>
      </c>
      <c r="C5028" s="34">
        <f t="shared" si="78"/>
        <v>2.30215153924407E-4</v>
      </c>
    </row>
    <row r="5029" spans="1:3" x14ac:dyDescent="0.2">
      <c r="A5029" s="5">
        <v>41627</v>
      </c>
      <c r="B5029">
        <v>2.2705115999088799E-2</v>
      </c>
      <c r="C5029" s="34">
        <f t="shared" si="78"/>
        <v>2.27051159990888E-4</v>
      </c>
    </row>
    <row r="5030" spans="1:3" x14ac:dyDescent="0.2">
      <c r="A5030" s="5">
        <v>41628</v>
      </c>
      <c r="B5030">
        <v>2.2705115999066501E-2</v>
      </c>
      <c r="C5030" s="34">
        <f t="shared" si="78"/>
        <v>2.2705115999066501E-4</v>
      </c>
    </row>
    <row r="5031" spans="1:3" x14ac:dyDescent="0.2">
      <c r="A5031" s="5">
        <v>41631</v>
      </c>
      <c r="B5031">
        <v>6.8130814836475706E-2</v>
      </c>
      <c r="C5031" s="34">
        <f t="shared" si="78"/>
        <v>6.8130814836475705E-4</v>
      </c>
    </row>
    <row r="5032" spans="1:3" x14ac:dyDescent="0.2">
      <c r="A5032" s="5">
        <v>41632</v>
      </c>
      <c r="B5032">
        <v>2.2705115999088799E-2</v>
      </c>
      <c r="C5032" s="34">
        <f t="shared" si="78"/>
        <v>2.27051159990888E-4</v>
      </c>
    </row>
    <row r="5033" spans="1:3" x14ac:dyDescent="0.2">
      <c r="A5033" s="5">
        <v>41634</v>
      </c>
      <c r="B5033">
        <v>4.5521002158399597E-2</v>
      </c>
      <c r="C5033" s="34">
        <f t="shared" si="78"/>
        <v>4.5521002158399598E-4</v>
      </c>
    </row>
    <row r="5034" spans="1:3" x14ac:dyDescent="0.2">
      <c r="A5034" s="5">
        <v>41635</v>
      </c>
      <c r="B5034">
        <v>2.281070696184E-2</v>
      </c>
      <c r="C5034" s="34">
        <f t="shared" si="78"/>
        <v>2.2810706961840001E-4</v>
      </c>
    </row>
    <row r="5035" spans="1:3" x14ac:dyDescent="0.2">
      <c r="A5035" s="5">
        <v>41638</v>
      </c>
      <c r="B5035">
        <v>6.8447731923004795E-2</v>
      </c>
      <c r="C5035" s="34">
        <f t="shared" si="78"/>
        <v>6.8447731923004795E-4</v>
      </c>
    </row>
    <row r="5036" spans="1:3" x14ac:dyDescent="0.2">
      <c r="A5036" s="5">
        <v>41639</v>
      </c>
      <c r="B5036">
        <v>2.281070696184E-2</v>
      </c>
      <c r="C5036" s="34">
        <f t="shared" si="78"/>
        <v>2.2810706961840001E-4</v>
      </c>
    </row>
    <row r="5037" spans="1:3" x14ac:dyDescent="0.2">
      <c r="A5037" s="5">
        <v>41640</v>
      </c>
      <c r="B5037">
        <v>2.281070696184E-2</v>
      </c>
      <c r="C5037" s="34">
        <f t="shared" si="78"/>
        <v>2.2810706961840001E-4</v>
      </c>
    </row>
    <row r="5038" spans="1:3" x14ac:dyDescent="0.2">
      <c r="A5038" s="5">
        <v>41641</v>
      </c>
      <c r="B5038">
        <v>2.2916005475681601E-2</v>
      </c>
      <c r="C5038" s="34">
        <f t="shared" si="78"/>
        <v>2.2916005475681601E-4</v>
      </c>
    </row>
    <row r="5039" spans="1:3" x14ac:dyDescent="0.2">
      <c r="A5039" s="5">
        <v>41642</v>
      </c>
      <c r="B5039">
        <v>2.2916005475703799E-2</v>
      </c>
      <c r="C5039" s="34">
        <f t="shared" si="78"/>
        <v>2.29160054757038E-4</v>
      </c>
    </row>
    <row r="5040" spans="1:3" x14ac:dyDescent="0.2">
      <c r="A5040" s="5">
        <v>41645</v>
      </c>
      <c r="B5040">
        <v>6.8763771929702996E-2</v>
      </c>
      <c r="C5040" s="34">
        <f t="shared" si="78"/>
        <v>6.8763771929702998E-4</v>
      </c>
    </row>
    <row r="5041" spans="1:3" x14ac:dyDescent="0.2">
      <c r="A5041" s="5">
        <v>41646</v>
      </c>
      <c r="B5041">
        <v>2.2916005475681601E-2</v>
      </c>
      <c r="C5041" s="34">
        <f t="shared" si="78"/>
        <v>2.2916005475681601E-4</v>
      </c>
    </row>
    <row r="5042" spans="1:3" x14ac:dyDescent="0.2">
      <c r="A5042" s="5">
        <v>41647</v>
      </c>
      <c r="B5042">
        <v>2.2916005475681601E-2</v>
      </c>
      <c r="C5042" s="34">
        <f t="shared" si="78"/>
        <v>2.2916005475681601E-4</v>
      </c>
    </row>
    <row r="5043" spans="1:3" x14ac:dyDescent="0.2">
      <c r="A5043" s="5">
        <v>41648</v>
      </c>
      <c r="B5043">
        <v>2.2916005475681601E-2</v>
      </c>
      <c r="C5043" s="34">
        <f t="shared" si="78"/>
        <v>2.2916005475681601E-4</v>
      </c>
    </row>
    <row r="5044" spans="1:3" x14ac:dyDescent="0.2">
      <c r="A5044" s="5">
        <v>41649</v>
      </c>
      <c r="B5044">
        <v>2.2916005475681601E-2</v>
      </c>
      <c r="C5044" s="34">
        <f t="shared" si="78"/>
        <v>2.2916005475681601E-4</v>
      </c>
    </row>
    <row r="5045" spans="1:3" x14ac:dyDescent="0.2">
      <c r="A5045" s="5">
        <v>41652</v>
      </c>
      <c r="B5045">
        <v>6.8763771929725201E-2</v>
      </c>
      <c r="C5045" s="34">
        <f t="shared" si="78"/>
        <v>6.8763771929725203E-4</v>
      </c>
    </row>
    <row r="5046" spans="1:3" x14ac:dyDescent="0.2">
      <c r="A5046" s="5">
        <v>41653</v>
      </c>
      <c r="B5046">
        <v>2.2916005475681601E-2</v>
      </c>
      <c r="C5046" s="34">
        <f t="shared" si="78"/>
        <v>2.2916005475681601E-4</v>
      </c>
    </row>
    <row r="5047" spans="1:3" x14ac:dyDescent="0.2">
      <c r="A5047" s="5">
        <v>41654</v>
      </c>
      <c r="B5047">
        <v>2.2916005475681601E-2</v>
      </c>
      <c r="C5047" s="34">
        <f t="shared" si="78"/>
        <v>2.2916005475681601E-4</v>
      </c>
    </row>
    <row r="5048" spans="1:3" x14ac:dyDescent="0.2">
      <c r="A5048" s="5">
        <v>41655</v>
      </c>
      <c r="B5048">
        <v>2.2916005475681601E-2</v>
      </c>
      <c r="C5048" s="34">
        <f t="shared" si="78"/>
        <v>2.2916005475681601E-4</v>
      </c>
    </row>
    <row r="5049" spans="1:3" x14ac:dyDescent="0.2">
      <c r="A5049" s="5">
        <v>41656</v>
      </c>
      <c r="B5049">
        <v>2.2916005475681601E-2</v>
      </c>
      <c r="C5049" s="34">
        <f t="shared" si="78"/>
        <v>2.2916005475681601E-4</v>
      </c>
    </row>
    <row r="5050" spans="1:3" x14ac:dyDescent="0.2">
      <c r="A5050" s="5">
        <v>41659</v>
      </c>
      <c r="B5050">
        <v>6.8763771929702996E-2</v>
      </c>
      <c r="C5050" s="34">
        <f t="shared" si="78"/>
        <v>6.8763771929702998E-4</v>
      </c>
    </row>
    <row r="5051" spans="1:3" x14ac:dyDescent="0.2">
      <c r="A5051" s="5">
        <v>41660</v>
      </c>
      <c r="B5051">
        <v>2.2916005475681601E-2</v>
      </c>
      <c r="C5051" s="34">
        <f t="shared" si="78"/>
        <v>2.2916005475681601E-4</v>
      </c>
    </row>
    <row r="5052" spans="1:3" x14ac:dyDescent="0.2">
      <c r="A5052" s="5">
        <v>41661</v>
      </c>
      <c r="B5052">
        <v>2.2916005475703799E-2</v>
      </c>
      <c r="C5052" s="34">
        <f t="shared" si="78"/>
        <v>2.29160054757038E-4</v>
      </c>
    </row>
    <row r="5053" spans="1:3" x14ac:dyDescent="0.2">
      <c r="A5053" s="5">
        <v>41662</v>
      </c>
      <c r="B5053">
        <v>2.281070696184E-2</v>
      </c>
      <c r="C5053" s="34">
        <f t="shared" si="78"/>
        <v>2.2810706961840001E-4</v>
      </c>
    </row>
    <row r="5054" spans="1:3" x14ac:dyDescent="0.2">
      <c r="A5054" s="5">
        <v>41663</v>
      </c>
      <c r="B5054">
        <v>2.281070696184E-2</v>
      </c>
      <c r="C5054" s="34">
        <f t="shared" si="78"/>
        <v>2.2810706961840001E-4</v>
      </c>
    </row>
    <row r="5055" spans="1:3" x14ac:dyDescent="0.2">
      <c r="A5055" s="5">
        <v>41666</v>
      </c>
      <c r="B5055">
        <v>6.8447731923004795E-2</v>
      </c>
      <c r="C5055" s="34">
        <f t="shared" si="78"/>
        <v>6.8447731923004795E-4</v>
      </c>
    </row>
    <row r="5056" spans="1:3" x14ac:dyDescent="0.2">
      <c r="A5056" s="5">
        <v>41667</v>
      </c>
      <c r="B5056">
        <v>2.281070696184E-2</v>
      </c>
      <c r="C5056" s="34">
        <f t="shared" si="78"/>
        <v>2.2810706961840001E-4</v>
      </c>
    </row>
    <row r="5057" spans="1:3" x14ac:dyDescent="0.2">
      <c r="A5057" s="5">
        <v>41668</v>
      </c>
      <c r="B5057">
        <v>2.281070696184E-2</v>
      </c>
      <c r="C5057" s="34">
        <f t="shared" si="78"/>
        <v>2.2810706961840001E-4</v>
      </c>
    </row>
    <row r="5058" spans="1:3" x14ac:dyDescent="0.2">
      <c r="A5058" s="5">
        <v>41669</v>
      </c>
      <c r="B5058">
        <v>2.3337802119360901E-2</v>
      </c>
      <c r="C5058" s="34">
        <f t="shared" si="78"/>
        <v>2.33378021193609E-4</v>
      </c>
    </row>
    <row r="5059" spans="1:3" x14ac:dyDescent="0.2">
      <c r="A5059" s="5">
        <v>41670</v>
      </c>
      <c r="B5059">
        <v>2.33378021193387E-2</v>
      </c>
      <c r="C5059" s="34">
        <f t="shared" si="78"/>
        <v>2.3337802119338701E-4</v>
      </c>
    </row>
    <row r="5060" spans="1:3" x14ac:dyDescent="0.2">
      <c r="A5060" s="5">
        <v>41673</v>
      </c>
      <c r="B5060">
        <v>7.0029747219346697E-2</v>
      </c>
      <c r="C5060" s="34">
        <f t="shared" si="78"/>
        <v>7.0029747219346695E-4</v>
      </c>
    </row>
    <row r="5061" spans="1:3" x14ac:dyDescent="0.2">
      <c r="A5061" s="5">
        <v>41674</v>
      </c>
      <c r="B5061">
        <v>2.3337802119360901E-2</v>
      </c>
      <c r="C5061" s="34">
        <f t="shared" ref="C5061:C5124" si="79">B5061/100</f>
        <v>2.33378021193609E-4</v>
      </c>
    </row>
    <row r="5062" spans="1:3" x14ac:dyDescent="0.2">
      <c r="A5062" s="5">
        <v>41675</v>
      </c>
      <c r="B5062">
        <v>2.33378021193387E-2</v>
      </c>
      <c r="C5062" s="34">
        <f t="shared" si="79"/>
        <v>2.3337802119338701E-4</v>
      </c>
    </row>
    <row r="5063" spans="1:3" x14ac:dyDescent="0.2">
      <c r="A5063" s="5">
        <v>41676</v>
      </c>
      <c r="B5063">
        <v>2.3548457729005701E-2</v>
      </c>
      <c r="C5063" s="34">
        <f t="shared" si="79"/>
        <v>2.3548457729005701E-4</v>
      </c>
    </row>
    <row r="5064" spans="1:3" x14ac:dyDescent="0.2">
      <c r="A5064" s="5">
        <v>41677</v>
      </c>
      <c r="B5064">
        <v>2.35484577289835E-2</v>
      </c>
      <c r="C5064" s="34">
        <f t="shared" si="79"/>
        <v>2.3548457728983499E-4</v>
      </c>
    </row>
    <row r="5065" spans="1:3" x14ac:dyDescent="0.2">
      <c r="A5065" s="5">
        <v>41680</v>
      </c>
      <c r="B5065">
        <v>7.0662010388677907E-2</v>
      </c>
      <c r="C5065" s="34">
        <f t="shared" si="79"/>
        <v>7.066201038867791E-4</v>
      </c>
    </row>
    <row r="5066" spans="1:3" x14ac:dyDescent="0.2">
      <c r="A5066" s="5">
        <v>41681</v>
      </c>
      <c r="B5066">
        <v>2.3548457729005701E-2</v>
      </c>
      <c r="C5066" s="34">
        <f t="shared" si="79"/>
        <v>2.3548457729005701E-4</v>
      </c>
    </row>
    <row r="5067" spans="1:3" x14ac:dyDescent="0.2">
      <c r="A5067" s="5">
        <v>41682</v>
      </c>
      <c r="B5067">
        <v>2.35484577289835E-2</v>
      </c>
      <c r="C5067" s="34">
        <f t="shared" si="79"/>
        <v>2.3548457728983499E-4</v>
      </c>
    </row>
    <row r="5068" spans="1:3" x14ac:dyDescent="0.2">
      <c r="A5068" s="5">
        <v>41683</v>
      </c>
      <c r="B5068">
        <v>2.38646404391307E-2</v>
      </c>
      <c r="C5068" s="34">
        <f t="shared" si="79"/>
        <v>2.38646404391307E-4</v>
      </c>
    </row>
    <row r="5069" spans="1:3" x14ac:dyDescent="0.2">
      <c r="A5069" s="5">
        <v>41684</v>
      </c>
      <c r="B5069">
        <v>2.38646404391307E-2</v>
      </c>
      <c r="C5069" s="34">
        <f t="shared" si="79"/>
        <v>2.38646404391307E-4</v>
      </c>
    </row>
    <row r="5070" spans="1:3" x14ac:dyDescent="0.2">
      <c r="A5070" s="5">
        <v>41687</v>
      </c>
      <c r="B5070">
        <v>7.1611008308436502E-2</v>
      </c>
      <c r="C5070" s="34">
        <f t="shared" si="79"/>
        <v>7.1611008308436507E-4</v>
      </c>
    </row>
    <row r="5071" spans="1:3" x14ac:dyDescent="0.2">
      <c r="A5071" s="5">
        <v>41688</v>
      </c>
      <c r="B5071">
        <v>2.38646404391307E-2</v>
      </c>
      <c r="C5071" s="34">
        <f t="shared" si="79"/>
        <v>2.38646404391307E-4</v>
      </c>
    </row>
    <row r="5072" spans="1:3" x14ac:dyDescent="0.2">
      <c r="A5072" s="5">
        <v>41689</v>
      </c>
      <c r="B5072">
        <v>2.38646404391307E-2</v>
      </c>
      <c r="C5072" s="34">
        <f t="shared" si="79"/>
        <v>2.38646404391307E-4</v>
      </c>
    </row>
    <row r="5073" spans="1:3" x14ac:dyDescent="0.2">
      <c r="A5073" s="5">
        <v>41690</v>
      </c>
      <c r="B5073">
        <v>2.38646404391307E-2</v>
      </c>
      <c r="C5073" s="34">
        <f t="shared" si="79"/>
        <v>2.38646404391307E-4</v>
      </c>
    </row>
    <row r="5074" spans="1:3" x14ac:dyDescent="0.2">
      <c r="A5074" s="5">
        <v>41691</v>
      </c>
      <c r="B5074">
        <v>2.38646404391307E-2</v>
      </c>
      <c r="C5074" s="34">
        <f t="shared" si="79"/>
        <v>2.38646404391307E-4</v>
      </c>
    </row>
    <row r="5075" spans="1:3" x14ac:dyDescent="0.2">
      <c r="A5075" s="5">
        <v>41694</v>
      </c>
      <c r="B5075">
        <v>7.1611008308414298E-2</v>
      </c>
      <c r="C5075" s="34">
        <f t="shared" si="79"/>
        <v>7.1611008308414303E-4</v>
      </c>
    </row>
    <row r="5076" spans="1:3" x14ac:dyDescent="0.2">
      <c r="A5076" s="5">
        <v>41695</v>
      </c>
      <c r="B5076">
        <v>2.38646404391307E-2</v>
      </c>
      <c r="C5076" s="34">
        <f t="shared" si="79"/>
        <v>2.38646404391307E-4</v>
      </c>
    </row>
    <row r="5077" spans="1:3" x14ac:dyDescent="0.2">
      <c r="A5077" s="5">
        <v>41696</v>
      </c>
      <c r="B5077">
        <v>2.38646404391307E-2</v>
      </c>
      <c r="C5077" s="34">
        <f t="shared" si="79"/>
        <v>2.38646404391307E-4</v>
      </c>
    </row>
    <row r="5078" spans="1:3" x14ac:dyDescent="0.2">
      <c r="A5078" s="5">
        <v>41698</v>
      </c>
      <c r="B5078">
        <v>4.7840147303057599E-2</v>
      </c>
      <c r="C5078" s="34">
        <f t="shared" si="79"/>
        <v>4.7840147303057602E-4</v>
      </c>
    </row>
    <row r="5079" spans="1:3" x14ac:dyDescent="0.2">
      <c r="A5079" s="5">
        <v>41701</v>
      </c>
      <c r="B5079">
        <v>7.1926597578908499E-2</v>
      </c>
      <c r="C5079" s="34">
        <f t="shared" si="79"/>
        <v>7.1926597578908502E-4</v>
      </c>
    </row>
    <row r="5080" spans="1:3" x14ac:dyDescent="0.2">
      <c r="A5080" s="5">
        <v>41702</v>
      </c>
      <c r="B5080">
        <v>2.39697865605626E-2</v>
      </c>
      <c r="C5080" s="34">
        <f t="shared" si="79"/>
        <v>2.39697865605626E-4</v>
      </c>
    </row>
    <row r="5081" spans="1:3" x14ac:dyDescent="0.2">
      <c r="A5081" s="5">
        <v>41703</v>
      </c>
      <c r="B5081">
        <v>2.39697865605626E-2</v>
      </c>
      <c r="C5081" s="34">
        <f t="shared" si="79"/>
        <v>2.39697865605626E-4</v>
      </c>
    </row>
    <row r="5082" spans="1:3" x14ac:dyDescent="0.2">
      <c r="A5082" s="5">
        <v>41704</v>
      </c>
      <c r="B5082">
        <v>2.4075143237900502E-2</v>
      </c>
      <c r="C5082" s="34">
        <f t="shared" si="79"/>
        <v>2.4075143237900501E-4</v>
      </c>
    </row>
    <row r="5083" spans="1:3" x14ac:dyDescent="0.2">
      <c r="A5083" s="5">
        <v>41705</v>
      </c>
      <c r="B5083">
        <v>2.4075143237900502E-2</v>
      </c>
      <c r="C5083" s="34">
        <f t="shared" si="79"/>
        <v>2.4075143237900501E-4</v>
      </c>
    </row>
    <row r="5084" spans="1:3" x14ac:dyDescent="0.2">
      <c r="A5084" s="5">
        <v>41708</v>
      </c>
      <c r="B5084">
        <v>7.2242819484724705E-2</v>
      </c>
      <c r="C5084" s="34">
        <f t="shared" si="79"/>
        <v>7.2242819484724706E-4</v>
      </c>
    </row>
    <row r="5085" spans="1:3" x14ac:dyDescent="0.2">
      <c r="A5085" s="5">
        <v>41709</v>
      </c>
      <c r="B5085">
        <v>2.4075143237900502E-2</v>
      </c>
      <c r="C5085" s="34">
        <f t="shared" si="79"/>
        <v>2.4075143237900501E-4</v>
      </c>
    </row>
    <row r="5086" spans="1:3" x14ac:dyDescent="0.2">
      <c r="A5086" s="5">
        <v>41710</v>
      </c>
      <c r="B5086">
        <v>2.4075143237900502E-2</v>
      </c>
      <c r="C5086" s="34">
        <f t="shared" si="79"/>
        <v>2.4075143237900501E-4</v>
      </c>
    </row>
    <row r="5087" spans="1:3" x14ac:dyDescent="0.2">
      <c r="A5087" s="5">
        <v>41711</v>
      </c>
      <c r="B5087">
        <v>2.4285484794717101E-2</v>
      </c>
      <c r="C5087" s="34">
        <f t="shared" si="79"/>
        <v>2.42854847947171E-4</v>
      </c>
    </row>
    <row r="5088" spans="1:3" x14ac:dyDescent="0.2">
      <c r="A5088" s="5">
        <v>41712</v>
      </c>
      <c r="B5088">
        <v>2.4285484794717101E-2</v>
      </c>
      <c r="C5088" s="34">
        <f t="shared" si="79"/>
        <v>2.42854847947171E-4</v>
      </c>
    </row>
    <row r="5089" spans="1:3" x14ac:dyDescent="0.2">
      <c r="A5089" s="5">
        <v>41716</v>
      </c>
      <c r="B5089">
        <v>9.7177331994768898E-2</v>
      </c>
      <c r="C5089" s="34">
        <f t="shared" si="79"/>
        <v>9.71773319947689E-4</v>
      </c>
    </row>
    <row r="5090" spans="1:3" x14ac:dyDescent="0.2">
      <c r="A5090" s="5">
        <v>41717</v>
      </c>
      <c r="B5090">
        <v>2.4285484794717101E-2</v>
      </c>
      <c r="C5090" s="34">
        <f t="shared" si="79"/>
        <v>2.42854847947171E-4</v>
      </c>
    </row>
    <row r="5091" spans="1:3" x14ac:dyDescent="0.2">
      <c r="A5091" s="5">
        <v>41718</v>
      </c>
      <c r="B5091">
        <v>2.4075143237900502E-2</v>
      </c>
      <c r="C5091" s="34">
        <f t="shared" si="79"/>
        <v>2.4075143237900501E-4</v>
      </c>
    </row>
    <row r="5092" spans="1:3" x14ac:dyDescent="0.2">
      <c r="A5092" s="5">
        <v>41719</v>
      </c>
      <c r="B5092">
        <v>2.4075143237900502E-2</v>
      </c>
      <c r="C5092" s="34">
        <f t="shared" si="79"/>
        <v>2.4075143237900501E-4</v>
      </c>
    </row>
    <row r="5093" spans="1:3" x14ac:dyDescent="0.2">
      <c r="A5093" s="5">
        <v>41720</v>
      </c>
      <c r="B5093">
        <v>2.4075143237900502E-2</v>
      </c>
      <c r="C5093" s="34">
        <f t="shared" si="79"/>
        <v>2.4075143237900501E-4</v>
      </c>
    </row>
    <row r="5094" spans="1:3" x14ac:dyDescent="0.2">
      <c r="A5094" s="5">
        <v>41722</v>
      </c>
      <c r="B5094">
        <v>4.8156082600980803E-2</v>
      </c>
      <c r="C5094" s="34">
        <f t="shared" si="79"/>
        <v>4.8156082600980804E-4</v>
      </c>
    </row>
    <row r="5095" spans="1:3" x14ac:dyDescent="0.2">
      <c r="A5095" s="5">
        <v>41723</v>
      </c>
      <c r="B5095">
        <v>2.4075143237900502E-2</v>
      </c>
      <c r="C5095" s="34">
        <f t="shared" si="79"/>
        <v>2.4075143237900501E-4</v>
      </c>
    </row>
    <row r="5096" spans="1:3" x14ac:dyDescent="0.2">
      <c r="A5096" s="5">
        <v>41724</v>
      </c>
      <c r="B5096">
        <v>2.4075143237900502E-2</v>
      </c>
      <c r="C5096" s="34">
        <f t="shared" si="79"/>
        <v>2.4075143237900501E-4</v>
      </c>
    </row>
    <row r="5097" spans="1:3" x14ac:dyDescent="0.2">
      <c r="A5097" s="5">
        <v>41725</v>
      </c>
      <c r="B5097">
        <v>2.3232413683094099E-2</v>
      </c>
      <c r="C5097" s="34">
        <f t="shared" si="79"/>
        <v>2.3232413683094098E-4</v>
      </c>
    </row>
    <row r="5098" spans="1:3" x14ac:dyDescent="0.2">
      <c r="A5098" s="5">
        <v>41726</v>
      </c>
      <c r="B5098">
        <v>2.32324136831163E-2</v>
      </c>
      <c r="C5098" s="34">
        <f t="shared" si="79"/>
        <v>2.32324136831163E-4</v>
      </c>
    </row>
    <row r="5099" spans="1:3" x14ac:dyDescent="0.2">
      <c r="A5099" s="5">
        <v>41729</v>
      </c>
      <c r="B5099">
        <v>6.9713434654694595E-2</v>
      </c>
      <c r="C5099" s="34">
        <f t="shared" si="79"/>
        <v>6.9713434654694595E-4</v>
      </c>
    </row>
    <row r="5100" spans="1:3" x14ac:dyDescent="0.2">
      <c r="A5100" s="5">
        <v>41730</v>
      </c>
      <c r="B5100">
        <v>2.32324136831163E-2</v>
      </c>
      <c r="C5100" s="34">
        <f t="shared" si="79"/>
        <v>2.32324136831163E-4</v>
      </c>
    </row>
    <row r="5101" spans="1:3" x14ac:dyDescent="0.2">
      <c r="A5101" s="5">
        <v>41731</v>
      </c>
      <c r="B5101">
        <v>2.32324136831163E-2</v>
      </c>
      <c r="C5101" s="34">
        <f t="shared" si="79"/>
        <v>2.32324136831163E-4</v>
      </c>
    </row>
    <row r="5102" spans="1:3" x14ac:dyDescent="0.2">
      <c r="A5102" s="5">
        <v>41732</v>
      </c>
      <c r="B5102">
        <v>2.3443150124280401E-2</v>
      </c>
      <c r="C5102" s="34">
        <f t="shared" si="79"/>
        <v>2.3443150124280402E-4</v>
      </c>
    </row>
    <row r="5103" spans="1:3" x14ac:dyDescent="0.2">
      <c r="A5103" s="5">
        <v>41733</v>
      </c>
      <c r="B5103">
        <v>2.3443150124280401E-2</v>
      </c>
      <c r="C5103" s="34">
        <f t="shared" si="79"/>
        <v>2.3443150124280402E-4</v>
      </c>
    </row>
    <row r="5104" spans="1:3" x14ac:dyDescent="0.2">
      <c r="A5104" s="5">
        <v>41736</v>
      </c>
      <c r="B5104">
        <v>7.0345939099869498E-2</v>
      </c>
      <c r="C5104" s="34">
        <f t="shared" si="79"/>
        <v>7.0345939099869493E-4</v>
      </c>
    </row>
    <row r="5105" spans="1:3" x14ac:dyDescent="0.2">
      <c r="A5105" s="5">
        <v>41738</v>
      </c>
      <c r="B5105">
        <v>4.6891796061454501E-2</v>
      </c>
      <c r="C5105" s="34">
        <f t="shared" si="79"/>
        <v>4.68917960614545E-4</v>
      </c>
    </row>
    <row r="5106" spans="1:3" x14ac:dyDescent="0.2">
      <c r="A5106" s="5">
        <v>41739</v>
      </c>
      <c r="B5106">
        <v>2.33378021193387E-2</v>
      </c>
      <c r="C5106" s="34">
        <f t="shared" si="79"/>
        <v>2.3337802119338701E-4</v>
      </c>
    </row>
    <row r="5107" spans="1:3" x14ac:dyDescent="0.2">
      <c r="A5107" s="5">
        <v>41740</v>
      </c>
      <c r="B5107">
        <v>2.33378021193387E-2</v>
      </c>
      <c r="C5107" s="34">
        <f t="shared" si="79"/>
        <v>2.3337802119338701E-4</v>
      </c>
    </row>
    <row r="5108" spans="1:3" x14ac:dyDescent="0.2">
      <c r="A5108" s="5">
        <v>41744</v>
      </c>
      <c r="B5108">
        <v>9.3383892742537902E-2</v>
      </c>
      <c r="C5108" s="34">
        <f t="shared" si="79"/>
        <v>9.3383892742537899E-4</v>
      </c>
    </row>
    <row r="5109" spans="1:3" x14ac:dyDescent="0.2">
      <c r="A5109" s="5">
        <v>41745</v>
      </c>
      <c r="B5109">
        <v>2.33378021193387E-2</v>
      </c>
      <c r="C5109" s="34">
        <f t="shared" si="79"/>
        <v>2.3337802119338701E-4</v>
      </c>
    </row>
    <row r="5110" spans="1:3" x14ac:dyDescent="0.2">
      <c r="A5110" s="5">
        <v>41746</v>
      </c>
      <c r="B5110">
        <v>2.32324136831163E-2</v>
      </c>
      <c r="C5110" s="34">
        <f t="shared" si="79"/>
        <v>2.32324136831163E-4</v>
      </c>
    </row>
    <row r="5111" spans="1:3" x14ac:dyDescent="0.2">
      <c r="A5111" s="5">
        <v>41750</v>
      </c>
      <c r="B5111">
        <v>9.2962044451327899E-2</v>
      </c>
      <c r="C5111" s="34">
        <f t="shared" si="79"/>
        <v>9.2962044451327898E-4</v>
      </c>
    </row>
    <row r="5112" spans="1:3" x14ac:dyDescent="0.2">
      <c r="A5112" s="5">
        <v>41751</v>
      </c>
      <c r="B5112">
        <v>2.32324136831163E-2</v>
      </c>
      <c r="C5112" s="34">
        <f t="shared" si="79"/>
        <v>2.32324136831163E-4</v>
      </c>
    </row>
    <row r="5113" spans="1:3" x14ac:dyDescent="0.2">
      <c r="A5113" s="5">
        <v>41752</v>
      </c>
      <c r="B5113">
        <v>2.3232413683094099E-2</v>
      </c>
      <c r="C5113" s="34">
        <f t="shared" si="79"/>
        <v>2.3232413683094098E-4</v>
      </c>
    </row>
    <row r="5114" spans="1:3" x14ac:dyDescent="0.2">
      <c r="A5114" s="5">
        <v>41754</v>
      </c>
      <c r="B5114">
        <v>4.6470224816696999E-2</v>
      </c>
      <c r="C5114" s="34">
        <f t="shared" si="79"/>
        <v>4.6470224816696999E-4</v>
      </c>
    </row>
    <row r="5115" spans="1:3" x14ac:dyDescent="0.2">
      <c r="A5115" s="5">
        <v>41757</v>
      </c>
      <c r="B5115">
        <v>6.9713434654694595E-2</v>
      </c>
      <c r="C5115" s="34">
        <f t="shared" si="79"/>
        <v>6.9713434654694595E-4</v>
      </c>
    </row>
    <row r="5116" spans="1:3" x14ac:dyDescent="0.2">
      <c r="A5116" s="5">
        <v>41758</v>
      </c>
      <c r="B5116">
        <v>2.32324136831163E-2</v>
      </c>
      <c r="C5116" s="34">
        <f t="shared" si="79"/>
        <v>2.32324136831163E-4</v>
      </c>
    </row>
    <row r="5117" spans="1:3" x14ac:dyDescent="0.2">
      <c r="A5117" s="5">
        <v>41759</v>
      </c>
      <c r="B5117">
        <v>2.3232413683094099E-2</v>
      </c>
      <c r="C5117" s="34">
        <f t="shared" si="79"/>
        <v>2.3232413683094098E-4</v>
      </c>
    </row>
    <row r="5118" spans="1:3" x14ac:dyDescent="0.2">
      <c r="A5118" s="5">
        <v>41761</v>
      </c>
      <c r="B5118">
        <v>4.6470224816696999E-2</v>
      </c>
      <c r="C5118" s="34">
        <f t="shared" si="79"/>
        <v>4.6470224816696999E-4</v>
      </c>
    </row>
    <row r="5119" spans="1:3" x14ac:dyDescent="0.2">
      <c r="A5119" s="5">
        <v>41764</v>
      </c>
      <c r="B5119">
        <v>6.9713434654694595E-2</v>
      </c>
      <c r="C5119" s="34">
        <f t="shared" si="79"/>
        <v>6.9713434654694595E-4</v>
      </c>
    </row>
    <row r="5120" spans="1:3" x14ac:dyDescent="0.2">
      <c r="A5120" s="5">
        <v>41765</v>
      </c>
      <c r="B5120">
        <v>2.32324136831163E-2</v>
      </c>
      <c r="C5120" s="34">
        <f t="shared" si="79"/>
        <v>2.32324136831163E-4</v>
      </c>
    </row>
    <row r="5121" spans="1:3" x14ac:dyDescent="0.2">
      <c r="A5121" s="5">
        <v>41766</v>
      </c>
      <c r="B5121">
        <v>2.32324136831163E-2</v>
      </c>
      <c r="C5121" s="34">
        <f t="shared" si="79"/>
        <v>2.32324136831163E-4</v>
      </c>
    </row>
    <row r="5122" spans="1:3" x14ac:dyDescent="0.2">
      <c r="A5122" s="5">
        <v>41767</v>
      </c>
      <c r="B5122">
        <v>2.3126984784504999E-2</v>
      </c>
      <c r="C5122" s="34">
        <f t="shared" si="79"/>
        <v>2.3126984784504998E-4</v>
      </c>
    </row>
    <row r="5123" spans="1:3" x14ac:dyDescent="0.2">
      <c r="A5123" s="5">
        <v>41768</v>
      </c>
      <c r="B5123">
        <v>2.31269847845272E-2</v>
      </c>
      <c r="C5123" s="34">
        <f t="shared" si="79"/>
        <v>2.31269847845272E-4</v>
      </c>
    </row>
    <row r="5124" spans="1:3" x14ac:dyDescent="0.2">
      <c r="A5124" s="5">
        <v>41771</v>
      </c>
      <c r="B5124">
        <v>6.9397001313298304E-2</v>
      </c>
      <c r="C5124" s="34">
        <f t="shared" si="79"/>
        <v>6.9397001313298301E-4</v>
      </c>
    </row>
    <row r="5125" spans="1:3" x14ac:dyDescent="0.2">
      <c r="A5125" s="5">
        <v>41772</v>
      </c>
      <c r="B5125">
        <v>2.31269847845272E-2</v>
      </c>
      <c r="C5125" s="34">
        <f t="shared" ref="C5125:C5188" si="80">B5125/100</f>
        <v>2.31269847845272E-4</v>
      </c>
    </row>
    <row r="5126" spans="1:3" x14ac:dyDescent="0.2">
      <c r="A5126" s="5">
        <v>41773</v>
      </c>
      <c r="B5126">
        <v>2.31269847845272E-2</v>
      </c>
      <c r="C5126" s="34">
        <f t="shared" si="80"/>
        <v>2.31269847845272E-4</v>
      </c>
    </row>
    <row r="5127" spans="1:3" x14ac:dyDescent="0.2">
      <c r="A5127" s="5">
        <v>41774</v>
      </c>
      <c r="B5127">
        <v>2.3232413683094099E-2</v>
      </c>
      <c r="C5127" s="34">
        <f t="shared" si="80"/>
        <v>2.3232413683094098E-4</v>
      </c>
    </row>
    <row r="5128" spans="1:3" x14ac:dyDescent="0.2">
      <c r="A5128" s="5">
        <v>41775</v>
      </c>
      <c r="B5128">
        <v>2.32324136831163E-2</v>
      </c>
      <c r="C5128" s="34">
        <f t="shared" si="80"/>
        <v>2.32324136831163E-4</v>
      </c>
    </row>
    <row r="5129" spans="1:3" x14ac:dyDescent="0.2">
      <c r="A5129" s="5">
        <v>41778</v>
      </c>
      <c r="B5129">
        <v>6.9713434654694595E-2</v>
      </c>
      <c r="C5129" s="34">
        <f t="shared" si="80"/>
        <v>6.9713434654694595E-4</v>
      </c>
    </row>
    <row r="5130" spans="1:3" x14ac:dyDescent="0.2">
      <c r="A5130" s="5">
        <v>41779</v>
      </c>
      <c r="B5130">
        <v>2.32324136831163E-2</v>
      </c>
      <c r="C5130" s="34">
        <f t="shared" si="80"/>
        <v>2.32324136831163E-4</v>
      </c>
    </row>
    <row r="5131" spans="1:3" x14ac:dyDescent="0.2">
      <c r="A5131" s="5">
        <v>41780</v>
      </c>
      <c r="B5131">
        <v>2.32324136831163E-2</v>
      </c>
      <c r="C5131" s="34">
        <f t="shared" si="80"/>
        <v>2.32324136831163E-4</v>
      </c>
    </row>
    <row r="5132" spans="1:3" x14ac:dyDescent="0.2">
      <c r="A5132" s="5">
        <v>41781</v>
      </c>
      <c r="B5132">
        <v>2.2705115999066501E-2</v>
      </c>
      <c r="C5132" s="34">
        <f t="shared" si="80"/>
        <v>2.2705115999066501E-4</v>
      </c>
    </row>
    <row r="5133" spans="1:3" x14ac:dyDescent="0.2">
      <c r="A5133" s="5">
        <v>41782</v>
      </c>
      <c r="B5133">
        <v>2.2705115999088799E-2</v>
      </c>
      <c r="C5133" s="34">
        <f t="shared" si="80"/>
        <v>2.27051159990888E-4</v>
      </c>
    </row>
    <row r="5134" spans="1:3" x14ac:dyDescent="0.2">
      <c r="A5134" s="5">
        <v>41785</v>
      </c>
      <c r="B5134">
        <v>6.8130814836475706E-2</v>
      </c>
      <c r="C5134" s="34">
        <f t="shared" si="80"/>
        <v>6.8130814836475705E-4</v>
      </c>
    </row>
    <row r="5135" spans="1:3" x14ac:dyDescent="0.2">
      <c r="A5135" s="5">
        <v>41786</v>
      </c>
      <c r="B5135">
        <v>2.2705115999088799E-2</v>
      </c>
      <c r="C5135" s="34">
        <f t="shared" si="80"/>
        <v>2.27051159990888E-4</v>
      </c>
    </row>
    <row r="5136" spans="1:3" x14ac:dyDescent="0.2">
      <c r="A5136" s="5">
        <v>41787</v>
      </c>
      <c r="B5136">
        <v>2.2705115999066501E-2</v>
      </c>
      <c r="C5136" s="34">
        <f t="shared" si="80"/>
        <v>2.2705115999066501E-4</v>
      </c>
    </row>
    <row r="5137" spans="1:3" x14ac:dyDescent="0.2">
      <c r="A5137" s="5">
        <v>41788</v>
      </c>
      <c r="B5137">
        <v>2.2705115999088799E-2</v>
      </c>
      <c r="C5137" s="34">
        <f t="shared" si="80"/>
        <v>2.27051159990888E-4</v>
      </c>
    </row>
    <row r="5138" spans="1:3" x14ac:dyDescent="0.2">
      <c r="A5138" s="5">
        <v>41789</v>
      </c>
      <c r="B5138">
        <v>2.2705115999066501E-2</v>
      </c>
      <c r="C5138" s="34">
        <f t="shared" si="80"/>
        <v>2.2705115999066501E-4</v>
      </c>
    </row>
    <row r="5139" spans="1:3" x14ac:dyDescent="0.2">
      <c r="A5139" s="5">
        <v>41792</v>
      </c>
      <c r="B5139">
        <v>6.8130814836497897E-2</v>
      </c>
      <c r="C5139" s="34">
        <f t="shared" si="80"/>
        <v>6.8130814836497898E-4</v>
      </c>
    </row>
    <row r="5140" spans="1:3" x14ac:dyDescent="0.2">
      <c r="A5140" s="5">
        <v>41793</v>
      </c>
      <c r="B5140">
        <v>2.2705115999066501E-2</v>
      </c>
      <c r="C5140" s="34">
        <f t="shared" si="80"/>
        <v>2.2705115999066501E-4</v>
      </c>
    </row>
    <row r="5141" spans="1:3" x14ac:dyDescent="0.2">
      <c r="A5141" s="5">
        <v>41794</v>
      </c>
      <c r="B5141">
        <v>2.2705115999088799E-2</v>
      </c>
      <c r="C5141" s="34">
        <f t="shared" si="80"/>
        <v>2.27051159990888E-4</v>
      </c>
    </row>
    <row r="5142" spans="1:3" x14ac:dyDescent="0.2">
      <c r="A5142" s="5">
        <v>41795</v>
      </c>
      <c r="B5142">
        <v>2.23886039687482E-2</v>
      </c>
      <c r="C5142" s="34">
        <f t="shared" si="80"/>
        <v>2.23886039687482E-4</v>
      </c>
    </row>
    <row r="5143" spans="1:3" x14ac:dyDescent="0.2">
      <c r="A5143" s="5">
        <v>41796</v>
      </c>
      <c r="B5143">
        <v>2.23886039687482E-2</v>
      </c>
      <c r="C5143" s="34">
        <f t="shared" si="80"/>
        <v>2.23886039687482E-4</v>
      </c>
    </row>
    <row r="5144" spans="1:3" x14ac:dyDescent="0.2">
      <c r="A5144" s="5">
        <v>41799</v>
      </c>
      <c r="B5144">
        <v>6.7180850516113097E-2</v>
      </c>
      <c r="C5144" s="34">
        <f t="shared" si="80"/>
        <v>6.71808505161131E-4</v>
      </c>
    </row>
    <row r="5145" spans="1:3" x14ac:dyDescent="0.2">
      <c r="A5145" s="5">
        <v>41800</v>
      </c>
      <c r="B5145">
        <v>2.23886039687482E-2</v>
      </c>
      <c r="C5145" s="34">
        <f t="shared" si="80"/>
        <v>2.23886039687482E-4</v>
      </c>
    </row>
    <row r="5146" spans="1:3" x14ac:dyDescent="0.2">
      <c r="A5146" s="5">
        <v>41801</v>
      </c>
      <c r="B5146">
        <v>2.23886039687482E-2</v>
      </c>
      <c r="C5146" s="34">
        <f t="shared" si="80"/>
        <v>2.23886039687482E-4</v>
      </c>
    </row>
    <row r="5147" spans="1:3" x14ac:dyDescent="0.2">
      <c r="A5147" s="5">
        <v>41802</v>
      </c>
      <c r="B5147">
        <v>2.2494064436839899E-2</v>
      </c>
      <c r="C5147" s="34">
        <f t="shared" si="80"/>
        <v>2.24940644368399E-4</v>
      </c>
    </row>
    <row r="5148" spans="1:3" x14ac:dyDescent="0.2">
      <c r="A5148" s="5">
        <v>41803</v>
      </c>
      <c r="B5148">
        <v>2.2494064436839899E-2</v>
      </c>
      <c r="C5148" s="34">
        <f t="shared" si="80"/>
        <v>2.24940644368399E-4</v>
      </c>
    </row>
    <row r="5149" spans="1:3" x14ac:dyDescent="0.2">
      <c r="A5149" s="5">
        <v>41806</v>
      </c>
      <c r="B5149">
        <v>6.7497373936720201E-2</v>
      </c>
      <c r="C5149" s="34">
        <f t="shared" si="80"/>
        <v>6.7497373936720206E-4</v>
      </c>
    </row>
    <row r="5150" spans="1:3" x14ac:dyDescent="0.2">
      <c r="A5150" s="5">
        <v>41807</v>
      </c>
      <c r="B5150">
        <v>2.2494064436839899E-2</v>
      </c>
      <c r="C5150" s="34">
        <f t="shared" si="80"/>
        <v>2.24940644368399E-4</v>
      </c>
    </row>
    <row r="5151" spans="1:3" x14ac:dyDescent="0.2">
      <c r="A5151" s="5">
        <v>41808</v>
      </c>
      <c r="B5151">
        <v>2.2494064436839899E-2</v>
      </c>
      <c r="C5151" s="34">
        <f t="shared" si="80"/>
        <v>2.24940644368399E-4</v>
      </c>
    </row>
    <row r="5152" spans="1:3" x14ac:dyDescent="0.2">
      <c r="A5152" s="5">
        <v>41809</v>
      </c>
      <c r="B5152">
        <v>2.2494064436839899E-2</v>
      </c>
      <c r="C5152" s="34">
        <f t="shared" si="80"/>
        <v>2.24940644368399E-4</v>
      </c>
    </row>
    <row r="5153" spans="1:3" x14ac:dyDescent="0.2">
      <c r="A5153" s="5">
        <v>41810</v>
      </c>
      <c r="B5153">
        <v>2.2494064436839899E-2</v>
      </c>
      <c r="C5153" s="34">
        <f t="shared" si="80"/>
        <v>2.24940644368399E-4</v>
      </c>
    </row>
    <row r="5154" spans="1:3" x14ac:dyDescent="0.2">
      <c r="A5154" s="5">
        <v>41813</v>
      </c>
      <c r="B5154">
        <v>6.7497373936697996E-2</v>
      </c>
      <c r="C5154" s="34">
        <f t="shared" si="80"/>
        <v>6.7497373936698001E-4</v>
      </c>
    </row>
    <row r="5155" spans="1:3" x14ac:dyDescent="0.2">
      <c r="A5155" s="5">
        <v>41814</v>
      </c>
      <c r="B5155">
        <v>2.2494064436839899E-2</v>
      </c>
      <c r="C5155" s="34">
        <f t="shared" si="80"/>
        <v>2.24940644368399E-4</v>
      </c>
    </row>
    <row r="5156" spans="1:3" x14ac:dyDescent="0.2">
      <c r="A5156" s="5">
        <v>41815</v>
      </c>
      <c r="B5156">
        <v>2.2494064436839899E-2</v>
      </c>
      <c r="C5156" s="34">
        <f t="shared" si="80"/>
        <v>2.24940644368399E-4</v>
      </c>
    </row>
    <row r="5157" spans="1:3" x14ac:dyDescent="0.2">
      <c r="A5157" s="5">
        <v>41816</v>
      </c>
      <c r="B5157">
        <v>2.24940644368621E-2</v>
      </c>
      <c r="C5157" s="34">
        <f t="shared" si="80"/>
        <v>2.2494064436862099E-4</v>
      </c>
    </row>
    <row r="5158" spans="1:3" x14ac:dyDescent="0.2">
      <c r="A5158" s="5">
        <v>41817</v>
      </c>
      <c r="B5158">
        <v>2.2494064436839899E-2</v>
      </c>
      <c r="C5158" s="34">
        <f t="shared" si="80"/>
        <v>2.24940644368399E-4</v>
      </c>
    </row>
    <row r="5159" spans="1:3" x14ac:dyDescent="0.2">
      <c r="A5159" s="5">
        <v>41820</v>
      </c>
      <c r="B5159">
        <v>6.7497373936697996E-2</v>
      </c>
      <c r="C5159" s="34">
        <f t="shared" si="80"/>
        <v>6.7497373936698001E-4</v>
      </c>
    </row>
    <row r="5160" spans="1:3" x14ac:dyDescent="0.2">
      <c r="A5160" s="5">
        <v>41821</v>
      </c>
      <c r="B5160">
        <v>2.2494064436839899E-2</v>
      </c>
      <c r="C5160" s="34">
        <f t="shared" si="80"/>
        <v>2.24940644368399E-4</v>
      </c>
    </row>
    <row r="5161" spans="1:3" x14ac:dyDescent="0.2">
      <c r="A5161" s="5">
        <v>41822</v>
      </c>
      <c r="B5161">
        <v>2.2494064436839899E-2</v>
      </c>
      <c r="C5161" s="34">
        <f t="shared" si="80"/>
        <v>2.24940644368399E-4</v>
      </c>
    </row>
    <row r="5162" spans="1:3" x14ac:dyDescent="0.2">
      <c r="A5162" s="5">
        <v>41823</v>
      </c>
      <c r="B5162">
        <v>2.23886039687482E-2</v>
      </c>
      <c r="C5162" s="34">
        <f t="shared" si="80"/>
        <v>2.23886039687482E-4</v>
      </c>
    </row>
    <row r="5163" spans="1:3" x14ac:dyDescent="0.2">
      <c r="A5163" s="5">
        <v>41824</v>
      </c>
      <c r="B5163">
        <v>2.2388603968770401E-2</v>
      </c>
      <c r="C5163" s="34">
        <f t="shared" si="80"/>
        <v>2.2388603968770401E-4</v>
      </c>
    </row>
    <row r="5164" spans="1:3" x14ac:dyDescent="0.2">
      <c r="A5164" s="5">
        <v>41827</v>
      </c>
      <c r="B5164">
        <v>6.7180850516090906E-2</v>
      </c>
      <c r="C5164" s="34">
        <f t="shared" si="80"/>
        <v>6.7180850516090906E-4</v>
      </c>
    </row>
    <row r="5165" spans="1:3" x14ac:dyDescent="0.2">
      <c r="A5165" s="5">
        <v>41828</v>
      </c>
      <c r="B5165">
        <v>2.2388603968770401E-2</v>
      </c>
      <c r="C5165" s="34">
        <f t="shared" si="80"/>
        <v>2.2388603968770401E-4</v>
      </c>
    </row>
    <row r="5166" spans="1:3" x14ac:dyDescent="0.2">
      <c r="A5166" s="5">
        <v>41829</v>
      </c>
      <c r="B5166">
        <v>2.23886039687482E-2</v>
      </c>
      <c r="C5166" s="34">
        <f t="shared" si="80"/>
        <v>2.23886039687482E-4</v>
      </c>
    </row>
    <row r="5167" spans="1:3" x14ac:dyDescent="0.2">
      <c r="A5167" s="5">
        <v>41830</v>
      </c>
      <c r="B5167">
        <v>2.2494064436839899E-2</v>
      </c>
      <c r="C5167" s="34">
        <f t="shared" si="80"/>
        <v>2.24940644368399E-4</v>
      </c>
    </row>
    <row r="5168" spans="1:3" x14ac:dyDescent="0.2">
      <c r="A5168" s="5">
        <v>41831</v>
      </c>
      <c r="B5168">
        <v>2.2494064436839899E-2</v>
      </c>
      <c r="C5168" s="34">
        <f t="shared" si="80"/>
        <v>2.24940644368399E-4</v>
      </c>
    </row>
    <row r="5169" spans="1:3" x14ac:dyDescent="0.2">
      <c r="A5169" s="5">
        <v>41834</v>
      </c>
      <c r="B5169">
        <v>6.7497373936697996E-2</v>
      </c>
      <c r="C5169" s="34">
        <f t="shared" si="80"/>
        <v>6.7497373936698001E-4</v>
      </c>
    </row>
    <row r="5170" spans="1:3" x14ac:dyDescent="0.2">
      <c r="A5170" s="5">
        <v>41835</v>
      </c>
      <c r="B5170">
        <v>2.2494064436839899E-2</v>
      </c>
      <c r="C5170" s="34">
        <f t="shared" si="80"/>
        <v>2.24940644368399E-4</v>
      </c>
    </row>
    <row r="5171" spans="1:3" x14ac:dyDescent="0.2">
      <c r="A5171" s="5">
        <v>41836</v>
      </c>
      <c r="B5171">
        <v>2.2494064436839899E-2</v>
      </c>
      <c r="C5171" s="34">
        <f t="shared" si="80"/>
        <v>2.24940644368399E-4</v>
      </c>
    </row>
    <row r="5172" spans="1:3" x14ac:dyDescent="0.2">
      <c r="A5172" s="5">
        <v>41837</v>
      </c>
      <c r="B5172">
        <v>2.2599736570416699E-2</v>
      </c>
      <c r="C5172" s="34">
        <f t="shared" si="80"/>
        <v>2.2599736570416698E-4</v>
      </c>
    </row>
    <row r="5173" spans="1:3" x14ac:dyDescent="0.2">
      <c r="A5173" s="5">
        <v>41838</v>
      </c>
      <c r="B5173">
        <v>2.2599736570416699E-2</v>
      </c>
      <c r="C5173" s="34">
        <f t="shared" si="80"/>
        <v>2.2599736570416698E-4</v>
      </c>
    </row>
    <row r="5174" spans="1:3" x14ac:dyDescent="0.2">
      <c r="A5174" s="5">
        <v>41841</v>
      </c>
      <c r="B5174">
        <v>6.7814533308308E-2</v>
      </c>
      <c r="C5174" s="34">
        <f t="shared" si="80"/>
        <v>6.7814533308308E-4</v>
      </c>
    </row>
    <row r="5175" spans="1:3" x14ac:dyDescent="0.2">
      <c r="A5175" s="5">
        <v>41842</v>
      </c>
      <c r="B5175">
        <v>2.2599736570416699E-2</v>
      </c>
      <c r="C5175" s="34">
        <f t="shared" si="80"/>
        <v>2.2599736570416698E-4</v>
      </c>
    </row>
    <row r="5176" spans="1:3" x14ac:dyDescent="0.2">
      <c r="A5176" s="5">
        <v>41843</v>
      </c>
      <c r="B5176">
        <v>2.2599736570416699E-2</v>
      </c>
      <c r="C5176" s="34">
        <f t="shared" si="80"/>
        <v>2.2599736570416698E-4</v>
      </c>
    </row>
    <row r="5177" spans="1:3" x14ac:dyDescent="0.2">
      <c r="A5177" s="5">
        <v>41844</v>
      </c>
      <c r="B5177">
        <v>2.2599736570416699E-2</v>
      </c>
      <c r="C5177" s="34">
        <f t="shared" si="80"/>
        <v>2.2599736570416698E-4</v>
      </c>
    </row>
    <row r="5178" spans="1:3" x14ac:dyDescent="0.2">
      <c r="A5178" s="5">
        <v>41845</v>
      </c>
      <c r="B5178">
        <v>2.2599736570416699E-2</v>
      </c>
      <c r="C5178" s="34">
        <f t="shared" si="80"/>
        <v>2.2599736570416698E-4</v>
      </c>
    </row>
    <row r="5179" spans="1:3" x14ac:dyDescent="0.2">
      <c r="A5179" s="5">
        <v>41848</v>
      </c>
      <c r="B5179">
        <v>6.7814533308308E-2</v>
      </c>
      <c r="C5179" s="34">
        <f t="shared" si="80"/>
        <v>6.7814533308308E-4</v>
      </c>
    </row>
    <row r="5180" spans="1:3" x14ac:dyDescent="0.2">
      <c r="A5180" s="5">
        <v>41850</v>
      </c>
      <c r="B5180">
        <v>4.5204580621760498E-2</v>
      </c>
      <c r="C5180" s="34">
        <f t="shared" si="80"/>
        <v>4.5204580621760498E-4</v>
      </c>
    </row>
    <row r="5181" spans="1:3" x14ac:dyDescent="0.2">
      <c r="A5181" s="5">
        <v>41851</v>
      </c>
      <c r="B5181">
        <v>2.2705115999066501E-2</v>
      </c>
      <c r="C5181" s="34">
        <f t="shared" si="80"/>
        <v>2.2705115999066501E-4</v>
      </c>
    </row>
    <row r="5182" spans="1:3" x14ac:dyDescent="0.2">
      <c r="A5182" s="5">
        <v>41852</v>
      </c>
      <c r="B5182">
        <v>2.2705115999088799E-2</v>
      </c>
      <c r="C5182" s="34">
        <f t="shared" si="80"/>
        <v>2.27051159990888E-4</v>
      </c>
    </row>
    <row r="5183" spans="1:3" x14ac:dyDescent="0.2">
      <c r="A5183" s="5">
        <v>41855</v>
      </c>
      <c r="B5183">
        <v>6.8130814836475706E-2</v>
      </c>
      <c r="C5183" s="34">
        <f t="shared" si="80"/>
        <v>6.8130814836475705E-4</v>
      </c>
    </row>
    <row r="5184" spans="1:3" x14ac:dyDescent="0.2">
      <c r="A5184" s="5">
        <v>41856</v>
      </c>
      <c r="B5184">
        <v>2.2705115999088799E-2</v>
      </c>
      <c r="C5184" s="34">
        <f t="shared" si="80"/>
        <v>2.27051159990888E-4</v>
      </c>
    </row>
    <row r="5185" spans="1:3" x14ac:dyDescent="0.2">
      <c r="A5185" s="5">
        <v>41857</v>
      </c>
      <c r="B5185">
        <v>2.2705115999066501E-2</v>
      </c>
      <c r="C5185" s="34">
        <f t="shared" si="80"/>
        <v>2.2705115999066501E-4</v>
      </c>
    </row>
    <row r="5186" spans="1:3" x14ac:dyDescent="0.2">
      <c r="A5186" s="5">
        <v>41858</v>
      </c>
      <c r="B5186">
        <v>2.2705115999088799E-2</v>
      </c>
      <c r="C5186" s="34">
        <f t="shared" si="80"/>
        <v>2.27051159990888E-4</v>
      </c>
    </row>
    <row r="5187" spans="1:3" x14ac:dyDescent="0.2">
      <c r="A5187" s="5">
        <v>41859</v>
      </c>
      <c r="B5187">
        <v>2.2705115999066501E-2</v>
      </c>
      <c r="C5187" s="34">
        <f t="shared" si="80"/>
        <v>2.2705115999066501E-4</v>
      </c>
    </row>
    <row r="5188" spans="1:3" x14ac:dyDescent="0.2">
      <c r="A5188" s="5">
        <v>41862</v>
      </c>
      <c r="B5188">
        <v>6.8130814836497897E-2</v>
      </c>
      <c r="C5188" s="34">
        <f t="shared" si="80"/>
        <v>6.8130814836497898E-4</v>
      </c>
    </row>
    <row r="5189" spans="1:3" x14ac:dyDescent="0.2">
      <c r="A5189" s="5">
        <v>41863</v>
      </c>
      <c r="B5189">
        <v>2.2705115999066501E-2</v>
      </c>
      <c r="C5189" s="34">
        <f t="shared" ref="C5189:C5252" si="81">B5189/100</f>
        <v>2.2705115999066501E-4</v>
      </c>
    </row>
    <row r="5190" spans="1:3" x14ac:dyDescent="0.2">
      <c r="A5190" s="5">
        <v>41864</v>
      </c>
      <c r="B5190">
        <v>2.2705115999088799E-2</v>
      </c>
      <c r="C5190" s="34">
        <f t="shared" si="81"/>
        <v>2.27051159990888E-4</v>
      </c>
    </row>
    <row r="5191" spans="1:3" x14ac:dyDescent="0.2">
      <c r="A5191" s="5">
        <v>41865</v>
      </c>
      <c r="B5191">
        <v>2.2705115999066501E-2</v>
      </c>
      <c r="C5191" s="34">
        <f t="shared" si="81"/>
        <v>2.2705115999066501E-4</v>
      </c>
    </row>
    <row r="5192" spans="1:3" x14ac:dyDescent="0.2">
      <c r="A5192" s="5">
        <v>41869</v>
      </c>
      <c r="B5192">
        <v>9.0851400016100897E-2</v>
      </c>
      <c r="C5192" s="34">
        <f t="shared" si="81"/>
        <v>9.0851400016100892E-4</v>
      </c>
    </row>
    <row r="5193" spans="1:3" x14ac:dyDescent="0.2">
      <c r="A5193" s="5">
        <v>41870</v>
      </c>
      <c r="B5193">
        <v>2.2705115999088799E-2</v>
      </c>
      <c r="C5193" s="34">
        <f t="shared" si="81"/>
        <v>2.27051159990888E-4</v>
      </c>
    </row>
    <row r="5194" spans="1:3" x14ac:dyDescent="0.2">
      <c r="A5194" s="5">
        <v>41871</v>
      </c>
      <c r="B5194">
        <v>2.2705115999066501E-2</v>
      </c>
      <c r="C5194" s="34">
        <f t="shared" si="81"/>
        <v>2.2705115999066501E-4</v>
      </c>
    </row>
    <row r="5195" spans="1:3" x14ac:dyDescent="0.2">
      <c r="A5195" s="5">
        <v>41872</v>
      </c>
      <c r="B5195">
        <v>2.2705115999088799E-2</v>
      </c>
      <c r="C5195" s="34">
        <f t="shared" si="81"/>
        <v>2.27051159990888E-4</v>
      </c>
    </row>
    <row r="5196" spans="1:3" x14ac:dyDescent="0.2">
      <c r="A5196" s="5">
        <v>41873</v>
      </c>
      <c r="B5196">
        <v>2.2705115999066501E-2</v>
      </c>
      <c r="C5196" s="34">
        <f t="shared" si="81"/>
        <v>2.2705115999066501E-4</v>
      </c>
    </row>
    <row r="5197" spans="1:3" x14ac:dyDescent="0.2">
      <c r="A5197" s="5">
        <v>41876</v>
      </c>
      <c r="B5197">
        <v>6.8130814836475706E-2</v>
      </c>
      <c r="C5197" s="34">
        <f t="shared" si="81"/>
        <v>6.8130814836475705E-4</v>
      </c>
    </row>
    <row r="5198" spans="1:3" x14ac:dyDescent="0.2">
      <c r="A5198" s="5">
        <v>41877</v>
      </c>
      <c r="B5198">
        <v>2.2705115999088799E-2</v>
      </c>
      <c r="C5198" s="34">
        <f t="shared" si="81"/>
        <v>2.27051159990888E-4</v>
      </c>
    </row>
    <row r="5199" spans="1:3" x14ac:dyDescent="0.2">
      <c r="A5199" s="5">
        <v>41878</v>
      </c>
      <c r="B5199">
        <v>2.2705115999066501E-2</v>
      </c>
      <c r="C5199" s="34">
        <f t="shared" si="81"/>
        <v>2.2705115999066501E-4</v>
      </c>
    </row>
    <row r="5200" spans="1:3" x14ac:dyDescent="0.2">
      <c r="A5200" s="5">
        <v>41879</v>
      </c>
      <c r="B5200">
        <v>2.2599736570416699E-2</v>
      </c>
      <c r="C5200" s="34">
        <f t="shared" si="81"/>
        <v>2.2599736570416698E-4</v>
      </c>
    </row>
    <row r="5201" spans="1:3" x14ac:dyDescent="0.2">
      <c r="A5201" s="5">
        <v>41883</v>
      </c>
      <c r="B5201">
        <v>9.0429595784624603E-2</v>
      </c>
      <c r="C5201" s="34">
        <f t="shared" si="81"/>
        <v>9.0429595784624606E-4</v>
      </c>
    </row>
    <row r="5202" spans="1:3" x14ac:dyDescent="0.2">
      <c r="A5202" s="5">
        <v>41884</v>
      </c>
      <c r="B5202">
        <v>2.2599736570394501E-2</v>
      </c>
      <c r="C5202" s="34">
        <f t="shared" si="81"/>
        <v>2.2599736570394502E-4</v>
      </c>
    </row>
    <row r="5203" spans="1:3" x14ac:dyDescent="0.2">
      <c r="A5203" s="5">
        <v>41885</v>
      </c>
      <c r="B5203">
        <v>2.2599736570416699E-2</v>
      </c>
      <c r="C5203" s="34">
        <f t="shared" si="81"/>
        <v>2.2599736570416698E-4</v>
      </c>
    </row>
    <row r="5204" spans="1:3" x14ac:dyDescent="0.2">
      <c r="A5204" s="5">
        <v>41886</v>
      </c>
      <c r="B5204">
        <v>2.2599736570416699E-2</v>
      </c>
      <c r="C5204" s="34">
        <f t="shared" si="81"/>
        <v>2.2599736570416698E-4</v>
      </c>
    </row>
    <row r="5205" spans="1:3" x14ac:dyDescent="0.2">
      <c r="A5205" s="5">
        <v>41887</v>
      </c>
      <c r="B5205">
        <v>2.2599736570416699E-2</v>
      </c>
      <c r="C5205" s="34">
        <f t="shared" si="81"/>
        <v>2.2599736570416698E-4</v>
      </c>
    </row>
    <row r="5206" spans="1:3" x14ac:dyDescent="0.2">
      <c r="A5206" s="5">
        <v>41890</v>
      </c>
      <c r="B5206">
        <v>6.7814533308308E-2</v>
      </c>
      <c r="C5206" s="34">
        <f t="shared" si="81"/>
        <v>6.7814533308308E-4</v>
      </c>
    </row>
    <row r="5207" spans="1:3" x14ac:dyDescent="0.2">
      <c r="A5207" s="5">
        <v>41891</v>
      </c>
      <c r="B5207">
        <v>2.2599736570416699E-2</v>
      </c>
      <c r="C5207" s="34">
        <f t="shared" si="81"/>
        <v>2.2599736570416698E-4</v>
      </c>
    </row>
    <row r="5208" spans="1:3" x14ac:dyDescent="0.2">
      <c r="A5208" s="5">
        <v>41892</v>
      </c>
      <c r="B5208">
        <v>2.2599736570416699E-2</v>
      </c>
      <c r="C5208" s="34">
        <f t="shared" si="81"/>
        <v>2.2599736570416698E-4</v>
      </c>
    </row>
    <row r="5209" spans="1:3" x14ac:dyDescent="0.2">
      <c r="A5209" s="5">
        <v>41893</v>
      </c>
      <c r="B5209">
        <v>2.2599736570416699E-2</v>
      </c>
      <c r="C5209" s="34">
        <f t="shared" si="81"/>
        <v>2.2599736570416698E-4</v>
      </c>
    </row>
    <row r="5210" spans="1:3" x14ac:dyDescent="0.2">
      <c r="A5210" s="5">
        <v>41894</v>
      </c>
      <c r="B5210">
        <v>2.2599736570394501E-2</v>
      </c>
      <c r="C5210" s="34">
        <f t="shared" si="81"/>
        <v>2.2599736570394502E-4</v>
      </c>
    </row>
    <row r="5211" spans="1:3" x14ac:dyDescent="0.2">
      <c r="A5211" s="5">
        <v>41897</v>
      </c>
      <c r="B5211">
        <v>6.7814533308330205E-2</v>
      </c>
      <c r="C5211" s="34">
        <f t="shared" si="81"/>
        <v>6.7814533308330205E-4</v>
      </c>
    </row>
    <row r="5212" spans="1:3" x14ac:dyDescent="0.2">
      <c r="A5212" s="5">
        <v>41898</v>
      </c>
      <c r="B5212">
        <v>2.2599736570416699E-2</v>
      </c>
      <c r="C5212" s="34">
        <f t="shared" si="81"/>
        <v>2.2599736570416698E-4</v>
      </c>
    </row>
    <row r="5213" spans="1:3" x14ac:dyDescent="0.2">
      <c r="A5213" s="5">
        <v>41899</v>
      </c>
      <c r="B5213">
        <v>2.2599736570416699E-2</v>
      </c>
      <c r="C5213" s="34">
        <f t="shared" si="81"/>
        <v>2.2599736570416698E-4</v>
      </c>
    </row>
    <row r="5214" spans="1:3" x14ac:dyDescent="0.2">
      <c r="A5214" s="5">
        <v>41900</v>
      </c>
      <c r="B5214">
        <v>2.2599736570394501E-2</v>
      </c>
      <c r="C5214" s="34">
        <f t="shared" si="81"/>
        <v>2.2599736570394502E-4</v>
      </c>
    </row>
    <row r="5215" spans="1:3" x14ac:dyDescent="0.2">
      <c r="A5215" s="5">
        <v>41901</v>
      </c>
      <c r="B5215">
        <v>2.2599736570416699E-2</v>
      </c>
      <c r="C5215" s="34">
        <f t="shared" si="81"/>
        <v>2.2599736570416698E-4</v>
      </c>
    </row>
    <row r="5216" spans="1:3" x14ac:dyDescent="0.2">
      <c r="A5216" s="5">
        <v>41904</v>
      </c>
      <c r="B5216">
        <v>6.7814533308330205E-2</v>
      </c>
      <c r="C5216" s="34">
        <f t="shared" si="81"/>
        <v>6.7814533308330205E-4</v>
      </c>
    </row>
    <row r="5217" spans="1:3" x14ac:dyDescent="0.2">
      <c r="A5217" s="5">
        <v>41905</v>
      </c>
      <c r="B5217">
        <v>2.2599736570394501E-2</v>
      </c>
      <c r="C5217" s="34">
        <f t="shared" si="81"/>
        <v>2.2599736570394502E-4</v>
      </c>
    </row>
    <row r="5218" spans="1:3" x14ac:dyDescent="0.2">
      <c r="A5218" s="5">
        <v>41906</v>
      </c>
      <c r="B5218">
        <v>2.2599736570416699E-2</v>
      </c>
      <c r="C5218" s="34">
        <f t="shared" si="81"/>
        <v>2.2599736570416698E-4</v>
      </c>
    </row>
    <row r="5219" spans="1:3" x14ac:dyDescent="0.2">
      <c r="A5219" s="5">
        <v>41907</v>
      </c>
      <c r="B5219">
        <v>2.23886039687482E-2</v>
      </c>
      <c r="C5219" s="34">
        <f t="shared" si="81"/>
        <v>2.23886039687482E-4</v>
      </c>
    </row>
    <row r="5220" spans="1:3" x14ac:dyDescent="0.2">
      <c r="A5220" s="5">
        <v>41908</v>
      </c>
      <c r="B5220">
        <v>2.2388603968770401E-2</v>
      </c>
      <c r="C5220" s="34">
        <f t="shared" si="81"/>
        <v>2.2388603968770401E-4</v>
      </c>
    </row>
    <row r="5221" spans="1:3" x14ac:dyDescent="0.2">
      <c r="A5221" s="5">
        <v>41911</v>
      </c>
      <c r="B5221">
        <v>6.7180850516090906E-2</v>
      </c>
      <c r="C5221" s="34">
        <f t="shared" si="81"/>
        <v>6.7180850516090906E-4</v>
      </c>
    </row>
    <row r="5222" spans="1:3" x14ac:dyDescent="0.2">
      <c r="A5222" s="5">
        <v>41912</v>
      </c>
      <c r="B5222">
        <v>2.2388603968770401E-2</v>
      </c>
      <c r="C5222" s="34">
        <f t="shared" si="81"/>
        <v>2.2388603968770401E-4</v>
      </c>
    </row>
    <row r="5223" spans="1:3" x14ac:dyDescent="0.2">
      <c r="A5223" s="5">
        <v>41913</v>
      </c>
      <c r="B5223">
        <v>2.23886039687482E-2</v>
      </c>
      <c r="C5223" s="34">
        <f t="shared" si="81"/>
        <v>2.23886039687482E-4</v>
      </c>
    </row>
    <row r="5224" spans="1:3" x14ac:dyDescent="0.2">
      <c r="A5224" s="5">
        <v>41919</v>
      </c>
      <c r="B5224">
        <v>0.134406833698963</v>
      </c>
      <c r="C5224" s="34">
        <f t="shared" si="81"/>
        <v>1.3440683369896301E-3</v>
      </c>
    </row>
    <row r="5225" spans="1:3" x14ac:dyDescent="0.2">
      <c r="A5225" s="5">
        <v>41920</v>
      </c>
      <c r="B5225">
        <v>2.2388603968770401E-2</v>
      </c>
      <c r="C5225" s="34">
        <f t="shared" si="81"/>
        <v>2.2388603968770401E-4</v>
      </c>
    </row>
    <row r="5226" spans="1:3" x14ac:dyDescent="0.2">
      <c r="A5226" s="5">
        <v>41921</v>
      </c>
      <c r="B5226">
        <v>2.2282850539290199E-2</v>
      </c>
      <c r="C5226" s="34">
        <f t="shared" si="81"/>
        <v>2.2282850539290198E-4</v>
      </c>
    </row>
    <row r="5227" spans="1:3" x14ac:dyDescent="0.2">
      <c r="A5227" s="5">
        <v>41922</v>
      </c>
      <c r="B5227">
        <v>2.2282850539290199E-2</v>
      </c>
      <c r="C5227" s="34">
        <f t="shared" si="81"/>
        <v>2.2282850539290198E-4</v>
      </c>
    </row>
    <row r="5228" spans="1:3" x14ac:dyDescent="0.2">
      <c r="A5228" s="5">
        <v>41925</v>
      </c>
      <c r="B5228">
        <v>6.6863448487142194E-2</v>
      </c>
      <c r="C5228" s="34">
        <f t="shared" si="81"/>
        <v>6.6863448487142197E-4</v>
      </c>
    </row>
    <row r="5229" spans="1:3" x14ac:dyDescent="0.2">
      <c r="A5229" s="5">
        <v>41926</v>
      </c>
      <c r="B5229">
        <v>2.2282850539290199E-2</v>
      </c>
      <c r="C5229" s="34">
        <f t="shared" si="81"/>
        <v>2.2282850539290198E-4</v>
      </c>
    </row>
    <row r="5230" spans="1:3" x14ac:dyDescent="0.2">
      <c r="A5230" s="5">
        <v>41928</v>
      </c>
      <c r="B5230">
        <v>4.45706663328993E-2</v>
      </c>
      <c r="C5230" s="34">
        <f t="shared" si="81"/>
        <v>4.45706663328993E-4</v>
      </c>
    </row>
    <row r="5231" spans="1:3" x14ac:dyDescent="0.2">
      <c r="A5231" s="5">
        <v>41929</v>
      </c>
      <c r="B5231">
        <v>2.2282850539290199E-2</v>
      </c>
      <c r="C5231" s="34">
        <f t="shared" si="81"/>
        <v>2.2282850539290198E-4</v>
      </c>
    </row>
    <row r="5232" spans="1:3" x14ac:dyDescent="0.2">
      <c r="A5232" s="5">
        <v>41932</v>
      </c>
      <c r="B5232">
        <v>6.6863448487142194E-2</v>
      </c>
      <c r="C5232" s="34">
        <f t="shared" si="81"/>
        <v>6.6863448487142197E-4</v>
      </c>
    </row>
    <row r="5233" spans="1:3" x14ac:dyDescent="0.2">
      <c r="A5233" s="5">
        <v>41933</v>
      </c>
      <c r="B5233">
        <v>2.2282850539290199E-2</v>
      </c>
      <c r="C5233" s="34">
        <f t="shared" si="81"/>
        <v>2.2282850539290198E-4</v>
      </c>
    </row>
    <row r="5234" spans="1:3" x14ac:dyDescent="0.2">
      <c r="A5234" s="5">
        <v>41934</v>
      </c>
      <c r="B5234">
        <v>2.2282850539290199E-2</v>
      </c>
      <c r="C5234" s="34">
        <f t="shared" si="81"/>
        <v>2.2282850539290198E-4</v>
      </c>
    </row>
    <row r="5235" spans="1:3" x14ac:dyDescent="0.2">
      <c r="A5235" s="5">
        <v>41935</v>
      </c>
      <c r="B5235">
        <v>2.2282850539290199E-2</v>
      </c>
      <c r="C5235" s="34">
        <f t="shared" si="81"/>
        <v>2.2282850539290198E-4</v>
      </c>
    </row>
    <row r="5236" spans="1:3" x14ac:dyDescent="0.2">
      <c r="A5236" s="5">
        <v>41939</v>
      </c>
      <c r="B5236">
        <v>8.9055585907549306E-2</v>
      </c>
      <c r="C5236" s="34">
        <f t="shared" si="81"/>
        <v>8.9055585907549305E-4</v>
      </c>
    </row>
    <row r="5237" spans="1:3" x14ac:dyDescent="0.2">
      <c r="A5237" s="5">
        <v>41940</v>
      </c>
      <c r="B5237">
        <v>2.2177308906878902E-2</v>
      </c>
      <c r="C5237" s="34">
        <f t="shared" si="81"/>
        <v>2.2177308906878903E-4</v>
      </c>
    </row>
    <row r="5238" spans="1:3" x14ac:dyDescent="0.2">
      <c r="A5238" s="5">
        <v>41941</v>
      </c>
      <c r="B5238">
        <v>2.2177308906878902E-2</v>
      </c>
      <c r="C5238" s="34">
        <f t="shared" si="81"/>
        <v>2.2177308906878903E-4</v>
      </c>
    </row>
    <row r="5239" spans="1:3" x14ac:dyDescent="0.2">
      <c r="A5239" s="5">
        <v>41942</v>
      </c>
      <c r="B5239">
        <v>2.2177308906878902E-2</v>
      </c>
      <c r="C5239" s="34">
        <f t="shared" si="81"/>
        <v>2.2177308906878903E-4</v>
      </c>
    </row>
    <row r="5240" spans="1:3" x14ac:dyDescent="0.2">
      <c r="A5240" s="5">
        <v>41943</v>
      </c>
      <c r="B5240">
        <v>2.2177308906878902E-2</v>
      </c>
      <c r="C5240" s="34">
        <f t="shared" si="81"/>
        <v>2.2177308906878903E-4</v>
      </c>
    </row>
    <row r="5241" spans="1:3" x14ac:dyDescent="0.2">
      <c r="A5241" s="5">
        <v>41946</v>
      </c>
      <c r="B5241">
        <v>6.6546682802282001E-2</v>
      </c>
      <c r="C5241" s="34">
        <f t="shared" si="81"/>
        <v>6.6546682802281999E-4</v>
      </c>
    </row>
    <row r="5242" spans="1:3" x14ac:dyDescent="0.2">
      <c r="A5242" s="5">
        <v>41948</v>
      </c>
      <c r="B5242">
        <v>4.43595361440563E-2</v>
      </c>
      <c r="C5242" s="34">
        <f t="shared" si="81"/>
        <v>4.43595361440563E-4</v>
      </c>
    </row>
    <row r="5243" spans="1:3" x14ac:dyDescent="0.2">
      <c r="A5243" s="5">
        <v>41950</v>
      </c>
      <c r="B5243">
        <v>4.4042597365545597E-2</v>
      </c>
      <c r="C5243" s="34">
        <f t="shared" si="81"/>
        <v>4.4042597365545594E-4</v>
      </c>
    </row>
    <row r="5244" spans="1:3" x14ac:dyDescent="0.2">
      <c r="A5244" s="5">
        <v>41953</v>
      </c>
      <c r="B5244">
        <v>6.5595658614126001E-2</v>
      </c>
      <c r="C5244" s="34">
        <f t="shared" si="81"/>
        <v>6.5595658614126006E-4</v>
      </c>
    </row>
    <row r="5245" spans="1:3" x14ac:dyDescent="0.2">
      <c r="A5245" s="5">
        <v>41954</v>
      </c>
      <c r="B5245">
        <v>2.1860440401289E-2</v>
      </c>
      <c r="C5245" s="34">
        <f t="shared" si="81"/>
        <v>2.1860440401288999E-4</v>
      </c>
    </row>
    <row r="5246" spans="1:3" x14ac:dyDescent="0.2">
      <c r="A5246" s="5">
        <v>41955</v>
      </c>
      <c r="B5246">
        <v>2.1860440401289E-2</v>
      </c>
      <c r="C5246" s="34">
        <f t="shared" si="81"/>
        <v>2.1860440401288999E-4</v>
      </c>
    </row>
    <row r="5247" spans="1:3" x14ac:dyDescent="0.2">
      <c r="A5247" s="5">
        <v>41956</v>
      </c>
      <c r="B5247">
        <v>2.1860440401289E-2</v>
      </c>
      <c r="C5247" s="34">
        <f t="shared" si="81"/>
        <v>2.1860440401288999E-4</v>
      </c>
    </row>
    <row r="5248" spans="1:3" x14ac:dyDescent="0.2">
      <c r="A5248" s="5">
        <v>41957</v>
      </c>
      <c r="B5248">
        <v>2.1860440401289E-2</v>
      </c>
      <c r="C5248" s="34">
        <f t="shared" si="81"/>
        <v>2.1860440401288999E-4</v>
      </c>
    </row>
    <row r="5249" spans="1:3" x14ac:dyDescent="0.2">
      <c r="A5249" s="5">
        <v>41960</v>
      </c>
      <c r="B5249">
        <v>6.5595658614148206E-2</v>
      </c>
      <c r="C5249" s="34">
        <f t="shared" si="81"/>
        <v>6.559565861414821E-4</v>
      </c>
    </row>
    <row r="5250" spans="1:3" x14ac:dyDescent="0.2">
      <c r="A5250" s="5">
        <v>41961</v>
      </c>
      <c r="B5250">
        <v>2.1860440401266799E-2</v>
      </c>
      <c r="C5250" s="34">
        <f t="shared" si="81"/>
        <v>2.18604404012668E-4</v>
      </c>
    </row>
    <row r="5251" spans="1:3" x14ac:dyDescent="0.2">
      <c r="A5251" s="5">
        <v>41962</v>
      </c>
      <c r="B5251">
        <v>2.1860440401289E-2</v>
      </c>
      <c r="C5251" s="34">
        <f t="shared" si="81"/>
        <v>2.1860440401288999E-4</v>
      </c>
    </row>
    <row r="5252" spans="1:3" x14ac:dyDescent="0.2">
      <c r="A5252" s="5">
        <v>41963</v>
      </c>
      <c r="B5252">
        <v>2.1754736259005401E-2</v>
      </c>
      <c r="C5252" s="34">
        <f t="shared" si="81"/>
        <v>2.1754736259005402E-4</v>
      </c>
    </row>
    <row r="5253" spans="1:3" x14ac:dyDescent="0.2">
      <c r="A5253" s="5">
        <v>41964</v>
      </c>
      <c r="B5253">
        <v>2.17547362589832E-2</v>
      </c>
      <c r="C5253" s="34">
        <f t="shared" ref="C5253:C5316" si="82">B5253/100</f>
        <v>2.17547362589832E-4</v>
      </c>
    </row>
    <row r="5254" spans="1:3" x14ac:dyDescent="0.2">
      <c r="A5254" s="5">
        <v>41967</v>
      </c>
      <c r="B5254">
        <v>6.5278407862989801E-2</v>
      </c>
      <c r="C5254" s="34">
        <f t="shared" si="82"/>
        <v>6.5278407862989806E-4</v>
      </c>
    </row>
    <row r="5255" spans="1:3" x14ac:dyDescent="0.2">
      <c r="A5255" s="5">
        <v>41968</v>
      </c>
      <c r="B5255">
        <v>2.1754736259005401E-2</v>
      </c>
      <c r="C5255" s="34">
        <f t="shared" si="82"/>
        <v>2.1754736259005402E-4</v>
      </c>
    </row>
    <row r="5256" spans="1:3" x14ac:dyDescent="0.2">
      <c r="A5256" s="5">
        <v>41969</v>
      </c>
      <c r="B5256">
        <v>2.17547362589832E-2</v>
      </c>
      <c r="C5256" s="34">
        <f t="shared" si="82"/>
        <v>2.17547362589832E-4</v>
      </c>
    </row>
    <row r="5257" spans="1:3" x14ac:dyDescent="0.2">
      <c r="A5257" s="5">
        <v>41970</v>
      </c>
      <c r="B5257">
        <v>2.17547362589832E-2</v>
      </c>
      <c r="C5257" s="34">
        <f t="shared" si="82"/>
        <v>2.17547362589832E-4</v>
      </c>
    </row>
    <row r="5258" spans="1:3" x14ac:dyDescent="0.2">
      <c r="A5258" s="5">
        <v>41971</v>
      </c>
      <c r="B5258">
        <v>2.17547362589832E-2</v>
      </c>
      <c r="C5258" s="34">
        <f t="shared" si="82"/>
        <v>2.17547362589832E-4</v>
      </c>
    </row>
    <row r="5259" spans="1:3" x14ac:dyDescent="0.2">
      <c r="A5259" s="5">
        <v>41974</v>
      </c>
      <c r="B5259">
        <v>6.5278407863012006E-2</v>
      </c>
      <c r="C5259" s="34">
        <f t="shared" si="82"/>
        <v>6.527840786301201E-4</v>
      </c>
    </row>
    <row r="5260" spans="1:3" x14ac:dyDescent="0.2">
      <c r="A5260" s="5">
        <v>41975</v>
      </c>
      <c r="B5260">
        <v>2.17547362589832E-2</v>
      </c>
      <c r="C5260" s="34">
        <f t="shared" si="82"/>
        <v>2.17547362589832E-4</v>
      </c>
    </row>
    <row r="5261" spans="1:3" x14ac:dyDescent="0.2">
      <c r="A5261" s="5">
        <v>41976</v>
      </c>
      <c r="B5261">
        <v>2.17547362589832E-2</v>
      </c>
      <c r="C5261" s="34">
        <f t="shared" si="82"/>
        <v>2.17547362589832E-4</v>
      </c>
    </row>
    <row r="5262" spans="1:3" x14ac:dyDescent="0.2">
      <c r="A5262" s="5">
        <v>41977</v>
      </c>
      <c r="B5262">
        <v>2.16492444375938E-2</v>
      </c>
      <c r="C5262" s="34">
        <f t="shared" si="82"/>
        <v>2.16492444375938E-4</v>
      </c>
    </row>
    <row r="5263" spans="1:3" x14ac:dyDescent="0.2">
      <c r="A5263" s="5">
        <v>41978</v>
      </c>
      <c r="B5263">
        <v>2.1649244437571501E-2</v>
      </c>
      <c r="C5263" s="34">
        <f t="shared" si="82"/>
        <v>2.16492444375715E-4</v>
      </c>
    </row>
    <row r="5264" spans="1:3" x14ac:dyDescent="0.2">
      <c r="A5264" s="5">
        <v>41981</v>
      </c>
      <c r="B5264">
        <v>6.4961795020979096E-2</v>
      </c>
      <c r="C5264" s="34">
        <f t="shared" si="82"/>
        <v>6.4961795020979096E-4</v>
      </c>
    </row>
    <row r="5265" spans="1:3" x14ac:dyDescent="0.2">
      <c r="A5265" s="5">
        <v>41982</v>
      </c>
      <c r="B5265">
        <v>2.1649244437571501E-2</v>
      </c>
      <c r="C5265" s="34">
        <f t="shared" si="82"/>
        <v>2.16492444375715E-4</v>
      </c>
    </row>
    <row r="5266" spans="1:3" x14ac:dyDescent="0.2">
      <c r="A5266" s="5">
        <v>41983</v>
      </c>
      <c r="B5266">
        <v>2.1649244437571501E-2</v>
      </c>
      <c r="C5266" s="34">
        <f t="shared" si="82"/>
        <v>2.16492444375715E-4</v>
      </c>
    </row>
    <row r="5267" spans="1:3" x14ac:dyDescent="0.2">
      <c r="A5267" s="5">
        <v>41984</v>
      </c>
      <c r="B5267">
        <v>2.16492444375938E-2</v>
      </c>
      <c r="C5267" s="34">
        <f t="shared" si="82"/>
        <v>2.16492444375938E-4</v>
      </c>
    </row>
    <row r="5268" spans="1:3" x14ac:dyDescent="0.2">
      <c r="A5268" s="5">
        <v>41985</v>
      </c>
      <c r="B5268">
        <v>2.1649244437571501E-2</v>
      </c>
      <c r="C5268" s="34">
        <f t="shared" si="82"/>
        <v>2.16492444375715E-4</v>
      </c>
    </row>
    <row r="5269" spans="1:3" x14ac:dyDescent="0.2">
      <c r="A5269" s="5">
        <v>41988</v>
      </c>
      <c r="B5269">
        <v>6.4961795020979096E-2</v>
      </c>
      <c r="C5269" s="34">
        <f t="shared" si="82"/>
        <v>6.4961795020979096E-4</v>
      </c>
    </row>
    <row r="5270" spans="1:3" x14ac:dyDescent="0.2">
      <c r="A5270" s="5">
        <v>41989</v>
      </c>
      <c r="B5270">
        <v>2.1649244437571501E-2</v>
      </c>
      <c r="C5270" s="34">
        <f t="shared" si="82"/>
        <v>2.16492444375715E-4</v>
      </c>
    </row>
    <row r="5271" spans="1:3" x14ac:dyDescent="0.2">
      <c r="A5271" s="5">
        <v>41990</v>
      </c>
      <c r="B5271">
        <v>2.16492444375938E-2</v>
      </c>
      <c r="C5271" s="34">
        <f t="shared" si="82"/>
        <v>2.16492444375938E-4</v>
      </c>
    </row>
    <row r="5272" spans="1:3" x14ac:dyDescent="0.2">
      <c r="A5272" s="5">
        <v>41991</v>
      </c>
      <c r="B5272">
        <v>2.1966103869131001E-2</v>
      </c>
      <c r="C5272" s="34">
        <f t="shared" si="82"/>
        <v>2.1966103869131001E-4</v>
      </c>
    </row>
    <row r="5273" spans="1:3" x14ac:dyDescent="0.2">
      <c r="A5273" s="5">
        <v>41992</v>
      </c>
      <c r="B5273">
        <v>2.1966103869131001E-2</v>
      </c>
      <c r="C5273" s="34">
        <f t="shared" si="82"/>
        <v>2.1966103869131001E-4</v>
      </c>
    </row>
    <row r="5274" spans="1:3" x14ac:dyDescent="0.2">
      <c r="A5274" s="5">
        <v>41995</v>
      </c>
      <c r="B5274">
        <v>6.5912787958888303E-2</v>
      </c>
      <c r="C5274" s="34">
        <f t="shared" si="82"/>
        <v>6.5912787958888298E-4</v>
      </c>
    </row>
    <row r="5275" spans="1:3" x14ac:dyDescent="0.2">
      <c r="A5275" s="5">
        <v>41996</v>
      </c>
      <c r="B5275">
        <v>2.1966103869153202E-2</v>
      </c>
      <c r="C5275" s="34">
        <f t="shared" si="82"/>
        <v>2.19661038691532E-4</v>
      </c>
    </row>
    <row r="5276" spans="1:3" x14ac:dyDescent="0.2">
      <c r="A5276" s="5">
        <v>41997</v>
      </c>
      <c r="B5276">
        <v>2.1966103869131001E-2</v>
      </c>
      <c r="C5276" s="34">
        <f t="shared" si="82"/>
        <v>2.1966103869131001E-4</v>
      </c>
    </row>
    <row r="5277" spans="1:3" x14ac:dyDescent="0.2">
      <c r="A5277" s="5">
        <v>41999</v>
      </c>
      <c r="B5277">
        <v>4.3937032835494903E-2</v>
      </c>
      <c r="C5277" s="34">
        <f t="shared" si="82"/>
        <v>4.3937032835494904E-4</v>
      </c>
    </row>
    <row r="5278" spans="1:3" x14ac:dyDescent="0.2">
      <c r="A5278" s="5">
        <v>42002</v>
      </c>
      <c r="B5278">
        <v>6.5912787958888303E-2</v>
      </c>
      <c r="C5278" s="34">
        <f t="shared" si="82"/>
        <v>6.5912787958888298E-4</v>
      </c>
    </row>
    <row r="5279" spans="1:3" x14ac:dyDescent="0.2">
      <c r="A5279" s="5">
        <v>42003</v>
      </c>
      <c r="B5279">
        <v>2.1966103869153202E-2</v>
      </c>
      <c r="C5279" s="34">
        <f t="shared" si="82"/>
        <v>2.19661038691532E-4</v>
      </c>
    </row>
    <row r="5280" spans="1:3" x14ac:dyDescent="0.2">
      <c r="A5280" s="5">
        <v>42004</v>
      </c>
      <c r="B5280">
        <v>2.1966103869131001E-2</v>
      </c>
      <c r="C5280" s="34">
        <f t="shared" si="82"/>
        <v>2.1966103869131001E-4</v>
      </c>
    </row>
    <row r="5281" spans="1:3" x14ac:dyDescent="0.2">
      <c r="A5281" s="5">
        <v>42005</v>
      </c>
      <c r="B5281">
        <v>2.1860440401289E-2</v>
      </c>
      <c r="C5281" s="34">
        <f t="shared" si="82"/>
        <v>2.1860440401288999E-4</v>
      </c>
    </row>
    <row r="5282" spans="1:3" x14ac:dyDescent="0.2">
      <c r="A5282" s="5">
        <v>42006</v>
      </c>
      <c r="B5282">
        <v>2.1860440401289E-2</v>
      </c>
      <c r="C5282" s="34">
        <f t="shared" si="82"/>
        <v>2.1860440401288999E-4</v>
      </c>
    </row>
    <row r="5283" spans="1:3" x14ac:dyDescent="0.2">
      <c r="A5283" s="5">
        <v>42009</v>
      </c>
      <c r="B5283">
        <v>6.5595658614126001E-2</v>
      </c>
      <c r="C5283" s="34">
        <f t="shared" si="82"/>
        <v>6.5595658614126006E-4</v>
      </c>
    </row>
    <row r="5284" spans="1:3" x14ac:dyDescent="0.2">
      <c r="A5284" s="5">
        <v>42010</v>
      </c>
      <c r="B5284">
        <v>2.1860440401289E-2</v>
      </c>
      <c r="C5284" s="34">
        <f t="shared" si="82"/>
        <v>2.1860440401288999E-4</v>
      </c>
    </row>
    <row r="5285" spans="1:3" x14ac:dyDescent="0.2">
      <c r="A5285" s="5">
        <v>42011</v>
      </c>
      <c r="B5285">
        <v>2.1860440401289E-2</v>
      </c>
      <c r="C5285" s="34">
        <f t="shared" si="82"/>
        <v>2.1860440401288999E-4</v>
      </c>
    </row>
    <row r="5286" spans="1:3" x14ac:dyDescent="0.2">
      <c r="A5286" s="5">
        <v>42012</v>
      </c>
      <c r="B5286">
        <v>2.20717266939063E-2</v>
      </c>
      <c r="C5286" s="34">
        <f t="shared" si="82"/>
        <v>2.20717266939063E-4</v>
      </c>
    </row>
    <row r="5287" spans="1:3" x14ac:dyDescent="0.2">
      <c r="A5287" s="5">
        <v>42013</v>
      </c>
      <c r="B5287">
        <v>2.2071726693928501E-2</v>
      </c>
      <c r="C5287" s="34">
        <f t="shared" si="82"/>
        <v>2.2071726693928502E-4</v>
      </c>
    </row>
    <row r="5288" spans="1:3" x14ac:dyDescent="0.2">
      <c r="A5288" s="5">
        <v>42016</v>
      </c>
      <c r="B5288">
        <v>6.6229795990557797E-2</v>
      </c>
      <c r="C5288" s="34">
        <f t="shared" si="82"/>
        <v>6.6229795990557794E-4</v>
      </c>
    </row>
    <row r="5289" spans="1:3" x14ac:dyDescent="0.2">
      <c r="A5289" s="5">
        <v>42017</v>
      </c>
      <c r="B5289">
        <v>2.20717266939063E-2</v>
      </c>
      <c r="C5289" s="34">
        <f t="shared" si="82"/>
        <v>2.20717266939063E-4</v>
      </c>
    </row>
    <row r="5290" spans="1:3" x14ac:dyDescent="0.2">
      <c r="A5290" s="5">
        <v>42018</v>
      </c>
      <c r="B5290">
        <v>2.2071726693928501E-2</v>
      </c>
      <c r="C5290" s="34">
        <f t="shared" si="82"/>
        <v>2.2071726693928502E-4</v>
      </c>
    </row>
    <row r="5291" spans="1:3" x14ac:dyDescent="0.2">
      <c r="A5291" s="5">
        <v>42019</v>
      </c>
      <c r="B5291">
        <v>2.20717266939063E-2</v>
      </c>
      <c r="C5291" s="34">
        <f t="shared" si="82"/>
        <v>2.20717266939063E-4</v>
      </c>
    </row>
    <row r="5292" spans="1:3" x14ac:dyDescent="0.2">
      <c r="A5292" s="5">
        <v>42020</v>
      </c>
      <c r="B5292">
        <v>2.2071726693928501E-2</v>
      </c>
      <c r="C5292" s="34">
        <f t="shared" si="82"/>
        <v>2.2071726693928502E-4</v>
      </c>
    </row>
    <row r="5293" spans="1:3" x14ac:dyDescent="0.2">
      <c r="A5293" s="5">
        <v>42023</v>
      </c>
      <c r="B5293">
        <v>6.6229795990557797E-2</v>
      </c>
      <c r="C5293" s="34">
        <f t="shared" si="82"/>
        <v>6.6229795990557794E-4</v>
      </c>
    </row>
    <row r="5294" spans="1:3" x14ac:dyDescent="0.2">
      <c r="A5294" s="5">
        <v>42024</v>
      </c>
      <c r="B5294">
        <v>2.20717266939063E-2</v>
      </c>
      <c r="C5294" s="34">
        <f t="shared" si="82"/>
        <v>2.20717266939063E-4</v>
      </c>
    </row>
    <row r="5295" spans="1:3" x14ac:dyDescent="0.2">
      <c r="A5295" s="5">
        <v>42025</v>
      </c>
      <c r="B5295">
        <v>2.2071726693928501E-2</v>
      </c>
      <c r="C5295" s="34">
        <f t="shared" si="82"/>
        <v>2.2071726693928502E-4</v>
      </c>
    </row>
    <row r="5296" spans="1:3" x14ac:dyDescent="0.2">
      <c r="A5296" s="5">
        <v>42026</v>
      </c>
      <c r="B5296">
        <v>2.15434589497576E-2</v>
      </c>
      <c r="C5296" s="34">
        <f t="shared" si="82"/>
        <v>2.15434589497576E-4</v>
      </c>
    </row>
    <row r="5297" spans="1:3" x14ac:dyDescent="0.2">
      <c r="A5297" s="5">
        <v>42027</v>
      </c>
      <c r="B5297">
        <v>2.1543458949779801E-2</v>
      </c>
      <c r="C5297" s="34">
        <f t="shared" si="82"/>
        <v>2.1543458949779801E-4</v>
      </c>
    </row>
    <row r="5298" spans="1:3" x14ac:dyDescent="0.2">
      <c r="A5298" s="5">
        <v>42031</v>
      </c>
      <c r="B5298">
        <v>8.6201687036213698E-2</v>
      </c>
      <c r="C5298" s="34">
        <f t="shared" si="82"/>
        <v>8.6201687036213703E-4</v>
      </c>
    </row>
    <row r="5299" spans="1:3" x14ac:dyDescent="0.2">
      <c r="A5299" s="5">
        <v>42032</v>
      </c>
      <c r="B5299">
        <v>2.1543458949779801E-2</v>
      </c>
      <c r="C5299" s="34">
        <f t="shared" si="82"/>
        <v>2.1543458949779801E-4</v>
      </c>
    </row>
    <row r="5300" spans="1:3" x14ac:dyDescent="0.2">
      <c r="A5300" s="5">
        <v>42033</v>
      </c>
      <c r="B5300">
        <v>2.1649244437571501E-2</v>
      </c>
      <c r="C5300" s="34">
        <f t="shared" si="82"/>
        <v>2.16492444375715E-4</v>
      </c>
    </row>
    <row r="5301" spans="1:3" x14ac:dyDescent="0.2">
      <c r="A5301" s="5">
        <v>42034</v>
      </c>
      <c r="B5301">
        <v>2.16492444375938E-2</v>
      </c>
      <c r="C5301" s="34">
        <f t="shared" si="82"/>
        <v>2.16492444375938E-4</v>
      </c>
    </row>
    <row r="5302" spans="1:3" x14ac:dyDescent="0.2">
      <c r="A5302" s="5">
        <v>42037</v>
      </c>
      <c r="B5302">
        <v>6.4961795020956906E-2</v>
      </c>
      <c r="C5302" s="34">
        <f t="shared" si="82"/>
        <v>6.4961795020956903E-4</v>
      </c>
    </row>
    <row r="5303" spans="1:3" x14ac:dyDescent="0.2">
      <c r="A5303" s="5">
        <v>42038</v>
      </c>
      <c r="B5303">
        <v>2.1649244437571501E-2</v>
      </c>
      <c r="C5303" s="34">
        <f t="shared" si="82"/>
        <v>2.16492444375715E-4</v>
      </c>
    </row>
    <row r="5304" spans="1:3" x14ac:dyDescent="0.2">
      <c r="A5304" s="5">
        <v>42039</v>
      </c>
      <c r="B5304">
        <v>2.16492444375938E-2</v>
      </c>
      <c r="C5304" s="34">
        <f t="shared" si="82"/>
        <v>2.16492444375938E-4</v>
      </c>
    </row>
    <row r="5305" spans="1:3" x14ac:dyDescent="0.2">
      <c r="A5305" s="5">
        <v>42040</v>
      </c>
      <c r="B5305">
        <v>2.17547362589832E-2</v>
      </c>
      <c r="C5305" s="34">
        <f t="shared" si="82"/>
        <v>2.17547362589832E-4</v>
      </c>
    </row>
    <row r="5306" spans="1:3" x14ac:dyDescent="0.2">
      <c r="A5306" s="5">
        <v>42041</v>
      </c>
      <c r="B5306">
        <v>2.17547362589832E-2</v>
      </c>
      <c r="C5306" s="34">
        <f t="shared" si="82"/>
        <v>2.17547362589832E-4</v>
      </c>
    </row>
    <row r="5307" spans="1:3" x14ac:dyDescent="0.2">
      <c r="A5307" s="5">
        <v>42044</v>
      </c>
      <c r="B5307">
        <v>6.5278407863012006E-2</v>
      </c>
      <c r="C5307" s="34">
        <f t="shared" si="82"/>
        <v>6.527840786301201E-4</v>
      </c>
    </row>
    <row r="5308" spans="1:3" x14ac:dyDescent="0.2">
      <c r="A5308" s="5">
        <v>42045</v>
      </c>
      <c r="B5308">
        <v>2.17547362589832E-2</v>
      </c>
      <c r="C5308" s="34">
        <f t="shared" si="82"/>
        <v>2.17547362589832E-4</v>
      </c>
    </row>
    <row r="5309" spans="1:3" x14ac:dyDescent="0.2">
      <c r="A5309" s="5">
        <v>42046</v>
      </c>
      <c r="B5309">
        <v>2.17547362589832E-2</v>
      </c>
      <c r="C5309" s="34">
        <f t="shared" si="82"/>
        <v>2.17547362589832E-4</v>
      </c>
    </row>
    <row r="5310" spans="1:3" x14ac:dyDescent="0.2">
      <c r="A5310" s="5">
        <v>42047</v>
      </c>
      <c r="B5310">
        <v>2.1754736259005401E-2</v>
      </c>
      <c r="C5310" s="34">
        <f t="shared" si="82"/>
        <v>2.1754736259005402E-4</v>
      </c>
    </row>
    <row r="5311" spans="1:3" x14ac:dyDescent="0.2">
      <c r="A5311" s="5">
        <v>42048</v>
      </c>
      <c r="B5311">
        <v>2.17547362589832E-2</v>
      </c>
      <c r="C5311" s="34">
        <f t="shared" si="82"/>
        <v>2.17547362589832E-4</v>
      </c>
    </row>
    <row r="5312" spans="1:3" x14ac:dyDescent="0.2">
      <c r="A5312" s="5">
        <v>42051</v>
      </c>
      <c r="B5312">
        <v>6.5278407862989801E-2</v>
      </c>
      <c r="C5312" s="34">
        <f t="shared" si="82"/>
        <v>6.5278407862989806E-4</v>
      </c>
    </row>
    <row r="5313" spans="1:3" x14ac:dyDescent="0.2">
      <c r="A5313" s="5">
        <v>42053</v>
      </c>
      <c r="B5313">
        <v>4.35142052034765E-2</v>
      </c>
      <c r="C5313" s="34">
        <f t="shared" si="82"/>
        <v>4.3514205203476502E-4</v>
      </c>
    </row>
    <row r="5314" spans="1:3" x14ac:dyDescent="0.2">
      <c r="A5314" s="5">
        <v>42054</v>
      </c>
      <c r="B5314">
        <v>2.17547362589832E-2</v>
      </c>
      <c r="C5314" s="34">
        <f t="shared" si="82"/>
        <v>2.17547362589832E-4</v>
      </c>
    </row>
    <row r="5315" spans="1:3" x14ac:dyDescent="0.2">
      <c r="A5315" s="5">
        <v>42055</v>
      </c>
      <c r="B5315">
        <v>2.1966103869153202E-2</v>
      </c>
      <c r="C5315" s="34">
        <f t="shared" si="82"/>
        <v>2.19661038691532E-4</v>
      </c>
    </row>
    <row r="5316" spans="1:3" x14ac:dyDescent="0.2">
      <c r="A5316" s="5">
        <v>42058</v>
      </c>
      <c r="B5316">
        <v>6.5912787958888303E-2</v>
      </c>
      <c r="C5316" s="34">
        <f t="shared" si="82"/>
        <v>6.5912787958888298E-4</v>
      </c>
    </row>
    <row r="5317" spans="1:3" x14ac:dyDescent="0.2">
      <c r="A5317" s="5">
        <v>42059</v>
      </c>
      <c r="B5317">
        <v>2.1966103869131001E-2</v>
      </c>
      <c r="C5317" s="34">
        <f t="shared" ref="C5317:C5380" si="83">B5317/100</f>
        <v>2.1966103869131001E-4</v>
      </c>
    </row>
    <row r="5318" spans="1:3" x14ac:dyDescent="0.2">
      <c r="A5318" s="5">
        <v>42060</v>
      </c>
      <c r="B5318">
        <v>2.1966103869131001E-2</v>
      </c>
      <c r="C5318" s="34">
        <f t="shared" si="83"/>
        <v>2.1966103869131001E-4</v>
      </c>
    </row>
    <row r="5319" spans="1:3" x14ac:dyDescent="0.2">
      <c r="A5319" s="5">
        <v>42061</v>
      </c>
      <c r="B5319">
        <v>2.2071726693928501E-2</v>
      </c>
      <c r="C5319" s="34">
        <f t="shared" si="83"/>
        <v>2.2071726693928502E-4</v>
      </c>
    </row>
    <row r="5320" spans="1:3" x14ac:dyDescent="0.2">
      <c r="A5320" s="5">
        <v>42062</v>
      </c>
      <c r="B5320">
        <v>2.20717266939063E-2</v>
      </c>
      <c r="C5320" s="34">
        <f t="shared" si="83"/>
        <v>2.20717266939063E-4</v>
      </c>
    </row>
    <row r="5321" spans="1:3" x14ac:dyDescent="0.2">
      <c r="A5321" s="5">
        <v>42063</v>
      </c>
      <c r="B5321">
        <v>2.2071726693928501E-2</v>
      </c>
      <c r="C5321" s="34">
        <f t="shared" si="83"/>
        <v>2.2071726693928502E-4</v>
      </c>
    </row>
    <row r="5322" spans="1:3" x14ac:dyDescent="0.2">
      <c r="A5322" s="5">
        <v>42065</v>
      </c>
      <c r="B5322">
        <v>4.41483249989938E-2</v>
      </c>
      <c r="C5322" s="34">
        <f t="shared" si="83"/>
        <v>4.4148324998993799E-4</v>
      </c>
    </row>
    <row r="5323" spans="1:3" x14ac:dyDescent="0.2">
      <c r="A5323" s="5">
        <v>42066</v>
      </c>
      <c r="B5323">
        <v>2.2071726693928501E-2</v>
      </c>
      <c r="C5323" s="34">
        <f t="shared" si="83"/>
        <v>2.2071726693928502E-4</v>
      </c>
    </row>
    <row r="5324" spans="1:3" x14ac:dyDescent="0.2">
      <c r="A5324" s="5">
        <v>42067</v>
      </c>
      <c r="B5324">
        <v>2.20717266939063E-2</v>
      </c>
      <c r="C5324" s="34">
        <f t="shared" si="83"/>
        <v>2.20717266939063E-4</v>
      </c>
    </row>
    <row r="5325" spans="1:3" x14ac:dyDescent="0.2">
      <c r="A5325" s="5">
        <v>42068</v>
      </c>
      <c r="B5325">
        <v>2.16492444375938E-2</v>
      </c>
      <c r="C5325" s="34">
        <f t="shared" si="83"/>
        <v>2.16492444375938E-4</v>
      </c>
    </row>
    <row r="5326" spans="1:3" x14ac:dyDescent="0.2">
      <c r="A5326" s="5">
        <v>42072</v>
      </c>
      <c r="B5326">
        <v>8.6625103196325007E-2</v>
      </c>
      <c r="C5326" s="34">
        <f t="shared" si="83"/>
        <v>8.6625103196325004E-4</v>
      </c>
    </row>
    <row r="5327" spans="1:3" x14ac:dyDescent="0.2">
      <c r="A5327" s="5">
        <v>42073</v>
      </c>
      <c r="B5327">
        <v>2.16492444375938E-2</v>
      </c>
      <c r="C5327" s="34">
        <f t="shared" si="83"/>
        <v>2.16492444375938E-4</v>
      </c>
    </row>
    <row r="5328" spans="1:3" x14ac:dyDescent="0.2">
      <c r="A5328" s="5">
        <v>42074</v>
      </c>
      <c r="B5328">
        <v>2.1649244437571501E-2</v>
      </c>
      <c r="C5328" s="34">
        <f t="shared" si="83"/>
        <v>2.16492444375715E-4</v>
      </c>
    </row>
    <row r="5329" spans="1:3" x14ac:dyDescent="0.2">
      <c r="A5329" s="5">
        <v>42075</v>
      </c>
      <c r="B5329">
        <v>2.1860440401289E-2</v>
      </c>
      <c r="C5329" s="34">
        <f t="shared" si="83"/>
        <v>2.1860440401288999E-4</v>
      </c>
    </row>
    <row r="5330" spans="1:3" x14ac:dyDescent="0.2">
      <c r="A5330" s="5">
        <v>42076</v>
      </c>
      <c r="B5330">
        <v>2.1860440401289E-2</v>
      </c>
      <c r="C5330" s="34">
        <f t="shared" si="83"/>
        <v>2.1860440401288999E-4</v>
      </c>
    </row>
    <row r="5331" spans="1:3" x14ac:dyDescent="0.2">
      <c r="A5331" s="5">
        <v>42079</v>
      </c>
      <c r="B5331">
        <v>6.5595658614148206E-2</v>
      </c>
      <c r="C5331" s="34">
        <f t="shared" si="83"/>
        <v>6.559565861414821E-4</v>
      </c>
    </row>
    <row r="5332" spans="1:3" x14ac:dyDescent="0.2">
      <c r="A5332" s="5">
        <v>42080</v>
      </c>
      <c r="B5332">
        <v>2.1860440401289E-2</v>
      </c>
      <c r="C5332" s="34">
        <f t="shared" si="83"/>
        <v>2.1860440401288999E-4</v>
      </c>
    </row>
    <row r="5333" spans="1:3" x14ac:dyDescent="0.2">
      <c r="A5333" s="5">
        <v>42081</v>
      </c>
      <c r="B5333">
        <v>2.1860440401266799E-2</v>
      </c>
      <c r="C5333" s="34">
        <f t="shared" si="83"/>
        <v>2.18604404012668E-4</v>
      </c>
    </row>
    <row r="5334" spans="1:3" x14ac:dyDescent="0.2">
      <c r="A5334" s="5">
        <v>42082</v>
      </c>
      <c r="B5334">
        <v>2.1860440401289E-2</v>
      </c>
      <c r="C5334" s="34">
        <f t="shared" si="83"/>
        <v>2.1860440401288999E-4</v>
      </c>
    </row>
    <row r="5335" spans="1:3" x14ac:dyDescent="0.2">
      <c r="A5335" s="5">
        <v>42083</v>
      </c>
      <c r="B5335">
        <v>2.1860440401289E-2</v>
      </c>
      <c r="C5335" s="34">
        <f t="shared" si="83"/>
        <v>2.1860440401288999E-4</v>
      </c>
    </row>
    <row r="5336" spans="1:3" x14ac:dyDescent="0.2">
      <c r="A5336" s="5">
        <v>42086</v>
      </c>
      <c r="B5336">
        <v>6.5595658614148206E-2</v>
      </c>
      <c r="C5336" s="34">
        <f t="shared" si="83"/>
        <v>6.559565861414821E-4</v>
      </c>
    </row>
    <row r="5337" spans="1:3" x14ac:dyDescent="0.2">
      <c r="A5337" s="5">
        <v>42087</v>
      </c>
      <c r="B5337">
        <v>2.1860440401289E-2</v>
      </c>
      <c r="C5337" s="34">
        <f t="shared" si="83"/>
        <v>2.1860440401288999E-4</v>
      </c>
    </row>
    <row r="5338" spans="1:3" x14ac:dyDescent="0.2">
      <c r="A5338" s="5">
        <v>42088</v>
      </c>
      <c r="B5338">
        <v>2.1860440401289E-2</v>
      </c>
      <c r="C5338" s="34">
        <f t="shared" si="83"/>
        <v>2.1860440401288999E-4</v>
      </c>
    </row>
    <row r="5339" spans="1:3" x14ac:dyDescent="0.2">
      <c r="A5339" s="5">
        <v>42089</v>
      </c>
      <c r="B5339">
        <v>2.17547362589832E-2</v>
      </c>
      <c r="C5339" s="34">
        <f t="shared" si="83"/>
        <v>2.17547362589832E-4</v>
      </c>
    </row>
    <row r="5340" spans="1:3" x14ac:dyDescent="0.2">
      <c r="A5340" s="5">
        <v>42090</v>
      </c>
      <c r="B5340">
        <v>2.17547362589832E-2</v>
      </c>
      <c r="C5340" s="34">
        <f t="shared" si="83"/>
        <v>2.17547362589832E-4</v>
      </c>
    </row>
    <row r="5341" spans="1:3" x14ac:dyDescent="0.2">
      <c r="A5341" s="5">
        <v>42093</v>
      </c>
      <c r="B5341">
        <v>6.5278407863012006E-2</v>
      </c>
      <c r="C5341" s="34">
        <f t="shared" si="83"/>
        <v>6.527840786301201E-4</v>
      </c>
    </row>
    <row r="5342" spans="1:3" x14ac:dyDescent="0.2">
      <c r="A5342" s="5">
        <v>42094</v>
      </c>
      <c r="B5342">
        <v>2.17547362589832E-2</v>
      </c>
      <c r="C5342" s="34">
        <f t="shared" si="83"/>
        <v>2.17547362589832E-4</v>
      </c>
    </row>
    <row r="5343" spans="1:3" x14ac:dyDescent="0.2">
      <c r="A5343" s="5">
        <v>42095</v>
      </c>
      <c r="B5343">
        <v>2.17547362589832E-2</v>
      </c>
      <c r="C5343" s="34">
        <f t="shared" si="83"/>
        <v>2.17547362589832E-4</v>
      </c>
    </row>
    <row r="5344" spans="1:3" x14ac:dyDescent="0.2">
      <c r="A5344" s="5">
        <v>42100</v>
      </c>
      <c r="B5344">
        <v>0.108821018446825</v>
      </c>
      <c r="C5344" s="34">
        <f t="shared" si="83"/>
        <v>1.08821018446825E-3</v>
      </c>
    </row>
    <row r="5345" spans="1:3" x14ac:dyDescent="0.2">
      <c r="A5345" s="5">
        <v>42101</v>
      </c>
      <c r="B5345">
        <v>2.0697228166044499E-2</v>
      </c>
      <c r="C5345" s="34">
        <f t="shared" si="83"/>
        <v>2.06972281660445E-4</v>
      </c>
    </row>
    <row r="5346" spans="1:3" x14ac:dyDescent="0.2">
      <c r="A5346" s="5">
        <v>42102</v>
      </c>
      <c r="B5346">
        <v>2.0697228166022302E-2</v>
      </c>
      <c r="C5346" s="34">
        <f t="shared" si="83"/>
        <v>2.0697228166022301E-4</v>
      </c>
    </row>
    <row r="5347" spans="1:3" x14ac:dyDescent="0.2">
      <c r="A5347" s="5">
        <v>42103</v>
      </c>
      <c r="B5347">
        <v>2.0697228166022302E-2</v>
      </c>
      <c r="C5347" s="34">
        <f t="shared" si="83"/>
        <v>2.0697228166022301E-4</v>
      </c>
    </row>
    <row r="5348" spans="1:3" x14ac:dyDescent="0.2">
      <c r="A5348" s="5">
        <v>42104</v>
      </c>
      <c r="B5348">
        <v>2.0697228166044499E-2</v>
      </c>
      <c r="C5348" s="34">
        <f t="shared" si="83"/>
        <v>2.06972281660445E-4</v>
      </c>
    </row>
    <row r="5349" spans="1:3" x14ac:dyDescent="0.2">
      <c r="A5349" s="5">
        <v>42107</v>
      </c>
      <c r="B5349">
        <v>6.2104536642304503E-2</v>
      </c>
      <c r="C5349" s="34">
        <f t="shared" si="83"/>
        <v>6.2104536642304498E-4</v>
      </c>
    </row>
    <row r="5350" spans="1:3" x14ac:dyDescent="0.2">
      <c r="A5350" s="5">
        <v>42109</v>
      </c>
      <c r="B5350">
        <v>4.1398740084575003E-2</v>
      </c>
      <c r="C5350" s="34">
        <f t="shared" si="83"/>
        <v>4.1398740084575003E-4</v>
      </c>
    </row>
    <row r="5351" spans="1:3" x14ac:dyDescent="0.2">
      <c r="A5351" s="5">
        <v>42110</v>
      </c>
      <c r="B5351">
        <v>2.0697228166044499E-2</v>
      </c>
      <c r="C5351" s="34">
        <f t="shared" si="83"/>
        <v>2.06972281660445E-4</v>
      </c>
    </row>
    <row r="5352" spans="1:3" x14ac:dyDescent="0.2">
      <c r="A5352" s="5">
        <v>42111</v>
      </c>
      <c r="B5352">
        <v>2.0697228166022302E-2</v>
      </c>
      <c r="C5352" s="34">
        <f t="shared" si="83"/>
        <v>2.0697228166022301E-4</v>
      </c>
    </row>
    <row r="5353" spans="1:3" x14ac:dyDescent="0.2">
      <c r="A5353" s="5">
        <v>42114</v>
      </c>
      <c r="B5353">
        <v>6.2104536642304503E-2</v>
      </c>
      <c r="C5353" s="34">
        <f t="shared" si="83"/>
        <v>6.2104536642304498E-4</v>
      </c>
    </row>
    <row r="5354" spans="1:3" x14ac:dyDescent="0.2">
      <c r="A5354" s="5">
        <v>42115</v>
      </c>
      <c r="B5354">
        <v>2.0697228166022302E-2</v>
      </c>
      <c r="C5354" s="34">
        <f t="shared" si="83"/>
        <v>2.0697228166022301E-4</v>
      </c>
    </row>
    <row r="5355" spans="1:3" x14ac:dyDescent="0.2">
      <c r="A5355" s="5">
        <v>42116</v>
      </c>
      <c r="B5355">
        <v>2.0697228166044499E-2</v>
      </c>
      <c r="C5355" s="34">
        <f t="shared" si="83"/>
        <v>2.06972281660445E-4</v>
      </c>
    </row>
    <row r="5356" spans="1:3" x14ac:dyDescent="0.2">
      <c r="A5356" s="5">
        <v>42117</v>
      </c>
      <c r="B5356">
        <v>2.0803086289933301E-2</v>
      </c>
      <c r="C5356" s="34">
        <f t="shared" si="83"/>
        <v>2.0803086289933301E-4</v>
      </c>
    </row>
    <row r="5357" spans="1:3" x14ac:dyDescent="0.2">
      <c r="A5357" s="5">
        <v>42118</v>
      </c>
      <c r="B5357">
        <v>2.0803086289933301E-2</v>
      </c>
      <c r="C5357" s="34">
        <f t="shared" si="83"/>
        <v>2.0803086289933301E-4</v>
      </c>
    </row>
    <row r="5358" spans="1:3" x14ac:dyDescent="0.2">
      <c r="A5358" s="5">
        <v>42121</v>
      </c>
      <c r="B5358">
        <v>6.2422242822091099E-2</v>
      </c>
      <c r="C5358" s="34">
        <f t="shared" si="83"/>
        <v>6.24222428220911E-4</v>
      </c>
    </row>
    <row r="5359" spans="1:3" x14ac:dyDescent="0.2">
      <c r="A5359" s="5">
        <v>42122</v>
      </c>
      <c r="B5359">
        <v>2.0803086289933301E-2</v>
      </c>
      <c r="C5359" s="34">
        <f t="shared" si="83"/>
        <v>2.0803086289933301E-4</v>
      </c>
    </row>
    <row r="5360" spans="1:3" x14ac:dyDescent="0.2">
      <c r="A5360" s="5">
        <v>42123</v>
      </c>
      <c r="B5360">
        <v>2.0803086289955499E-2</v>
      </c>
      <c r="C5360" s="34">
        <f t="shared" si="83"/>
        <v>2.0803086289955498E-4</v>
      </c>
    </row>
    <row r="5361" spans="1:3" x14ac:dyDescent="0.2">
      <c r="A5361" s="5">
        <v>42124</v>
      </c>
      <c r="B5361">
        <v>2.0908903620409099E-2</v>
      </c>
      <c r="C5361" s="34">
        <f t="shared" si="83"/>
        <v>2.09089036204091E-4</v>
      </c>
    </row>
    <row r="5362" spans="1:3" x14ac:dyDescent="0.2">
      <c r="A5362" s="5">
        <v>42128</v>
      </c>
      <c r="B5362">
        <v>8.3661849073335404E-2</v>
      </c>
      <c r="C5362" s="34">
        <f t="shared" si="83"/>
        <v>8.3661849073335404E-4</v>
      </c>
    </row>
    <row r="5363" spans="1:3" x14ac:dyDescent="0.2">
      <c r="A5363" s="5">
        <v>42129</v>
      </c>
      <c r="B5363">
        <v>2.09089036204313E-2</v>
      </c>
      <c r="C5363" s="34">
        <f t="shared" si="83"/>
        <v>2.0908903620431299E-4</v>
      </c>
    </row>
    <row r="5364" spans="1:3" x14ac:dyDescent="0.2">
      <c r="A5364" s="5">
        <v>42130</v>
      </c>
      <c r="B5364">
        <v>2.09089036204313E-2</v>
      </c>
      <c r="C5364" s="34">
        <f t="shared" si="83"/>
        <v>2.0908903620431299E-4</v>
      </c>
    </row>
    <row r="5365" spans="1:3" x14ac:dyDescent="0.2">
      <c r="A5365" s="5">
        <v>42131</v>
      </c>
      <c r="B5365">
        <v>2.10146801889355E-2</v>
      </c>
      <c r="C5365" s="34">
        <f t="shared" si="83"/>
        <v>2.10146801889355E-4</v>
      </c>
    </row>
    <row r="5366" spans="1:3" x14ac:dyDescent="0.2">
      <c r="A5366" s="5">
        <v>42132</v>
      </c>
      <c r="B5366">
        <v>2.10146801889355E-2</v>
      </c>
      <c r="C5366" s="34">
        <f t="shared" si="83"/>
        <v>2.10146801889355E-4</v>
      </c>
    </row>
    <row r="5367" spans="1:3" x14ac:dyDescent="0.2">
      <c r="A5367" s="5">
        <v>42135</v>
      </c>
      <c r="B5367">
        <v>6.3057289998380603E-2</v>
      </c>
      <c r="C5367" s="34">
        <f t="shared" si="83"/>
        <v>6.3057289998380605E-4</v>
      </c>
    </row>
    <row r="5368" spans="1:3" x14ac:dyDescent="0.2">
      <c r="A5368" s="5">
        <v>42136</v>
      </c>
      <c r="B5368">
        <v>2.10146801889355E-2</v>
      </c>
      <c r="C5368" s="34">
        <f t="shared" si="83"/>
        <v>2.10146801889355E-4</v>
      </c>
    </row>
    <row r="5369" spans="1:3" x14ac:dyDescent="0.2">
      <c r="A5369" s="5">
        <v>42137</v>
      </c>
      <c r="B5369">
        <v>2.10146801889355E-2</v>
      </c>
      <c r="C5369" s="34">
        <f t="shared" si="83"/>
        <v>2.10146801889355E-4</v>
      </c>
    </row>
    <row r="5370" spans="1:3" x14ac:dyDescent="0.2">
      <c r="A5370" s="5">
        <v>42138</v>
      </c>
      <c r="B5370">
        <v>2.10146801889355E-2</v>
      </c>
      <c r="C5370" s="34">
        <f t="shared" si="83"/>
        <v>2.10146801889355E-4</v>
      </c>
    </row>
    <row r="5371" spans="1:3" x14ac:dyDescent="0.2">
      <c r="A5371" s="5">
        <v>42139</v>
      </c>
      <c r="B5371">
        <v>2.10146801889355E-2</v>
      </c>
      <c r="C5371" s="34">
        <f t="shared" si="83"/>
        <v>2.10146801889355E-4</v>
      </c>
    </row>
    <row r="5372" spans="1:3" x14ac:dyDescent="0.2">
      <c r="A5372" s="5">
        <v>42142</v>
      </c>
      <c r="B5372">
        <v>6.3057289998380603E-2</v>
      </c>
      <c r="C5372" s="34">
        <f t="shared" si="83"/>
        <v>6.3057289998380605E-4</v>
      </c>
    </row>
    <row r="5373" spans="1:3" x14ac:dyDescent="0.2">
      <c r="A5373" s="5">
        <v>42143</v>
      </c>
      <c r="B5373">
        <v>2.10146801889355E-2</v>
      </c>
      <c r="C5373" s="34">
        <f t="shared" si="83"/>
        <v>2.10146801889355E-4</v>
      </c>
    </row>
    <row r="5374" spans="1:3" x14ac:dyDescent="0.2">
      <c r="A5374" s="5">
        <v>42144</v>
      </c>
      <c r="B5374">
        <v>2.10146801889355E-2</v>
      </c>
      <c r="C5374" s="34">
        <f t="shared" si="83"/>
        <v>2.10146801889355E-4</v>
      </c>
    </row>
    <row r="5375" spans="1:3" x14ac:dyDescent="0.2">
      <c r="A5375" s="5">
        <v>42145</v>
      </c>
      <c r="B5375">
        <v>2.0803086289933301E-2</v>
      </c>
      <c r="C5375" s="34">
        <f t="shared" si="83"/>
        <v>2.0803086289933301E-4</v>
      </c>
    </row>
    <row r="5376" spans="1:3" x14ac:dyDescent="0.2">
      <c r="A5376" s="5">
        <v>42146</v>
      </c>
      <c r="B5376">
        <v>2.0803086289933301E-2</v>
      </c>
      <c r="C5376" s="34">
        <f t="shared" si="83"/>
        <v>2.0803086289933301E-4</v>
      </c>
    </row>
    <row r="5377" spans="1:3" x14ac:dyDescent="0.2">
      <c r="A5377" s="5">
        <v>42149</v>
      </c>
      <c r="B5377">
        <v>6.2422242822091099E-2</v>
      </c>
      <c r="C5377" s="34">
        <f t="shared" si="83"/>
        <v>6.24222428220911E-4</v>
      </c>
    </row>
    <row r="5378" spans="1:3" x14ac:dyDescent="0.2">
      <c r="A5378" s="5">
        <v>42150</v>
      </c>
      <c r="B5378">
        <v>2.0803086289933301E-2</v>
      </c>
      <c r="C5378" s="34">
        <f t="shared" si="83"/>
        <v>2.0803086289933301E-4</v>
      </c>
    </row>
    <row r="5379" spans="1:3" x14ac:dyDescent="0.2">
      <c r="A5379" s="5">
        <v>42151</v>
      </c>
      <c r="B5379">
        <v>2.0803086289933301E-2</v>
      </c>
      <c r="C5379" s="34">
        <f t="shared" si="83"/>
        <v>2.0803086289933301E-4</v>
      </c>
    </row>
    <row r="5380" spans="1:3" x14ac:dyDescent="0.2">
      <c r="A5380" s="5">
        <v>42152</v>
      </c>
      <c r="B5380">
        <v>2.0697228166044499E-2</v>
      </c>
      <c r="C5380" s="34">
        <f t="shared" si="83"/>
        <v>2.06972281660445E-4</v>
      </c>
    </row>
    <row r="5381" spans="1:3" x14ac:dyDescent="0.2">
      <c r="A5381" s="5">
        <v>42153</v>
      </c>
      <c r="B5381">
        <v>2.0697228166022302E-2</v>
      </c>
      <c r="C5381" s="34">
        <f t="shared" ref="C5381:C5444" si="84">B5381/100</f>
        <v>2.0697228166022301E-4</v>
      </c>
    </row>
    <row r="5382" spans="1:3" x14ac:dyDescent="0.2">
      <c r="A5382" s="5">
        <v>42156</v>
      </c>
      <c r="B5382">
        <v>6.2104536642304503E-2</v>
      </c>
      <c r="C5382" s="34">
        <f t="shared" si="84"/>
        <v>6.2104536642304498E-4</v>
      </c>
    </row>
    <row r="5383" spans="1:3" x14ac:dyDescent="0.2">
      <c r="A5383" s="5">
        <v>42157</v>
      </c>
      <c r="B5383">
        <v>2.0697228166044499E-2</v>
      </c>
      <c r="C5383" s="34">
        <f t="shared" si="84"/>
        <v>2.06972281660445E-4</v>
      </c>
    </row>
    <row r="5384" spans="1:3" x14ac:dyDescent="0.2">
      <c r="A5384" s="5">
        <v>42158</v>
      </c>
      <c r="B5384">
        <v>2.0697228166022302E-2</v>
      </c>
      <c r="C5384" s="34">
        <f t="shared" si="84"/>
        <v>2.0697228166022301E-4</v>
      </c>
    </row>
    <row r="5385" spans="1:3" x14ac:dyDescent="0.2">
      <c r="A5385" s="5">
        <v>42159</v>
      </c>
      <c r="B5385">
        <v>2.0273387105374002E-2</v>
      </c>
      <c r="C5385" s="34">
        <f t="shared" si="84"/>
        <v>2.0273387105374001E-4</v>
      </c>
    </row>
    <row r="5386" spans="1:3" x14ac:dyDescent="0.2">
      <c r="A5386" s="5">
        <v>42160</v>
      </c>
      <c r="B5386">
        <v>2.0273387105374002E-2</v>
      </c>
      <c r="C5386" s="34">
        <f t="shared" si="84"/>
        <v>2.0273387105374001E-4</v>
      </c>
    </row>
    <row r="5387" spans="1:3" x14ac:dyDescent="0.2">
      <c r="A5387" s="5">
        <v>42163</v>
      </c>
      <c r="B5387">
        <v>6.0832492456097703E-2</v>
      </c>
      <c r="C5387" s="34">
        <f t="shared" si="84"/>
        <v>6.0832492456097708E-4</v>
      </c>
    </row>
    <row r="5388" spans="1:3" x14ac:dyDescent="0.2">
      <c r="A5388" s="5">
        <v>42164</v>
      </c>
      <c r="B5388">
        <v>2.0273387105374002E-2</v>
      </c>
      <c r="C5388" s="34">
        <f t="shared" si="84"/>
        <v>2.0273387105374001E-4</v>
      </c>
    </row>
    <row r="5389" spans="1:3" x14ac:dyDescent="0.2">
      <c r="A5389" s="5">
        <v>42165</v>
      </c>
      <c r="B5389">
        <v>2.0273387105396199E-2</v>
      </c>
      <c r="C5389" s="34">
        <f t="shared" si="84"/>
        <v>2.02733871053962E-4</v>
      </c>
    </row>
    <row r="5390" spans="1:3" x14ac:dyDescent="0.2">
      <c r="A5390" s="5">
        <v>42166</v>
      </c>
      <c r="B5390">
        <v>2.0273387105374002E-2</v>
      </c>
      <c r="C5390" s="34">
        <f t="shared" si="84"/>
        <v>2.0273387105374001E-4</v>
      </c>
    </row>
    <row r="5391" spans="1:3" x14ac:dyDescent="0.2">
      <c r="A5391" s="5">
        <v>42167</v>
      </c>
      <c r="B5391">
        <v>2.0273387105374002E-2</v>
      </c>
      <c r="C5391" s="34">
        <f t="shared" si="84"/>
        <v>2.0273387105374001E-4</v>
      </c>
    </row>
    <row r="5392" spans="1:3" x14ac:dyDescent="0.2">
      <c r="A5392" s="5">
        <v>42170</v>
      </c>
      <c r="B5392">
        <v>6.0832492456097703E-2</v>
      </c>
      <c r="C5392" s="34">
        <f t="shared" si="84"/>
        <v>6.0832492456097708E-4</v>
      </c>
    </row>
    <row r="5393" spans="1:3" x14ac:dyDescent="0.2">
      <c r="A5393" s="5">
        <v>42171</v>
      </c>
      <c r="B5393">
        <v>2.0273387105374002E-2</v>
      </c>
      <c r="C5393" s="34">
        <f t="shared" si="84"/>
        <v>2.0273387105374001E-4</v>
      </c>
    </row>
    <row r="5394" spans="1:3" x14ac:dyDescent="0.2">
      <c r="A5394" s="5">
        <v>42172</v>
      </c>
      <c r="B5394">
        <v>2.0273387105374002E-2</v>
      </c>
      <c r="C5394" s="34">
        <f t="shared" si="84"/>
        <v>2.0273387105374001E-4</v>
      </c>
    </row>
    <row r="5395" spans="1:3" x14ac:dyDescent="0.2">
      <c r="A5395" s="5">
        <v>42173</v>
      </c>
      <c r="B5395">
        <v>2.0273387105374002E-2</v>
      </c>
      <c r="C5395" s="34">
        <f t="shared" si="84"/>
        <v>2.0273387105374001E-4</v>
      </c>
    </row>
    <row r="5396" spans="1:3" x14ac:dyDescent="0.2">
      <c r="A5396" s="5">
        <v>42174</v>
      </c>
      <c r="B5396">
        <v>2.0273387105374002E-2</v>
      </c>
      <c r="C5396" s="34">
        <f t="shared" si="84"/>
        <v>2.0273387105374001E-4</v>
      </c>
    </row>
    <row r="5397" spans="1:3" x14ac:dyDescent="0.2">
      <c r="A5397" s="5">
        <v>42177</v>
      </c>
      <c r="B5397">
        <v>6.0832492456119901E-2</v>
      </c>
      <c r="C5397" s="34">
        <f t="shared" si="84"/>
        <v>6.0832492456119902E-4</v>
      </c>
    </row>
    <row r="5398" spans="1:3" x14ac:dyDescent="0.2">
      <c r="A5398" s="5">
        <v>42178</v>
      </c>
      <c r="B5398">
        <v>2.0273387105374002E-2</v>
      </c>
      <c r="C5398" s="34">
        <f t="shared" si="84"/>
        <v>2.0273387105374001E-4</v>
      </c>
    </row>
    <row r="5399" spans="1:3" x14ac:dyDescent="0.2">
      <c r="A5399" s="5">
        <v>42179</v>
      </c>
      <c r="B5399">
        <v>2.0273387105374002E-2</v>
      </c>
      <c r="C5399" s="34">
        <f t="shared" si="84"/>
        <v>2.0273387105374001E-4</v>
      </c>
    </row>
    <row r="5400" spans="1:3" x14ac:dyDescent="0.2">
      <c r="A5400" s="5">
        <v>42180</v>
      </c>
      <c r="B5400">
        <v>2.0273387105374002E-2</v>
      </c>
      <c r="C5400" s="34">
        <f t="shared" si="84"/>
        <v>2.0273387105374001E-4</v>
      </c>
    </row>
    <row r="5401" spans="1:3" x14ac:dyDescent="0.2">
      <c r="A5401" s="5">
        <v>42181</v>
      </c>
      <c r="B5401">
        <v>2.0273387105374002E-2</v>
      </c>
      <c r="C5401" s="34">
        <f t="shared" si="84"/>
        <v>2.0273387105374001E-4</v>
      </c>
    </row>
    <row r="5402" spans="1:3" x14ac:dyDescent="0.2">
      <c r="A5402" s="5">
        <v>42184</v>
      </c>
      <c r="B5402">
        <v>6.0832492456097703E-2</v>
      </c>
      <c r="C5402" s="34">
        <f t="shared" si="84"/>
        <v>6.0832492456097708E-4</v>
      </c>
    </row>
    <row r="5403" spans="1:3" x14ac:dyDescent="0.2">
      <c r="A5403" s="5">
        <v>42185</v>
      </c>
      <c r="B5403">
        <v>2.0273387105374002E-2</v>
      </c>
      <c r="C5403" s="34">
        <f t="shared" si="84"/>
        <v>2.0273387105374001E-4</v>
      </c>
    </row>
    <row r="5404" spans="1:3" x14ac:dyDescent="0.2">
      <c r="A5404" s="5">
        <v>42186</v>
      </c>
      <c r="B5404">
        <v>2.0273387105396199E-2</v>
      </c>
      <c r="C5404" s="34">
        <f t="shared" si="84"/>
        <v>2.02733871053962E-4</v>
      </c>
    </row>
    <row r="5405" spans="1:3" x14ac:dyDescent="0.2">
      <c r="A5405" s="5">
        <v>42187</v>
      </c>
      <c r="B5405">
        <v>2.0273387105374002E-2</v>
      </c>
      <c r="C5405" s="34">
        <f t="shared" si="84"/>
        <v>2.0273387105374001E-4</v>
      </c>
    </row>
    <row r="5406" spans="1:3" x14ac:dyDescent="0.2">
      <c r="A5406" s="5">
        <v>42188</v>
      </c>
      <c r="B5406">
        <v>1.99555856158939E-2</v>
      </c>
      <c r="C5406" s="34">
        <f t="shared" si="84"/>
        <v>1.9955585615893899E-4</v>
      </c>
    </row>
    <row r="5407" spans="1:3" x14ac:dyDescent="0.2">
      <c r="A5407" s="5">
        <v>42191</v>
      </c>
      <c r="B5407">
        <v>5.9878704404314802E-2</v>
      </c>
      <c r="C5407" s="34">
        <f t="shared" si="84"/>
        <v>5.9878704404314797E-4</v>
      </c>
    </row>
    <row r="5408" spans="1:3" x14ac:dyDescent="0.2">
      <c r="A5408" s="5">
        <v>42192</v>
      </c>
      <c r="B5408">
        <v>1.99555856158939E-2</v>
      </c>
      <c r="C5408" s="34">
        <f t="shared" si="84"/>
        <v>1.9955585615893899E-4</v>
      </c>
    </row>
    <row r="5409" spans="1:3" x14ac:dyDescent="0.2">
      <c r="A5409" s="5">
        <v>42193</v>
      </c>
      <c r="B5409">
        <v>1.9955585615916101E-2</v>
      </c>
      <c r="C5409" s="34">
        <f t="shared" si="84"/>
        <v>1.9955585615916101E-4</v>
      </c>
    </row>
    <row r="5410" spans="1:3" x14ac:dyDescent="0.2">
      <c r="A5410" s="5">
        <v>42194</v>
      </c>
      <c r="B5410">
        <v>1.9849654894543701E-2</v>
      </c>
      <c r="C5410" s="34">
        <f t="shared" si="84"/>
        <v>1.98496548945437E-4</v>
      </c>
    </row>
    <row r="5411" spans="1:3" x14ac:dyDescent="0.2">
      <c r="A5411" s="5">
        <v>42195</v>
      </c>
      <c r="B5411">
        <v>1.98496548945215E-2</v>
      </c>
      <c r="C5411" s="34">
        <f t="shared" si="84"/>
        <v>1.9849654894521499E-4</v>
      </c>
    </row>
    <row r="5412" spans="1:3" x14ac:dyDescent="0.2">
      <c r="A5412" s="5">
        <v>42198</v>
      </c>
      <c r="B5412">
        <v>5.9560785729684297E-2</v>
      </c>
      <c r="C5412" s="34">
        <f t="shared" si="84"/>
        <v>5.9560785729684295E-4</v>
      </c>
    </row>
    <row r="5413" spans="1:3" x14ac:dyDescent="0.2">
      <c r="A5413" s="5">
        <v>42199</v>
      </c>
      <c r="B5413">
        <v>1.98496548945215E-2</v>
      </c>
      <c r="C5413" s="34">
        <f t="shared" si="84"/>
        <v>1.9849654894521499E-4</v>
      </c>
    </row>
    <row r="5414" spans="1:3" x14ac:dyDescent="0.2">
      <c r="A5414" s="5">
        <v>42200</v>
      </c>
      <c r="B5414">
        <v>1.9849654894543701E-2</v>
      </c>
      <c r="C5414" s="34">
        <f t="shared" si="84"/>
        <v>1.98496548945437E-4</v>
      </c>
    </row>
    <row r="5415" spans="1:3" x14ac:dyDescent="0.2">
      <c r="A5415" s="5">
        <v>42201</v>
      </c>
      <c r="B5415">
        <v>1.98496548945215E-2</v>
      </c>
      <c r="C5415" s="34">
        <f t="shared" si="84"/>
        <v>1.9849654894521499E-4</v>
      </c>
    </row>
    <row r="5416" spans="1:3" x14ac:dyDescent="0.2">
      <c r="A5416" s="5">
        <v>42202</v>
      </c>
      <c r="B5416">
        <v>1.98496548945215E-2</v>
      </c>
      <c r="C5416" s="34">
        <f t="shared" si="84"/>
        <v>1.9849654894521499E-4</v>
      </c>
    </row>
    <row r="5417" spans="1:3" x14ac:dyDescent="0.2">
      <c r="A5417" s="5">
        <v>42205</v>
      </c>
      <c r="B5417">
        <v>5.9560785729684297E-2</v>
      </c>
      <c r="C5417" s="34">
        <f t="shared" si="84"/>
        <v>5.9560785729684295E-4</v>
      </c>
    </row>
    <row r="5418" spans="1:3" x14ac:dyDescent="0.2">
      <c r="A5418" s="5">
        <v>42206</v>
      </c>
      <c r="B5418">
        <v>1.98496548945215E-2</v>
      </c>
      <c r="C5418" s="34">
        <f t="shared" si="84"/>
        <v>1.9849654894521499E-4</v>
      </c>
    </row>
    <row r="5419" spans="1:3" x14ac:dyDescent="0.2">
      <c r="A5419" s="5">
        <v>42207</v>
      </c>
      <c r="B5419">
        <v>1.9849654894543701E-2</v>
      </c>
      <c r="C5419" s="34">
        <f t="shared" si="84"/>
        <v>1.98496548945437E-4</v>
      </c>
    </row>
    <row r="5420" spans="1:3" x14ac:dyDescent="0.2">
      <c r="A5420" s="5">
        <v>42208</v>
      </c>
      <c r="B5420">
        <v>1.9743428503149502E-2</v>
      </c>
      <c r="C5420" s="34">
        <f t="shared" si="84"/>
        <v>1.9743428503149501E-4</v>
      </c>
    </row>
    <row r="5421" spans="1:3" x14ac:dyDescent="0.2">
      <c r="A5421" s="5">
        <v>42209</v>
      </c>
      <c r="B5421">
        <v>1.9743428503149502E-2</v>
      </c>
      <c r="C5421" s="34">
        <f t="shared" si="84"/>
        <v>1.9743428503149501E-4</v>
      </c>
    </row>
    <row r="5422" spans="1:3" x14ac:dyDescent="0.2">
      <c r="A5422" s="5">
        <v>42212</v>
      </c>
      <c r="B5422">
        <v>5.9241980368129901E-2</v>
      </c>
      <c r="C5422" s="34">
        <f t="shared" si="84"/>
        <v>5.9241980368129898E-4</v>
      </c>
    </row>
    <row r="5423" spans="1:3" x14ac:dyDescent="0.2">
      <c r="A5423" s="5">
        <v>42213</v>
      </c>
      <c r="B5423">
        <v>1.9743428503149502E-2</v>
      </c>
      <c r="C5423" s="34">
        <f t="shared" si="84"/>
        <v>1.9743428503149501E-4</v>
      </c>
    </row>
    <row r="5424" spans="1:3" x14ac:dyDescent="0.2">
      <c r="A5424" s="5">
        <v>42214</v>
      </c>
      <c r="B5424">
        <v>1.9743428503149502E-2</v>
      </c>
      <c r="C5424" s="34">
        <f t="shared" si="84"/>
        <v>1.9743428503149501E-4</v>
      </c>
    </row>
    <row r="5425" spans="1:3" x14ac:dyDescent="0.2">
      <c r="A5425" s="5">
        <v>42215</v>
      </c>
      <c r="B5425">
        <v>1.9743428503171699E-2</v>
      </c>
      <c r="C5425" s="34">
        <f t="shared" si="84"/>
        <v>1.97434285031717E-4</v>
      </c>
    </row>
    <row r="5426" spans="1:3" x14ac:dyDescent="0.2">
      <c r="A5426" s="5">
        <v>42216</v>
      </c>
      <c r="B5426">
        <v>1.9743428503149502E-2</v>
      </c>
      <c r="C5426" s="34">
        <f t="shared" si="84"/>
        <v>1.9743428503149501E-4</v>
      </c>
    </row>
    <row r="5427" spans="1:3" x14ac:dyDescent="0.2">
      <c r="A5427" s="5">
        <v>42219</v>
      </c>
      <c r="B5427">
        <v>5.9241980368129901E-2</v>
      </c>
      <c r="C5427" s="34">
        <f t="shared" si="84"/>
        <v>5.9241980368129898E-4</v>
      </c>
    </row>
    <row r="5428" spans="1:3" x14ac:dyDescent="0.2">
      <c r="A5428" s="5">
        <v>42220</v>
      </c>
      <c r="B5428">
        <v>1.9743428503149502E-2</v>
      </c>
      <c r="C5428" s="34">
        <f t="shared" si="84"/>
        <v>1.9743428503149501E-4</v>
      </c>
    </row>
    <row r="5429" spans="1:3" x14ac:dyDescent="0.2">
      <c r="A5429" s="5">
        <v>42221</v>
      </c>
      <c r="B5429">
        <v>1.9743428503149502E-2</v>
      </c>
      <c r="C5429" s="34">
        <f t="shared" si="84"/>
        <v>1.9743428503149501E-4</v>
      </c>
    </row>
    <row r="5430" spans="1:3" x14ac:dyDescent="0.2">
      <c r="A5430" s="5">
        <v>42222</v>
      </c>
      <c r="B5430">
        <v>1.9637415889151001E-2</v>
      </c>
      <c r="C5430" s="34">
        <f t="shared" si="84"/>
        <v>1.9637415889151E-4</v>
      </c>
    </row>
    <row r="5431" spans="1:3" x14ac:dyDescent="0.2">
      <c r="A5431" s="5">
        <v>42223</v>
      </c>
      <c r="B5431">
        <v>1.9637415889151001E-2</v>
      </c>
      <c r="C5431" s="34">
        <f t="shared" si="84"/>
        <v>1.9637415889151E-4</v>
      </c>
    </row>
    <row r="5432" spans="1:3" x14ac:dyDescent="0.2">
      <c r="A5432" s="5">
        <v>42226</v>
      </c>
      <c r="B5432">
        <v>5.8923817267864102E-2</v>
      </c>
      <c r="C5432" s="34">
        <f t="shared" si="84"/>
        <v>5.8923817267864098E-4</v>
      </c>
    </row>
    <row r="5433" spans="1:3" x14ac:dyDescent="0.2">
      <c r="A5433" s="5">
        <v>42227</v>
      </c>
      <c r="B5433">
        <v>1.9637415889151001E-2</v>
      </c>
      <c r="C5433" s="34">
        <f t="shared" si="84"/>
        <v>1.9637415889151E-4</v>
      </c>
    </row>
    <row r="5434" spans="1:3" x14ac:dyDescent="0.2">
      <c r="A5434" s="5">
        <v>42228</v>
      </c>
      <c r="B5434">
        <v>1.9637415889151001E-2</v>
      </c>
      <c r="C5434" s="34">
        <f t="shared" si="84"/>
        <v>1.9637415889151E-4</v>
      </c>
    </row>
    <row r="5435" spans="1:3" x14ac:dyDescent="0.2">
      <c r="A5435" s="5">
        <v>42229</v>
      </c>
      <c r="B5435">
        <v>1.9212955669800601E-2</v>
      </c>
      <c r="C5435" s="34">
        <f t="shared" si="84"/>
        <v>1.92129556698006E-4</v>
      </c>
    </row>
    <row r="5436" spans="1:3" x14ac:dyDescent="0.2">
      <c r="A5436" s="5">
        <v>42230</v>
      </c>
      <c r="B5436">
        <v>1.92129556697784E-2</v>
      </c>
      <c r="C5436" s="34">
        <f t="shared" si="84"/>
        <v>1.9212955669778398E-4</v>
      </c>
    </row>
    <row r="5437" spans="1:3" x14ac:dyDescent="0.2">
      <c r="A5437" s="5">
        <v>42233</v>
      </c>
      <c r="B5437">
        <v>5.7649941848603198E-2</v>
      </c>
      <c r="C5437" s="34">
        <f t="shared" si="84"/>
        <v>5.7649941848603203E-4</v>
      </c>
    </row>
    <row r="5438" spans="1:3" x14ac:dyDescent="0.2">
      <c r="A5438" s="5">
        <v>42234</v>
      </c>
      <c r="B5438">
        <v>1.92129556697784E-2</v>
      </c>
      <c r="C5438" s="34">
        <f t="shared" si="84"/>
        <v>1.9212955669778398E-4</v>
      </c>
    </row>
    <row r="5439" spans="1:3" x14ac:dyDescent="0.2">
      <c r="A5439" s="5">
        <v>42235</v>
      </c>
      <c r="B5439">
        <v>1.9212955669800601E-2</v>
      </c>
      <c r="C5439" s="34">
        <f t="shared" si="84"/>
        <v>1.92129556698006E-4</v>
      </c>
    </row>
    <row r="5440" spans="1:3" x14ac:dyDescent="0.2">
      <c r="A5440" s="5">
        <v>42236</v>
      </c>
      <c r="B5440">
        <v>1.9637415889151001E-2</v>
      </c>
      <c r="C5440" s="34">
        <f t="shared" si="84"/>
        <v>1.9637415889151E-4</v>
      </c>
    </row>
    <row r="5441" spans="1:3" x14ac:dyDescent="0.2">
      <c r="A5441" s="5">
        <v>42237</v>
      </c>
      <c r="B5441">
        <v>1.9637415889151001E-2</v>
      </c>
      <c r="C5441" s="34">
        <f t="shared" si="84"/>
        <v>1.9637415889151E-4</v>
      </c>
    </row>
    <row r="5442" spans="1:3" x14ac:dyDescent="0.2">
      <c r="A5442" s="5">
        <v>42240</v>
      </c>
      <c r="B5442">
        <v>5.8923817267864102E-2</v>
      </c>
      <c r="C5442" s="34">
        <f t="shared" si="84"/>
        <v>5.8923817267864098E-4</v>
      </c>
    </row>
    <row r="5443" spans="1:3" x14ac:dyDescent="0.2">
      <c r="A5443" s="5">
        <v>42241</v>
      </c>
      <c r="B5443">
        <v>1.9637415889151001E-2</v>
      </c>
      <c r="C5443" s="34">
        <f t="shared" si="84"/>
        <v>1.9637415889151E-4</v>
      </c>
    </row>
    <row r="5444" spans="1:3" x14ac:dyDescent="0.2">
      <c r="A5444" s="5">
        <v>42242</v>
      </c>
      <c r="B5444">
        <v>1.9637415889151001E-2</v>
      </c>
      <c r="C5444" s="34">
        <f t="shared" si="84"/>
        <v>1.9637415889151E-4</v>
      </c>
    </row>
    <row r="5445" spans="1:3" x14ac:dyDescent="0.2">
      <c r="A5445" s="5">
        <v>42243</v>
      </c>
      <c r="B5445">
        <v>1.9637415889151001E-2</v>
      </c>
      <c r="C5445" s="34">
        <f t="shared" ref="C5445:C5508" si="85">B5445/100</f>
        <v>1.9637415889151E-4</v>
      </c>
    </row>
    <row r="5446" spans="1:3" x14ac:dyDescent="0.2">
      <c r="A5446" s="5">
        <v>42244</v>
      </c>
      <c r="B5446">
        <v>1.9637415889173199E-2</v>
      </c>
      <c r="C5446" s="34">
        <f t="shared" si="85"/>
        <v>1.9637415889173199E-4</v>
      </c>
    </row>
    <row r="5447" spans="1:3" x14ac:dyDescent="0.2">
      <c r="A5447" s="5">
        <v>42247</v>
      </c>
      <c r="B5447">
        <v>5.8923817267841898E-2</v>
      </c>
      <c r="C5447" s="34">
        <f t="shared" si="85"/>
        <v>5.8923817267841894E-4</v>
      </c>
    </row>
    <row r="5448" spans="1:3" x14ac:dyDescent="0.2">
      <c r="A5448" s="5">
        <v>42248</v>
      </c>
      <c r="B5448">
        <v>1.9637415889151001E-2</v>
      </c>
      <c r="C5448" s="34">
        <f t="shared" si="85"/>
        <v>1.9637415889151E-4</v>
      </c>
    </row>
    <row r="5449" spans="1:3" x14ac:dyDescent="0.2">
      <c r="A5449" s="5">
        <v>42249</v>
      </c>
      <c r="B5449">
        <v>1.9637415889151001E-2</v>
      </c>
      <c r="C5449" s="34">
        <f t="shared" si="85"/>
        <v>1.9637415889151E-4</v>
      </c>
    </row>
    <row r="5450" spans="1:3" x14ac:dyDescent="0.2">
      <c r="A5450" s="5">
        <v>42250</v>
      </c>
      <c r="B5450">
        <v>1.9637415889173199E-2</v>
      </c>
      <c r="C5450" s="34">
        <f t="shared" si="85"/>
        <v>1.9637415889173199E-4</v>
      </c>
    </row>
    <row r="5451" spans="1:3" x14ac:dyDescent="0.2">
      <c r="A5451" s="5">
        <v>42251</v>
      </c>
      <c r="B5451">
        <v>1.9637415889151001E-2</v>
      </c>
      <c r="C5451" s="34">
        <f t="shared" si="85"/>
        <v>1.9637415889151E-4</v>
      </c>
    </row>
    <row r="5452" spans="1:3" x14ac:dyDescent="0.2">
      <c r="A5452" s="5">
        <v>42254</v>
      </c>
      <c r="B5452">
        <v>5.8923817267841898E-2</v>
      </c>
      <c r="C5452" s="34">
        <f t="shared" si="85"/>
        <v>5.8923817267841894E-4</v>
      </c>
    </row>
    <row r="5453" spans="1:3" x14ac:dyDescent="0.2">
      <c r="A5453" s="5">
        <v>42255</v>
      </c>
      <c r="B5453">
        <v>1.9637415889173199E-2</v>
      </c>
      <c r="C5453" s="34">
        <f t="shared" si="85"/>
        <v>1.9637415889173199E-4</v>
      </c>
    </row>
    <row r="5454" spans="1:3" x14ac:dyDescent="0.2">
      <c r="A5454" s="5">
        <v>42256</v>
      </c>
      <c r="B5454">
        <v>1.9637415889151001E-2</v>
      </c>
      <c r="C5454" s="34">
        <f t="shared" si="85"/>
        <v>1.9637415889151E-4</v>
      </c>
    </row>
    <row r="5455" spans="1:3" x14ac:dyDescent="0.2">
      <c r="A5455" s="5">
        <v>42257</v>
      </c>
      <c r="B5455">
        <v>1.9637415889151001E-2</v>
      </c>
      <c r="C5455" s="34">
        <f t="shared" si="85"/>
        <v>1.9637415889151E-4</v>
      </c>
    </row>
    <row r="5456" spans="1:3" x14ac:dyDescent="0.2">
      <c r="A5456" s="5">
        <v>42258</v>
      </c>
      <c r="B5456">
        <v>1.9637415889151001E-2</v>
      </c>
      <c r="C5456" s="34">
        <f t="shared" si="85"/>
        <v>1.9637415889151E-4</v>
      </c>
    </row>
    <row r="5457" spans="1:3" x14ac:dyDescent="0.2">
      <c r="A5457" s="5">
        <v>42261</v>
      </c>
      <c r="B5457">
        <v>5.8923817267864102E-2</v>
      </c>
      <c r="C5457" s="34">
        <f t="shared" si="85"/>
        <v>5.8923817267864098E-4</v>
      </c>
    </row>
    <row r="5458" spans="1:3" x14ac:dyDescent="0.2">
      <c r="A5458" s="5">
        <v>42262</v>
      </c>
      <c r="B5458">
        <v>1.9637415889151001E-2</v>
      </c>
      <c r="C5458" s="34">
        <f t="shared" si="85"/>
        <v>1.9637415889151E-4</v>
      </c>
    </row>
    <row r="5459" spans="1:3" x14ac:dyDescent="0.2">
      <c r="A5459" s="5">
        <v>42263</v>
      </c>
      <c r="B5459">
        <v>1.9637415889151001E-2</v>
      </c>
      <c r="C5459" s="34">
        <f t="shared" si="85"/>
        <v>1.9637415889151E-4</v>
      </c>
    </row>
    <row r="5460" spans="1:3" x14ac:dyDescent="0.2">
      <c r="A5460" s="5">
        <v>42265</v>
      </c>
      <c r="B5460">
        <v>3.9384721491475497E-2</v>
      </c>
      <c r="C5460" s="34">
        <f t="shared" si="85"/>
        <v>3.9384721491475495E-4</v>
      </c>
    </row>
    <row r="5461" spans="1:3" x14ac:dyDescent="0.2">
      <c r="A5461" s="5">
        <v>42268</v>
      </c>
      <c r="B5461">
        <v>5.9241980368129901E-2</v>
      </c>
      <c r="C5461" s="34">
        <f t="shared" si="85"/>
        <v>5.9241980368129898E-4</v>
      </c>
    </row>
    <row r="5462" spans="1:3" x14ac:dyDescent="0.2">
      <c r="A5462" s="5">
        <v>42269</v>
      </c>
      <c r="B5462">
        <v>1.9743428503149502E-2</v>
      </c>
      <c r="C5462" s="34">
        <f t="shared" si="85"/>
        <v>1.9743428503149501E-4</v>
      </c>
    </row>
    <row r="5463" spans="1:3" x14ac:dyDescent="0.2">
      <c r="A5463" s="5">
        <v>42270</v>
      </c>
      <c r="B5463">
        <v>1.9743428503149502E-2</v>
      </c>
      <c r="C5463" s="34">
        <f t="shared" si="85"/>
        <v>1.9743428503149501E-4</v>
      </c>
    </row>
    <row r="5464" spans="1:3" x14ac:dyDescent="0.2">
      <c r="A5464" s="5">
        <v>42271</v>
      </c>
      <c r="B5464">
        <v>1.95313623305493E-2</v>
      </c>
      <c r="C5464" s="34">
        <f t="shared" si="85"/>
        <v>1.9531362330549299E-4</v>
      </c>
    </row>
    <row r="5465" spans="1:3" x14ac:dyDescent="0.2">
      <c r="A5465" s="5">
        <v>42275</v>
      </c>
      <c r="B5465">
        <v>7.81483407494621E-2</v>
      </c>
      <c r="C5465" s="34">
        <f t="shared" si="85"/>
        <v>7.8148340749462097E-4</v>
      </c>
    </row>
    <row r="5466" spans="1:3" x14ac:dyDescent="0.2">
      <c r="A5466" s="5">
        <v>42276</v>
      </c>
      <c r="B5466">
        <v>1.95313623305493E-2</v>
      </c>
      <c r="C5466" s="34">
        <f t="shared" si="85"/>
        <v>1.9531362330549299E-4</v>
      </c>
    </row>
    <row r="5467" spans="1:3" x14ac:dyDescent="0.2">
      <c r="A5467" s="5">
        <v>42277</v>
      </c>
      <c r="B5467">
        <v>1.95313623305493E-2</v>
      </c>
      <c r="C5467" s="34">
        <f t="shared" si="85"/>
        <v>1.9531362330549299E-4</v>
      </c>
    </row>
    <row r="5468" spans="1:3" x14ac:dyDescent="0.2">
      <c r="A5468" s="5">
        <v>42278</v>
      </c>
      <c r="B5468">
        <v>1.86822233720241E-2</v>
      </c>
      <c r="C5468" s="34">
        <f t="shared" si="85"/>
        <v>1.86822233720241E-4</v>
      </c>
    </row>
    <row r="5469" spans="1:3" x14ac:dyDescent="0.2">
      <c r="A5469" s="5">
        <v>42282</v>
      </c>
      <c r="B5469">
        <v>7.4749837624565899E-2</v>
      </c>
      <c r="C5469" s="34">
        <f t="shared" si="85"/>
        <v>7.4749837624565895E-4</v>
      </c>
    </row>
    <row r="5470" spans="1:3" x14ac:dyDescent="0.2">
      <c r="A5470" s="5">
        <v>42283</v>
      </c>
      <c r="B5470">
        <v>1.86822233720241E-2</v>
      </c>
      <c r="C5470" s="34">
        <f t="shared" si="85"/>
        <v>1.86822233720241E-4</v>
      </c>
    </row>
    <row r="5471" spans="1:3" x14ac:dyDescent="0.2">
      <c r="A5471" s="5">
        <v>42284</v>
      </c>
      <c r="B5471">
        <v>1.8682223372001899E-2</v>
      </c>
      <c r="C5471" s="34">
        <f t="shared" si="85"/>
        <v>1.8682223372001899E-4</v>
      </c>
    </row>
    <row r="5472" spans="1:3" x14ac:dyDescent="0.2">
      <c r="A5472" s="5">
        <v>42285</v>
      </c>
      <c r="B5472">
        <v>1.86822233720241E-2</v>
      </c>
      <c r="C5472" s="34">
        <f t="shared" si="85"/>
        <v>1.86822233720241E-4</v>
      </c>
    </row>
    <row r="5473" spans="1:3" x14ac:dyDescent="0.2">
      <c r="A5473" s="5">
        <v>42286</v>
      </c>
      <c r="B5473">
        <v>1.8682223372001899E-2</v>
      </c>
      <c r="C5473" s="34">
        <f t="shared" si="85"/>
        <v>1.8682223372001899E-4</v>
      </c>
    </row>
    <row r="5474" spans="1:3" x14ac:dyDescent="0.2">
      <c r="A5474" s="5">
        <v>42289</v>
      </c>
      <c r="B5474">
        <v>5.6057141532184197E-2</v>
      </c>
      <c r="C5474" s="34">
        <f t="shared" si="85"/>
        <v>5.6057141532184196E-4</v>
      </c>
    </row>
    <row r="5475" spans="1:3" x14ac:dyDescent="0.2">
      <c r="A5475" s="5">
        <v>42290</v>
      </c>
      <c r="B5475">
        <v>1.8682223372001899E-2</v>
      </c>
      <c r="C5475" s="34">
        <f t="shared" si="85"/>
        <v>1.8682223372001899E-4</v>
      </c>
    </row>
    <row r="5476" spans="1:3" x14ac:dyDescent="0.2">
      <c r="A5476" s="5">
        <v>42291</v>
      </c>
      <c r="B5476">
        <v>1.86822233720241E-2</v>
      </c>
      <c r="C5476" s="34">
        <f t="shared" si="85"/>
        <v>1.86822233720241E-4</v>
      </c>
    </row>
    <row r="5477" spans="1:3" x14ac:dyDescent="0.2">
      <c r="A5477" s="5">
        <v>42292</v>
      </c>
      <c r="B5477">
        <v>1.86822233720241E-2</v>
      </c>
      <c r="C5477" s="34">
        <f t="shared" si="85"/>
        <v>1.86822233720241E-4</v>
      </c>
    </row>
    <row r="5478" spans="1:3" x14ac:dyDescent="0.2">
      <c r="A5478" s="5">
        <v>42293</v>
      </c>
      <c r="B5478">
        <v>1.8682223372001899E-2</v>
      </c>
      <c r="C5478" s="34">
        <f t="shared" si="85"/>
        <v>1.8682223372001899E-4</v>
      </c>
    </row>
    <row r="5479" spans="1:3" x14ac:dyDescent="0.2">
      <c r="A5479" s="5">
        <v>42296</v>
      </c>
      <c r="B5479">
        <v>5.6057141532184197E-2</v>
      </c>
      <c r="C5479" s="34">
        <f t="shared" si="85"/>
        <v>5.6057141532184196E-4</v>
      </c>
    </row>
    <row r="5480" spans="1:3" x14ac:dyDescent="0.2">
      <c r="A5480" s="5">
        <v>42297</v>
      </c>
      <c r="B5480">
        <v>1.8682223372001899E-2</v>
      </c>
      <c r="C5480" s="34">
        <f t="shared" si="85"/>
        <v>1.8682223372001899E-4</v>
      </c>
    </row>
    <row r="5481" spans="1:3" x14ac:dyDescent="0.2">
      <c r="A5481" s="5">
        <v>42298</v>
      </c>
      <c r="B5481">
        <v>1.86822233720241E-2</v>
      </c>
      <c r="C5481" s="34">
        <f t="shared" si="85"/>
        <v>1.86822233720241E-4</v>
      </c>
    </row>
    <row r="5482" spans="1:3" x14ac:dyDescent="0.2">
      <c r="A5482" s="5">
        <v>42300</v>
      </c>
      <c r="B5482">
        <v>3.7474083111233E-2</v>
      </c>
      <c r="C5482" s="34">
        <f t="shared" si="85"/>
        <v>3.7474083111232998E-4</v>
      </c>
    </row>
    <row r="5483" spans="1:3" x14ac:dyDescent="0.2">
      <c r="A5483" s="5">
        <v>42303</v>
      </c>
      <c r="B5483">
        <v>5.6375639699046701E-2</v>
      </c>
      <c r="C5483" s="34">
        <f t="shared" si="85"/>
        <v>5.6375639699046698E-4</v>
      </c>
    </row>
    <row r="5484" spans="1:3" x14ac:dyDescent="0.2">
      <c r="A5484" s="5">
        <v>42304</v>
      </c>
      <c r="B5484">
        <v>1.87883496577834E-2</v>
      </c>
      <c r="C5484" s="34">
        <f t="shared" si="85"/>
        <v>1.8788349657783399E-4</v>
      </c>
    </row>
    <row r="5485" spans="1:3" x14ac:dyDescent="0.2">
      <c r="A5485" s="5">
        <v>42305</v>
      </c>
      <c r="B5485">
        <v>1.8788349657761199E-2</v>
      </c>
      <c r="C5485" s="34">
        <f t="shared" si="85"/>
        <v>1.87883496577612E-4</v>
      </c>
    </row>
    <row r="5486" spans="1:3" x14ac:dyDescent="0.2">
      <c r="A5486" s="5">
        <v>42306</v>
      </c>
      <c r="B5486">
        <v>1.87883496577834E-2</v>
      </c>
      <c r="C5486" s="34">
        <f t="shared" si="85"/>
        <v>1.8788349657783399E-4</v>
      </c>
    </row>
    <row r="5487" spans="1:3" x14ac:dyDescent="0.2">
      <c r="A5487" s="5">
        <v>42307</v>
      </c>
      <c r="B5487">
        <v>1.8788349657761199E-2</v>
      </c>
      <c r="C5487" s="34">
        <f t="shared" si="85"/>
        <v>1.87883496577612E-4</v>
      </c>
    </row>
    <row r="5488" spans="1:3" x14ac:dyDescent="0.2">
      <c r="A5488" s="5">
        <v>42310</v>
      </c>
      <c r="B5488">
        <v>5.6375639699046701E-2</v>
      </c>
      <c r="C5488" s="34">
        <f t="shared" si="85"/>
        <v>5.6375639699046698E-4</v>
      </c>
    </row>
    <row r="5489" spans="1:3" x14ac:dyDescent="0.2">
      <c r="A5489" s="5">
        <v>42311</v>
      </c>
      <c r="B5489">
        <v>1.87883496577834E-2</v>
      </c>
      <c r="C5489" s="34">
        <f t="shared" si="85"/>
        <v>1.8788349657783399E-4</v>
      </c>
    </row>
    <row r="5490" spans="1:3" x14ac:dyDescent="0.2">
      <c r="A5490" s="5">
        <v>42312</v>
      </c>
      <c r="B5490">
        <v>1.8788349657761199E-2</v>
      </c>
      <c r="C5490" s="34">
        <f t="shared" si="85"/>
        <v>1.87883496577612E-4</v>
      </c>
    </row>
    <row r="5491" spans="1:3" x14ac:dyDescent="0.2">
      <c r="A5491" s="5">
        <v>42313</v>
      </c>
      <c r="B5491">
        <v>1.87883496577834E-2</v>
      </c>
      <c r="C5491" s="34">
        <f t="shared" si="85"/>
        <v>1.8788349657783399E-4</v>
      </c>
    </row>
    <row r="5492" spans="1:3" x14ac:dyDescent="0.2">
      <c r="A5492" s="5">
        <v>42314</v>
      </c>
      <c r="B5492">
        <v>1.8788349657761199E-2</v>
      </c>
      <c r="C5492" s="34">
        <f t="shared" si="85"/>
        <v>1.87883496577612E-4</v>
      </c>
    </row>
    <row r="5493" spans="1:3" x14ac:dyDescent="0.2">
      <c r="A5493" s="5">
        <v>42317</v>
      </c>
      <c r="B5493">
        <v>5.6375639699068898E-2</v>
      </c>
      <c r="C5493" s="34">
        <f t="shared" si="85"/>
        <v>5.6375639699068902E-4</v>
      </c>
    </row>
    <row r="5494" spans="1:3" x14ac:dyDescent="0.2">
      <c r="A5494" s="5">
        <v>42318</v>
      </c>
      <c r="B5494">
        <v>1.8788349657761199E-2</v>
      </c>
      <c r="C5494" s="34">
        <f t="shared" si="85"/>
        <v>1.87883496577612E-4</v>
      </c>
    </row>
    <row r="5495" spans="1:3" x14ac:dyDescent="0.2">
      <c r="A5495" s="5">
        <v>42319</v>
      </c>
      <c r="B5495">
        <v>1.87883496577834E-2</v>
      </c>
      <c r="C5495" s="34">
        <f t="shared" si="85"/>
        <v>1.8788349657783399E-4</v>
      </c>
    </row>
    <row r="5496" spans="1:3" x14ac:dyDescent="0.2">
      <c r="A5496" s="5">
        <v>42321</v>
      </c>
      <c r="B5496">
        <v>3.7686590178398503E-2</v>
      </c>
      <c r="C5496" s="34">
        <f t="shared" si="85"/>
        <v>3.7686590178398504E-4</v>
      </c>
    </row>
    <row r="5497" spans="1:3" x14ac:dyDescent="0.2">
      <c r="A5497" s="5">
        <v>42324</v>
      </c>
      <c r="B5497">
        <v>5.6694782514776797E-2</v>
      </c>
      <c r="C5497" s="34">
        <f t="shared" si="85"/>
        <v>5.6694782514776798E-4</v>
      </c>
    </row>
    <row r="5498" spans="1:3" x14ac:dyDescent="0.2">
      <c r="A5498" s="5">
        <v>42325</v>
      </c>
      <c r="B5498">
        <v>1.8894690520099299E-2</v>
      </c>
      <c r="C5498" s="34">
        <f t="shared" si="85"/>
        <v>1.88946905200993E-4</v>
      </c>
    </row>
    <row r="5499" spans="1:3" x14ac:dyDescent="0.2">
      <c r="A5499" s="5">
        <v>42326</v>
      </c>
      <c r="B5499">
        <v>1.8894690520077102E-2</v>
      </c>
      <c r="C5499" s="34">
        <f t="shared" si="85"/>
        <v>1.8894690520077101E-4</v>
      </c>
    </row>
    <row r="5500" spans="1:3" x14ac:dyDescent="0.2">
      <c r="A5500" s="5">
        <v>42327</v>
      </c>
      <c r="B5500">
        <v>1.8894690520099299E-2</v>
      </c>
      <c r="C5500" s="34">
        <f t="shared" si="85"/>
        <v>1.88946905200993E-4</v>
      </c>
    </row>
    <row r="5501" spans="1:3" x14ac:dyDescent="0.2">
      <c r="A5501" s="5">
        <v>42328</v>
      </c>
      <c r="B5501">
        <v>1.8894690520099299E-2</v>
      </c>
      <c r="C5501" s="34">
        <f t="shared" si="85"/>
        <v>1.88946905200993E-4</v>
      </c>
    </row>
    <row r="5502" spans="1:3" x14ac:dyDescent="0.2">
      <c r="A5502" s="5">
        <v>42331</v>
      </c>
      <c r="B5502">
        <v>5.6694782514776797E-2</v>
      </c>
      <c r="C5502" s="34">
        <f t="shared" si="85"/>
        <v>5.6694782514776798E-4</v>
      </c>
    </row>
    <row r="5503" spans="1:3" x14ac:dyDescent="0.2">
      <c r="A5503" s="5">
        <v>42332</v>
      </c>
      <c r="B5503">
        <v>1.8894690520099299E-2</v>
      </c>
      <c r="C5503" s="34">
        <f t="shared" si="85"/>
        <v>1.88946905200993E-4</v>
      </c>
    </row>
    <row r="5504" spans="1:3" x14ac:dyDescent="0.2">
      <c r="A5504" s="5">
        <v>42334</v>
      </c>
      <c r="B5504">
        <v>3.7792951133508397E-2</v>
      </c>
      <c r="C5504" s="34">
        <f t="shared" si="85"/>
        <v>3.7792951133508397E-4</v>
      </c>
    </row>
    <row r="5505" spans="1:3" x14ac:dyDescent="0.2">
      <c r="A5505" s="5">
        <v>42335</v>
      </c>
      <c r="B5505">
        <v>1.8894690520077102E-2</v>
      </c>
      <c r="C5505" s="34">
        <f t="shared" si="85"/>
        <v>1.8894690520077101E-4</v>
      </c>
    </row>
    <row r="5506" spans="1:3" x14ac:dyDescent="0.2">
      <c r="A5506" s="5">
        <v>42338</v>
      </c>
      <c r="B5506">
        <v>5.6694782514776797E-2</v>
      </c>
      <c r="C5506" s="34">
        <f t="shared" si="85"/>
        <v>5.6694782514776798E-4</v>
      </c>
    </row>
    <row r="5507" spans="1:3" x14ac:dyDescent="0.2">
      <c r="A5507" s="5">
        <v>42339</v>
      </c>
      <c r="B5507">
        <v>1.8894690520099299E-2</v>
      </c>
      <c r="C5507" s="34">
        <f t="shared" si="85"/>
        <v>1.88946905200993E-4</v>
      </c>
    </row>
    <row r="5508" spans="1:3" x14ac:dyDescent="0.2">
      <c r="A5508" s="5">
        <v>42340</v>
      </c>
      <c r="B5508">
        <v>1.8894690520099299E-2</v>
      </c>
      <c r="C5508" s="34">
        <f t="shared" si="85"/>
        <v>1.88946905200993E-4</v>
      </c>
    </row>
    <row r="5509" spans="1:3" x14ac:dyDescent="0.2">
      <c r="A5509" s="5">
        <v>42341</v>
      </c>
      <c r="B5509">
        <v>1.8894690520099299E-2</v>
      </c>
      <c r="C5509" s="34">
        <f t="shared" ref="C5509:C5572" si="86">B5509/100</f>
        <v>1.88946905200993E-4</v>
      </c>
    </row>
    <row r="5510" spans="1:3" x14ac:dyDescent="0.2">
      <c r="A5510" s="5">
        <v>42342</v>
      </c>
      <c r="B5510">
        <v>1.8894690520099299E-2</v>
      </c>
      <c r="C5510" s="34">
        <f t="shared" si="86"/>
        <v>1.88946905200993E-4</v>
      </c>
    </row>
    <row r="5511" spans="1:3" x14ac:dyDescent="0.2">
      <c r="A5511" s="5">
        <v>42345</v>
      </c>
      <c r="B5511">
        <v>5.6694782514754599E-2</v>
      </c>
      <c r="C5511" s="34">
        <f t="shared" si="86"/>
        <v>5.6694782514754604E-4</v>
      </c>
    </row>
    <row r="5512" spans="1:3" x14ac:dyDescent="0.2">
      <c r="A5512" s="5">
        <v>42346</v>
      </c>
      <c r="B5512">
        <v>1.8894690520099299E-2</v>
      </c>
      <c r="C5512" s="34">
        <f t="shared" si="86"/>
        <v>1.88946905200993E-4</v>
      </c>
    </row>
    <row r="5513" spans="1:3" x14ac:dyDescent="0.2">
      <c r="A5513" s="5">
        <v>42347</v>
      </c>
      <c r="B5513">
        <v>1.8894690520099299E-2</v>
      </c>
      <c r="C5513" s="34">
        <f t="shared" si="86"/>
        <v>1.88946905200993E-4</v>
      </c>
    </row>
    <row r="5514" spans="1:3" x14ac:dyDescent="0.2">
      <c r="A5514" s="5">
        <v>42348</v>
      </c>
      <c r="B5514">
        <v>1.9000734736596098E-2</v>
      </c>
      <c r="C5514" s="34">
        <f t="shared" si="86"/>
        <v>1.9000734736596099E-4</v>
      </c>
    </row>
    <row r="5515" spans="1:3" x14ac:dyDescent="0.2">
      <c r="A5515" s="5">
        <v>42349</v>
      </c>
      <c r="B5515">
        <v>1.9000734736596098E-2</v>
      </c>
      <c r="C5515" s="34">
        <f t="shared" si="86"/>
        <v>1.9000734736596099E-4</v>
      </c>
    </row>
    <row r="5516" spans="1:3" x14ac:dyDescent="0.2">
      <c r="A5516" s="5">
        <v>42352</v>
      </c>
      <c r="B5516">
        <v>5.7013035733399803E-2</v>
      </c>
      <c r="C5516" s="34">
        <f t="shared" si="86"/>
        <v>5.7013035733399808E-4</v>
      </c>
    </row>
    <row r="5517" spans="1:3" x14ac:dyDescent="0.2">
      <c r="A5517" s="5">
        <v>42353</v>
      </c>
      <c r="B5517">
        <v>1.9000734736596098E-2</v>
      </c>
      <c r="C5517" s="34">
        <f t="shared" si="86"/>
        <v>1.9000734736596099E-4</v>
      </c>
    </row>
    <row r="5518" spans="1:3" x14ac:dyDescent="0.2">
      <c r="A5518" s="5">
        <v>42354</v>
      </c>
      <c r="B5518">
        <v>1.9000734736596098E-2</v>
      </c>
      <c r="C5518" s="34">
        <f t="shared" si="86"/>
        <v>1.9000734736596099E-4</v>
      </c>
    </row>
    <row r="5519" spans="1:3" x14ac:dyDescent="0.2">
      <c r="A5519" s="5">
        <v>42355</v>
      </c>
      <c r="B5519">
        <v>1.9106993395578999E-2</v>
      </c>
      <c r="C5519" s="34">
        <f t="shared" si="86"/>
        <v>1.9106993395578999E-4</v>
      </c>
    </row>
    <row r="5520" spans="1:3" x14ac:dyDescent="0.2">
      <c r="A5520" s="5">
        <v>42356</v>
      </c>
      <c r="B5520">
        <v>1.9106993395556798E-2</v>
      </c>
      <c r="C5520" s="34">
        <f t="shared" si="86"/>
        <v>1.9106993395556798E-4</v>
      </c>
    </row>
    <row r="5521" spans="1:3" x14ac:dyDescent="0.2">
      <c r="A5521" s="5">
        <v>42359</v>
      </c>
      <c r="B5521">
        <v>5.7331933200166503E-2</v>
      </c>
      <c r="C5521" s="34">
        <f t="shared" si="86"/>
        <v>5.7331933200166507E-4</v>
      </c>
    </row>
    <row r="5522" spans="1:3" x14ac:dyDescent="0.2">
      <c r="A5522" s="5">
        <v>42360</v>
      </c>
      <c r="B5522">
        <v>1.9106993395578999E-2</v>
      </c>
      <c r="C5522" s="34">
        <f t="shared" si="86"/>
        <v>1.9106993395578999E-4</v>
      </c>
    </row>
    <row r="5523" spans="1:3" x14ac:dyDescent="0.2">
      <c r="A5523" s="5">
        <v>42361</v>
      </c>
      <c r="B5523">
        <v>1.9106993395578999E-2</v>
      </c>
      <c r="C5523" s="34">
        <f t="shared" si="86"/>
        <v>1.9106993395578999E-4</v>
      </c>
    </row>
    <row r="5524" spans="1:3" x14ac:dyDescent="0.2">
      <c r="A5524" s="5">
        <v>42362</v>
      </c>
      <c r="B5524">
        <v>1.9106993395556798E-2</v>
      </c>
      <c r="C5524" s="34">
        <f t="shared" si="86"/>
        <v>1.9106993395556798E-4</v>
      </c>
    </row>
    <row r="5525" spans="1:3" x14ac:dyDescent="0.2">
      <c r="A5525" s="5">
        <v>42366</v>
      </c>
      <c r="B5525">
        <v>7.6449881004458903E-2</v>
      </c>
      <c r="C5525" s="34">
        <f t="shared" si="86"/>
        <v>7.6449881004458898E-4</v>
      </c>
    </row>
    <row r="5526" spans="1:3" x14ac:dyDescent="0.2">
      <c r="A5526" s="5">
        <v>42367</v>
      </c>
      <c r="B5526">
        <v>1.9106993395578999E-2</v>
      </c>
      <c r="C5526" s="34">
        <f t="shared" si="86"/>
        <v>1.9106993395578999E-4</v>
      </c>
    </row>
    <row r="5527" spans="1:3" x14ac:dyDescent="0.2">
      <c r="A5527" s="5">
        <v>42368</v>
      </c>
      <c r="B5527">
        <v>1.9106993395556798E-2</v>
      </c>
      <c r="C5527" s="34">
        <f t="shared" si="86"/>
        <v>1.9106993395556798E-4</v>
      </c>
    </row>
    <row r="5528" spans="1:3" x14ac:dyDescent="0.2">
      <c r="A5528" s="5">
        <v>42369</v>
      </c>
      <c r="B5528">
        <v>1.9106993395578999E-2</v>
      </c>
      <c r="C5528" s="34">
        <f t="shared" si="86"/>
        <v>1.9106993395578999E-4</v>
      </c>
    </row>
    <row r="5529" spans="1:3" x14ac:dyDescent="0.2">
      <c r="A5529" s="5">
        <v>42370</v>
      </c>
      <c r="B5529">
        <v>1.9106993395578999E-2</v>
      </c>
      <c r="C5529" s="34">
        <f t="shared" si="86"/>
        <v>1.9106993395578999E-4</v>
      </c>
    </row>
    <row r="5530" spans="1:3" x14ac:dyDescent="0.2">
      <c r="A5530" s="5">
        <v>42373</v>
      </c>
      <c r="B5530">
        <v>5.7331933200144299E-2</v>
      </c>
      <c r="C5530" s="34">
        <f t="shared" si="86"/>
        <v>5.7331933200144302E-4</v>
      </c>
    </row>
    <row r="5531" spans="1:3" x14ac:dyDescent="0.2">
      <c r="A5531" s="5">
        <v>42374</v>
      </c>
      <c r="B5531">
        <v>1.9106993395578999E-2</v>
      </c>
      <c r="C5531" s="34">
        <f t="shared" si="86"/>
        <v>1.9106993395578999E-4</v>
      </c>
    </row>
    <row r="5532" spans="1:3" x14ac:dyDescent="0.2">
      <c r="A5532" s="5">
        <v>42375</v>
      </c>
      <c r="B5532">
        <v>1.9106993395578999E-2</v>
      </c>
      <c r="C5532" s="34">
        <f t="shared" si="86"/>
        <v>1.9106993395578999E-4</v>
      </c>
    </row>
    <row r="5533" spans="1:3" x14ac:dyDescent="0.2">
      <c r="A5533" s="5">
        <v>42376</v>
      </c>
      <c r="B5533">
        <v>1.9106993395556798E-2</v>
      </c>
      <c r="C5533" s="34">
        <f t="shared" si="86"/>
        <v>1.9106993395556798E-4</v>
      </c>
    </row>
    <row r="5534" spans="1:3" x14ac:dyDescent="0.2">
      <c r="A5534" s="5">
        <v>42377</v>
      </c>
      <c r="B5534">
        <v>1.9106993395578999E-2</v>
      </c>
      <c r="C5534" s="34">
        <f t="shared" si="86"/>
        <v>1.9106993395578999E-4</v>
      </c>
    </row>
    <row r="5535" spans="1:3" x14ac:dyDescent="0.2">
      <c r="A5535" s="5">
        <v>42380</v>
      </c>
      <c r="B5535">
        <v>5.7331933200166503E-2</v>
      </c>
      <c r="C5535" s="34">
        <f t="shared" si="86"/>
        <v>5.7331933200166507E-4</v>
      </c>
    </row>
    <row r="5536" spans="1:3" x14ac:dyDescent="0.2">
      <c r="A5536" s="5">
        <v>42381</v>
      </c>
      <c r="B5536">
        <v>1.9106993395578999E-2</v>
      </c>
      <c r="C5536" s="34">
        <f t="shared" si="86"/>
        <v>1.9106993395578999E-4</v>
      </c>
    </row>
    <row r="5537" spans="1:3" x14ac:dyDescent="0.2">
      <c r="A5537" s="5">
        <v>42382</v>
      </c>
      <c r="B5537">
        <v>1.9106993395556798E-2</v>
      </c>
      <c r="C5537" s="34">
        <f t="shared" si="86"/>
        <v>1.9106993395556798E-4</v>
      </c>
    </row>
    <row r="5538" spans="1:3" x14ac:dyDescent="0.2">
      <c r="A5538" s="5">
        <v>42383</v>
      </c>
      <c r="B5538">
        <v>1.9106993395578999E-2</v>
      </c>
      <c r="C5538" s="34">
        <f t="shared" si="86"/>
        <v>1.9106993395578999E-4</v>
      </c>
    </row>
    <row r="5539" spans="1:3" x14ac:dyDescent="0.2">
      <c r="A5539" s="5">
        <v>42384</v>
      </c>
      <c r="B5539">
        <v>1.9106993395578999E-2</v>
      </c>
      <c r="C5539" s="34">
        <f t="shared" si="86"/>
        <v>1.9106993395578999E-4</v>
      </c>
    </row>
    <row r="5540" spans="1:3" x14ac:dyDescent="0.2">
      <c r="A5540" s="5">
        <v>42387</v>
      </c>
      <c r="B5540">
        <v>5.7331933200166503E-2</v>
      </c>
      <c r="C5540" s="34">
        <f t="shared" si="86"/>
        <v>5.7331933200166507E-4</v>
      </c>
    </row>
    <row r="5541" spans="1:3" x14ac:dyDescent="0.2">
      <c r="A5541" s="5">
        <v>42388</v>
      </c>
      <c r="B5541">
        <v>1.9106993395556798E-2</v>
      </c>
      <c r="C5541" s="34">
        <f t="shared" si="86"/>
        <v>1.9106993395556798E-4</v>
      </c>
    </row>
    <row r="5542" spans="1:3" x14ac:dyDescent="0.2">
      <c r="A5542" s="5">
        <v>42389</v>
      </c>
      <c r="B5542">
        <v>1.9106993395578999E-2</v>
      </c>
      <c r="C5542" s="34">
        <f t="shared" si="86"/>
        <v>1.9106993395578999E-4</v>
      </c>
    </row>
    <row r="5543" spans="1:3" x14ac:dyDescent="0.2">
      <c r="A5543" s="5">
        <v>42390</v>
      </c>
      <c r="B5543">
        <v>1.9319132252593199E-2</v>
      </c>
      <c r="C5543" s="34">
        <f t="shared" si="86"/>
        <v>1.9319132252593199E-4</v>
      </c>
    </row>
    <row r="5544" spans="1:3" x14ac:dyDescent="0.2">
      <c r="A5544" s="5">
        <v>42391</v>
      </c>
      <c r="B5544">
        <v>1.9319132252571002E-2</v>
      </c>
      <c r="C5544" s="34">
        <f t="shared" si="86"/>
        <v>1.9319132252571002E-4</v>
      </c>
    </row>
    <row r="5545" spans="1:3" x14ac:dyDescent="0.2">
      <c r="A5545" s="5">
        <v>42394</v>
      </c>
      <c r="B5545">
        <v>5.7968594344970398E-2</v>
      </c>
      <c r="C5545" s="34">
        <f t="shared" si="86"/>
        <v>5.7968594344970403E-4</v>
      </c>
    </row>
    <row r="5546" spans="1:3" x14ac:dyDescent="0.2">
      <c r="A5546" s="5">
        <v>42396</v>
      </c>
      <c r="B5546">
        <v>3.8641996793908902E-2</v>
      </c>
      <c r="C5546" s="34">
        <f t="shared" si="86"/>
        <v>3.86419967939089E-4</v>
      </c>
    </row>
    <row r="5547" spans="1:3" x14ac:dyDescent="0.2">
      <c r="A5547" s="5">
        <v>42397</v>
      </c>
      <c r="B5547">
        <v>1.9319132252571002E-2</v>
      </c>
      <c r="C5547" s="34">
        <f t="shared" si="86"/>
        <v>1.9319132252571002E-4</v>
      </c>
    </row>
    <row r="5548" spans="1:3" x14ac:dyDescent="0.2">
      <c r="A5548" s="5">
        <v>42398</v>
      </c>
      <c r="B5548">
        <v>1.9319132252593199E-2</v>
      </c>
      <c r="C5548" s="34">
        <f t="shared" si="86"/>
        <v>1.9319132252593199E-4</v>
      </c>
    </row>
    <row r="5549" spans="1:3" x14ac:dyDescent="0.2">
      <c r="A5549" s="5">
        <v>42401</v>
      </c>
      <c r="B5549">
        <v>5.7968594344970398E-2</v>
      </c>
      <c r="C5549" s="34">
        <f t="shared" si="86"/>
        <v>5.7968594344970403E-4</v>
      </c>
    </row>
    <row r="5550" spans="1:3" x14ac:dyDescent="0.2">
      <c r="A5550" s="5">
        <v>42402</v>
      </c>
      <c r="B5550">
        <v>1.9319132252593199E-2</v>
      </c>
      <c r="C5550" s="34">
        <f t="shared" si="86"/>
        <v>1.9319132252593199E-4</v>
      </c>
    </row>
    <row r="5551" spans="1:3" x14ac:dyDescent="0.2">
      <c r="A5551" s="5">
        <v>42403</v>
      </c>
      <c r="B5551">
        <v>1.9319132252571002E-2</v>
      </c>
      <c r="C5551" s="34">
        <f t="shared" si="86"/>
        <v>1.9319132252571002E-4</v>
      </c>
    </row>
    <row r="5552" spans="1:3" x14ac:dyDescent="0.2">
      <c r="A5552" s="5">
        <v>42404</v>
      </c>
      <c r="B5552">
        <v>1.9425267795614199E-2</v>
      </c>
      <c r="C5552" s="34">
        <f t="shared" si="86"/>
        <v>1.94252677956142E-4</v>
      </c>
    </row>
    <row r="5553" spans="1:3" x14ac:dyDescent="0.2">
      <c r="A5553" s="5">
        <v>42405</v>
      </c>
      <c r="B5553">
        <v>1.9425267795591901E-2</v>
      </c>
      <c r="C5553" s="34">
        <f t="shared" si="86"/>
        <v>1.9425267795591901E-4</v>
      </c>
    </row>
    <row r="5554" spans="1:3" x14ac:dyDescent="0.2">
      <c r="A5554" s="5">
        <v>42408</v>
      </c>
      <c r="B5554">
        <v>5.8287124350631103E-2</v>
      </c>
      <c r="C5554" s="34">
        <f t="shared" si="86"/>
        <v>5.8287124350631103E-4</v>
      </c>
    </row>
    <row r="5555" spans="1:3" x14ac:dyDescent="0.2">
      <c r="A5555" s="5">
        <v>42409</v>
      </c>
      <c r="B5555">
        <v>1.9425267795614199E-2</v>
      </c>
      <c r="C5555" s="34">
        <f t="shared" si="86"/>
        <v>1.94252677956142E-4</v>
      </c>
    </row>
    <row r="5556" spans="1:3" x14ac:dyDescent="0.2">
      <c r="A5556" s="5">
        <v>42410</v>
      </c>
      <c r="B5556">
        <v>1.9425267795591901E-2</v>
      </c>
      <c r="C5556" s="34">
        <f t="shared" si="86"/>
        <v>1.9425267795591901E-4</v>
      </c>
    </row>
    <row r="5557" spans="1:3" x14ac:dyDescent="0.2">
      <c r="A5557" s="5">
        <v>42411</v>
      </c>
      <c r="B5557">
        <v>1.9425267795591901E-2</v>
      </c>
      <c r="C5557" s="34">
        <f t="shared" si="86"/>
        <v>1.9425267795591901E-4</v>
      </c>
    </row>
    <row r="5558" spans="1:3" x14ac:dyDescent="0.2">
      <c r="A5558" s="5">
        <v>42412</v>
      </c>
      <c r="B5558">
        <v>1.9425267795591901E-2</v>
      </c>
      <c r="C5558" s="34">
        <f t="shared" si="86"/>
        <v>1.9425267795591901E-4</v>
      </c>
    </row>
    <row r="5559" spans="1:3" x14ac:dyDescent="0.2">
      <c r="A5559" s="5">
        <v>42415</v>
      </c>
      <c r="B5559">
        <v>5.8287124350653301E-2</v>
      </c>
      <c r="C5559" s="34">
        <f t="shared" si="86"/>
        <v>5.8287124350653297E-4</v>
      </c>
    </row>
    <row r="5560" spans="1:3" x14ac:dyDescent="0.2">
      <c r="A5560" s="5">
        <v>42416</v>
      </c>
      <c r="B5560">
        <v>1.9425267795591901E-2</v>
      </c>
      <c r="C5560" s="34">
        <f t="shared" si="86"/>
        <v>1.9425267795591901E-4</v>
      </c>
    </row>
    <row r="5561" spans="1:3" x14ac:dyDescent="0.2">
      <c r="A5561" s="5">
        <v>42417</v>
      </c>
      <c r="B5561">
        <v>1.9425267795591901E-2</v>
      </c>
      <c r="C5561" s="34">
        <f t="shared" si="86"/>
        <v>1.9425267795591901E-4</v>
      </c>
    </row>
    <row r="5562" spans="1:3" x14ac:dyDescent="0.2">
      <c r="A5562" s="5">
        <v>42418</v>
      </c>
      <c r="B5562">
        <v>1.9425267795614199E-2</v>
      </c>
      <c r="C5562" s="34">
        <f t="shared" si="86"/>
        <v>1.94252677956142E-4</v>
      </c>
    </row>
    <row r="5563" spans="1:3" x14ac:dyDescent="0.2">
      <c r="A5563" s="5">
        <v>42419</v>
      </c>
      <c r="B5563">
        <v>1.9425267795591901E-2</v>
      </c>
      <c r="C5563" s="34">
        <f t="shared" si="86"/>
        <v>1.9425267795591901E-4</v>
      </c>
    </row>
    <row r="5564" spans="1:3" x14ac:dyDescent="0.2">
      <c r="A5564" s="5">
        <v>42422</v>
      </c>
      <c r="B5564">
        <v>5.8287124350631103E-2</v>
      </c>
      <c r="C5564" s="34">
        <f t="shared" si="86"/>
        <v>5.8287124350631103E-4</v>
      </c>
    </row>
    <row r="5565" spans="1:3" x14ac:dyDescent="0.2">
      <c r="A5565" s="5">
        <v>42423</v>
      </c>
      <c r="B5565">
        <v>1.9425267795614199E-2</v>
      </c>
      <c r="C5565" s="34">
        <f t="shared" si="86"/>
        <v>1.94252677956142E-4</v>
      </c>
    </row>
    <row r="5566" spans="1:3" x14ac:dyDescent="0.2">
      <c r="A5566" s="5">
        <v>42424</v>
      </c>
      <c r="B5566">
        <v>1.9425267795591901E-2</v>
      </c>
      <c r="C5566" s="34">
        <f t="shared" si="86"/>
        <v>1.9425267795591901E-4</v>
      </c>
    </row>
    <row r="5567" spans="1:3" x14ac:dyDescent="0.2">
      <c r="A5567" s="5">
        <v>42425</v>
      </c>
      <c r="B5567">
        <v>1.9425267795591901E-2</v>
      </c>
      <c r="C5567" s="34">
        <f t="shared" si="86"/>
        <v>1.9425267795591901E-4</v>
      </c>
    </row>
    <row r="5568" spans="1:3" x14ac:dyDescent="0.2">
      <c r="A5568" s="5">
        <v>42426</v>
      </c>
      <c r="B5568">
        <v>1.9425267795591901E-2</v>
      </c>
      <c r="C5568" s="34">
        <f t="shared" si="86"/>
        <v>1.9425267795591901E-4</v>
      </c>
    </row>
    <row r="5569" spans="1:3" x14ac:dyDescent="0.2">
      <c r="A5569" s="5">
        <v>42429</v>
      </c>
      <c r="B5569">
        <v>5.8287124350653301E-2</v>
      </c>
      <c r="C5569" s="34">
        <f t="shared" si="86"/>
        <v>5.8287124350653297E-4</v>
      </c>
    </row>
    <row r="5570" spans="1:3" x14ac:dyDescent="0.2">
      <c r="A5570" s="5">
        <v>42430</v>
      </c>
      <c r="B5570">
        <v>1.9425267795591901E-2</v>
      </c>
      <c r="C5570" s="34">
        <f t="shared" si="86"/>
        <v>1.9425267795591901E-4</v>
      </c>
    </row>
    <row r="5571" spans="1:3" x14ac:dyDescent="0.2">
      <c r="A5571" s="5">
        <v>42431</v>
      </c>
      <c r="B5571">
        <v>1.9425267795591901E-2</v>
      </c>
      <c r="C5571" s="34">
        <f t="shared" si="86"/>
        <v>1.9425267795591901E-4</v>
      </c>
    </row>
    <row r="5572" spans="1:3" x14ac:dyDescent="0.2">
      <c r="A5572" s="5">
        <v>42432</v>
      </c>
      <c r="B5572">
        <v>1.9212955669800601E-2</v>
      </c>
      <c r="C5572" s="34">
        <f t="shared" si="86"/>
        <v>1.92129556698006E-4</v>
      </c>
    </row>
    <row r="5573" spans="1:3" x14ac:dyDescent="0.2">
      <c r="A5573" s="5">
        <v>42433</v>
      </c>
      <c r="B5573">
        <v>1.92129556697784E-2</v>
      </c>
      <c r="C5573" s="34">
        <f t="shared" ref="C5573:C5636" si="87">B5573/100</f>
        <v>1.9212955669778398E-4</v>
      </c>
    </row>
    <row r="5574" spans="1:3" x14ac:dyDescent="0.2">
      <c r="A5574" s="5">
        <v>42437</v>
      </c>
      <c r="B5574">
        <v>7.6873973776181395E-2</v>
      </c>
      <c r="C5574" s="34">
        <f t="shared" si="87"/>
        <v>7.6873973776181393E-4</v>
      </c>
    </row>
    <row r="5575" spans="1:3" x14ac:dyDescent="0.2">
      <c r="A5575" s="5">
        <v>42438</v>
      </c>
      <c r="B5575">
        <v>1.92129556697784E-2</v>
      </c>
      <c r="C5575" s="34">
        <f t="shared" si="87"/>
        <v>1.9212955669778398E-4</v>
      </c>
    </row>
    <row r="5576" spans="1:3" x14ac:dyDescent="0.2">
      <c r="A5576" s="5">
        <v>42439</v>
      </c>
      <c r="B5576">
        <v>1.9212955669800601E-2</v>
      </c>
      <c r="C5576" s="34">
        <f t="shared" si="87"/>
        <v>1.92129556698006E-4</v>
      </c>
    </row>
    <row r="5577" spans="1:3" x14ac:dyDescent="0.2">
      <c r="A5577" s="5">
        <v>42440</v>
      </c>
      <c r="B5577">
        <v>1.92129556697784E-2</v>
      </c>
      <c r="C5577" s="34">
        <f t="shared" si="87"/>
        <v>1.9212955669778398E-4</v>
      </c>
    </row>
    <row r="5578" spans="1:3" x14ac:dyDescent="0.2">
      <c r="A5578" s="5">
        <v>42443</v>
      </c>
      <c r="B5578">
        <v>5.7649941848603198E-2</v>
      </c>
      <c r="C5578" s="34">
        <f t="shared" si="87"/>
        <v>5.7649941848603203E-4</v>
      </c>
    </row>
    <row r="5579" spans="1:3" x14ac:dyDescent="0.2">
      <c r="A5579" s="5">
        <v>42444</v>
      </c>
      <c r="B5579">
        <v>1.92129556697784E-2</v>
      </c>
      <c r="C5579" s="34">
        <f t="shared" si="87"/>
        <v>1.9212955669778398E-4</v>
      </c>
    </row>
    <row r="5580" spans="1:3" x14ac:dyDescent="0.2">
      <c r="A5580" s="5">
        <v>42445</v>
      </c>
      <c r="B5580">
        <v>1.9212955669800601E-2</v>
      </c>
      <c r="C5580" s="34">
        <f t="shared" si="87"/>
        <v>1.92129556698006E-4</v>
      </c>
    </row>
    <row r="5581" spans="1:3" x14ac:dyDescent="0.2">
      <c r="A5581" s="5">
        <v>42446</v>
      </c>
      <c r="B5581">
        <v>1.92129556697784E-2</v>
      </c>
      <c r="C5581" s="34">
        <f t="shared" si="87"/>
        <v>1.9212955669778398E-4</v>
      </c>
    </row>
    <row r="5582" spans="1:3" x14ac:dyDescent="0.2">
      <c r="A5582" s="5">
        <v>42447</v>
      </c>
      <c r="B5582">
        <v>1.9212955669800601E-2</v>
      </c>
      <c r="C5582" s="34">
        <f t="shared" si="87"/>
        <v>1.92129556698006E-4</v>
      </c>
    </row>
    <row r="5583" spans="1:3" x14ac:dyDescent="0.2">
      <c r="A5583" s="5">
        <v>42450</v>
      </c>
      <c r="B5583">
        <v>5.7649941848603198E-2</v>
      </c>
      <c r="C5583" s="34">
        <f t="shared" si="87"/>
        <v>5.7649941848603203E-4</v>
      </c>
    </row>
    <row r="5584" spans="1:3" x14ac:dyDescent="0.2">
      <c r="A5584" s="5">
        <v>42451</v>
      </c>
      <c r="B5584">
        <v>1.92129556697784E-2</v>
      </c>
      <c r="C5584" s="34">
        <f t="shared" si="87"/>
        <v>1.9212955669778398E-4</v>
      </c>
    </row>
    <row r="5585" spans="1:3" x14ac:dyDescent="0.2">
      <c r="A5585" s="5">
        <v>42452</v>
      </c>
      <c r="B5585">
        <v>1.9212955669800601E-2</v>
      </c>
      <c r="C5585" s="34">
        <f t="shared" si="87"/>
        <v>1.92129556698006E-4</v>
      </c>
    </row>
    <row r="5586" spans="1:3" x14ac:dyDescent="0.2">
      <c r="A5586" s="5">
        <v>42457</v>
      </c>
      <c r="B5586">
        <v>9.5995655476799294E-2</v>
      </c>
      <c r="C5586" s="34">
        <f t="shared" si="87"/>
        <v>9.5995655476799292E-4</v>
      </c>
    </row>
    <row r="5587" spans="1:3" x14ac:dyDescent="0.2">
      <c r="A5587" s="5">
        <v>42458</v>
      </c>
      <c r="B5587">
        <v>1.9106993395578999E-2</v>
      </c>
      <c r="C5587" s="34">
        <f t="shared" si="87"/>
        <v>1.9106993395578999E-4</v>
      </c>
    </row>
    <row r="5588" spans="1:3" x14ac:dyDescent="0.2">
      <c r="A5588" s="5">
        <v>42459</v>
      </c>
      <c r="B5588">
        <v>1.9106993395578999E-2</v>
      </c>
      <c r="C5588" s="34">
        <f t="shared" si="87"/>
        <v>1.9106993395578999E-4</v>
      </c>
    </row>
    <row r="5589" spans="1:3" x14ac:dyDescent="0.2">
      <c r="A5589" s="5">
        <v>42460</v>
      </c>
      <c r="B5589">
        <v>1.92129556697784E-2</v>
      </c>
      <c r="C5589" s="34">
        <f t="shared" si="87"/>
        <v>1.9212955669778398E-4</v>
      </c>
    </row>
    <row r="5590" spans="1:3" x14ac:dyDescent="0.2">
      <c r="A5590" s="5">
        <v>42461</v>
      </c>
      <c r="B5590">
        <v>1.9212955669800601E-2</v>
      </c>
      <c r="C5590" s="34">
        <f t="shared" si="87"/>
        <v>1.92129556698006E-4</v>
      </c>
    </row>
    <row r="5591" spans="1:3" x14ac:dyDescent="0.2">
      <c r="A5591" s="5">
        <v>42464</v>
      </c>
      <c r="B5591">
        <v>5.7649941848581E-2</v>
      </c>
      <c r="C5591" s="34">
        <f t="shared" si="87"/>
        <v>5.7649941848580998E-4</v>
      </c>
    </row>
    <row r="5592" spans="1:3" x14ac:dyDescent="0.2">
      <c r="A5592" s="5">
        <v>42465</v>
      </c>
      <c r="B5592">
        <v>1.9212955669800601E-2</v>
      </c>
      <c r="C5592" s="34">
        <f t="shared" si="87"/>
        <v>1.92129556698006E-4</v>
      </c>
    </row>
    <row r="5593" spans="1:3" x14ac:dyDescent="0.2">
      <c r="A5593" s="5">
        <v>42466</v>
      </c>
      <c r="B5593">
        <v>1.92129556697784E-2</v>
      </c>
      <c r="C5593" s="34">
        <f t="shared" si="87"/>
        <v>1.9212955669778398E-4</v>
      </c>
    </row>
    <row r="5594" spans="1:3" x14ac:dyDescent="0.2">
      <c r="A5594" s="5">
        <v>42467</v>
      </c>
      <c r="B5594">
        <v>1.8150719542453501E-2</v>
      </c>
      <c r="C5594" s="34">
        <f t="shared" si="87"/>
        <v>1.81507195424535E-4</v>
      </c>
    </row>
    <row r="5595" spans="1:3" x14ac:dyDescent="0.2">
      <c r="A5595" s="5">
        <v>42468</v>
      </c>
      <c r="B5595">
        <v>1.81507195424313E-2</v>
      </c>
      <c r="C5595" s="34">
        <f t="shared" si="87"/>
        <v>1.8150719542431301E-4</v>
      </c>
    </row>
    <row r="5596" spans="1:3" x14ac:dyDescent="0.2">
      <c r="A5596" s="5">
        <v>42471</v>
      </c>
      <c r="B5596">
        <v>5.44620426838449E-2</v>
      </c>
      <c r="C5596" s="34">
        <f t="shared" si="87"/>
        <v>5.4462042683844903E-4</v>
      </c>
    </row>
    <row r="5597" spans="1:3" x14ac:dyDescent="0.2">
      <c r="A5597" s="5">
        <v>42472</v>
      </c>
      <c r="B5597">
        <v>1.81507195424313E-2</v>
      </c>
      <c r="C5597" s="34">
        <f t="shared" si="87"/>
        <v>1.8150719542431301E-4</v>
      </c>
    </row>
    <row r="5598" spans="1:3" x14ac:dyDescent="0.2">
      <c r="A5598" s="5">
        <v>42473</v>
      </c>
      <c r="B5598">
        <v>1.80443464824043E-2</v>
      </c>
      <c r="C5598" s="34">
        <f t="shared" si="87"/>
        <v>1.8044346482404299E-4</v>
      </c>
    </row>
    <row r="5599" spans="1:3" x14ac:dyDescent="0.2">
      <c r="A5599" s="5">
        <v>42478</v>
      </c>
      <c r="B5599">
        <v>9.0254298131742197E-2</v>
      </c>
      <c r="C5599" s="34">
        <f t="shared" si="87"/>
        <v>9.0254298131742195E-4</v>
      </c>
    </row>
    <row r="5600" spans="1:3" x14ac:dyDescent="0.2">
      <c r="A5600" s="5">
        <v>42480</v>
      </c>
      <c r="B5600">
        <v>3.6091948949179602E-2</v>
      </c>
      <c r="C5600" s="34">
        <f t="shared" si="87"/>
        <v>3.6091948949179602E-4</v>
      </c>
    </row>
    <row r="5601" spans="1:3" x14ac:dyDescent="0.2">
      <c r="A5601" s="5">
        <v>42481</v>
      </c>
      <c r="B5601">
        <v>1.80443464824043E-2</v>
      </c>
      <c r="C5601" s="34">
        <f t="shared" si="87"/>
        <v>1.8044346482404299E-4</v>
      </c>
    </row>
    <row r="5602" spans="1:3" x14ac:dyDescent="0.2">
      <c r="A5602" s="5">
        <v>42482</v>
      </c>
      <c r="B5602">
        <v>1.80443464824043E-2</v>
      </c>
      <c r="C5602" s="34">
        <f t="shared" si="87"/>
        <v>1.8044346482404299E-4</v>
      </c>
    </row>
    <row r="5603" spans="1:3" x14ac:dyDescent="0.2">
      <c r="A5603" s="5">
        <v>42485</v>
      </c>
      <c r="B5603">
        <v>5.4142807987900297E-2</v>
      </c>
      <c r="C5603" s="34">
        <f t="shared" si="87"/>
        <v>5.4142807987900298E-4</v>
      </c>
    </row>
    <row r="5604" spans="1:3" x14ac:dyDescent="0.2">
      <c r="A5604" s="5">
        <v>42486</v>
      </c>
      <c r="B5604">
        <v>1.80443464824043E-2</v>
      </c>
      <c r="C5604" s="34">
        <f t="shared" si="87"/>
        <v>1.8044346482404299E-4</v>
      </c>
    </row>
    <row r="5605" spans="1:3" x14ac:dyDescent="0.2">
      <c r="A5605" s="5">
        <v>42487</v>
      </c>
      <c r="B5605">
        <v>1.8044346482382099E-2</v>
      </c>
      <c r="C5605" s="34">
        <f t="shared" si="87"/>
        <v>1.80443464823821E-4</v>
      </c>
    </row>
    <row r="5606" spans="1:3" x14ac:dyDescent="0.2">
      <c r="A5606" s="5">
        <v>42488</v>
      </c>
      <c r="B5606">
        <v>1.80443464824043E-2</v>
      </c>
      <c r="C5606" s="34">
        <f t="shared" si="87"/>
        <v>1.8044346482404299E-4</v>
      </c>
    </row>
    <row r="5607" spans="1:3" x14ac:dyDescent="0.2">
      <c r="A5607" s="5">
        <v>42489</v>
      </c>
      <c r="B5607">
        <v>1.80443464824043E-2</v>
      </c>
      <c r="C5607" s="34">
        <f t="shared" si="87"/>
        <v>1.8044346482404299E-4</v>
      </c>
    </row>
    <row r="5608" spans="1:3" x14ac:dyDescent="0.2">
      <c r="A5608" s="5">
        <v>42492</v>
      </c>
      <c r="B5608">
        <v>5.4142807987900297E-2</v>
      </c>
      <c r="C5608" s="34">
        <f t="shared" si="87"/>
        <v>5.4142807987900298E-4</v>
      </c>
    </row>
    <row r="5609" spans="1:3" x14ac:dyDescent="0.2">
      <c r="A5609" s="5">
        <v>42493</v>
      </c>
      <c r="B5609">
        <v>1.80443464824043E-2</v>
      </c>
      <c r="C5609" s="34">
        <f t="shared" si="87"/>
        <v>1.8044346482404299E-4</v>
      </c>
    </row>
    <row r="5610" spans="1:3" x14ac:dyDescent="0.2">
      <c r="A5610" s="5">
        <v>42494</v>
      </c>
      <c r="B5610">
        <v>1.80443464824043E-2</v>
      </c>
      <c r="C5610" s="34">
        <f t="shared" si="87"/>
        <v>1.8044346482404299E-4</v>
      </c>
    </row>
    <row r="5611" spans="1:3" x14ac:dyDescent="0.2">
      <c r="A5611" s="5">
        <v>42495</v>
      </c>
      <c r="B5611">
        <v>1.81507195424313E-2</v>
      </c>
      <c r="C5611" s="34">
        <f t="shared" si="87"/>
        <v>1.8150719542431301E-4</v>
      </c>
    </row>
    <row r="5612" spans="1:3" x14ac:dyDescent="0.2">
      <c r="A5612" s="5">
        <v>42496</v>
      </c>
      <c r="B5612">
        <v>1.81507195424313E-2</v>
      </c>
      <c r="C5612" s="34">
        <f t="shared" si="87"/>
        <v>1.8150719542431301E-4</v>
      </c>
    </row>
    <row r="5613" spans="1:3" x14ac:dyDescent="0.2">
      <c r="A5613" s="5">
        <v>42499</v>
      </c>
      <c r="B5613">
        <v>5.44620426838449E-2</v>
      </c>
      <c r="C5613" s="34">
        <f t="shared" si="87"/>
        <v>5.4462042683844903E-4</v>
      </c>
    </row>
    <row r="5614" spans="1:3" x14ac:dyDescent="0.2">
      <c r="A5614" s="5">
        <v>42500</v>
      </c>
      <c r="B5614">
        <v>1.8150719542453501E-2</v>
      </c>
      <c r="C5614" s="34">
        <f t="shared" si="87"/>
        <v>1.81507195424535E-4</v>
      </c>
    </row>
    <row r="5615" spans="1:3" x14ac:dyDescent="0.2">
      <c r="A5615" s="5">
        <v>42501</v>
      </c>
      <c r="B5615">
        <v>1.81507195424313E-2</v>
      </c>
      <c r="C5615" s="34">
        <f t="shared" si="87"/>
        <v>1.8150719542431301E-4</v>
      </c>
    </row>
    <row r="5616" spans="1:3" x14ac:dyDescent="0.2">
      <c r="A5616" s="5">
        <v>42502</v>
      </c>
      <c r="B5616">
        <v>1.81507195424313E-2</v>
      </c>
      <c r="C5616" s="34">
        <f t="shared" si="87"/>
        <v>1.8150719542431301E-4</v>
      </c>
    </row>
    <row r="5617" spans="1:3" x14ac:dyDescent="0.2">
      <c r="A5617" s="5">
        <v>42503</v>
      </c>
      <c r="B5617">
        <v>1.81507195424313E-2</v>
      </c>
      <c r="C5617" s="34">
        <f t="shared" si="87"/>
        <v>1.8150719542431301E-4</v>
      </c>
    </row>
    <row r="5618" spans="1:3" x14ac:dyDescent="0.2">
      <c r="A5618" s="5">
        <v>42506</v>
      </c>
      <c r="B5618">
        <v>5.44620426838449E-2</v>
      </c>
      <c r="C5618" s="34">
        <f t="shared" si="87"/>
        <v>5.4462042683844903E-4</v>
      </c>
    </row>
    <row r="5619" spans="1:3" x14ac:dyDescent="0.2">
      <c r="A5619" s="5">
        <v>42507</v>
      </c>
      <c r="B5619">
        <v>1.8150719542453501E-2</v>
      </c>
      <c r="C5619" s="34">
        <f t="shared" si="87"/>
        <v>1.81507195424535E-4</v>
      </c>
    </row>
    <row r="5620" spans="1:3" x14ac:dyDescent="0.2">
      <c r="A5620" s="5">
        <v>42508</v>
      </c>
      <c r="B5620">
        <v>1.81507195424313E-2</v>
      </c>
      <c r="C5620" s="34">
        <f t="shared" si="87"/>
        <v>1.8150719542431301E-4</v>
      </c>
    </row>
    <row r="5621" spans="1:3" x14ac:dyDescent="0.2">
      <c r="A5621" s="5">
        <v>42509</v>
      </c>
      <c r="B5621">
        <v>1.81507195424313E-2</v>
      </c>
      <c r="C5621" s="34">
        <f t="shared" si="87"/>
        <v>1.8150719542431301E-4</v>
      </c>
    </row>
    <row r="5622" spans="1:3" x14ac:dyDescent="0.2">
      <c r="A5622" s="5">
        <v>42510</v>
      </c>
      <c r="B5622">
        <v>1.81507195424313E-2</v>
      </c>
      <c r="C5622" s="34">
        <f t="shared" si="87"/>
        <v>1.8150719542431301E-4</v>
      </c>
    </row>
    <row r="5623" spans="1:3" x14ac:dyDescent="0.2">
      <c r="A5623" s="5">
        <v>42513</v>
      </c>
      <c r="B5623">
        <v>5.44620426838449E-2</v>
      </c>
      <c r="C5623" s="34">
        <f t="shared" si="87"/>
        <v>5.4462042683844903E-4</v>
      </c>
    </row>
    <row r="5624" spans="1:3" x14ac:dyDescent="0.2">
      <c r="A5624" s="5">
        <v>42514</v>
      </c>
      <c r="B5624">
        <v>1.8150719542453501E-2</v>
      </c>
      <c r="C5624" s="34">
        <f t="shared" si="87"/>
        <v>1.81507195424535E-4</v>
      </c>
    </row>
    <row r="5625" spans="1:3" x14ac:dyDescent="0.2">
      <c r="A5625" s="5">
        <v>42515</v>
      </c>
      <c r="B5625">
        <v>1.81507195424313E-2</v>
      </c>
      <c r="C5625" s="34">
        <f t="shared" si="87"/>
        <v>1.8150719542431301E-4</v>
      </c>
    </row>
    <row r="5626" spans="1:3" x14ac:dyDescent="0.2">
      <c r="A5626" s="5">
        <v>42516</v>
      </c>
      <c r="B5626">
        <v>1.81507195424313E-2</v>
      </c>
      <c r="C5626" s="34">
        <f t="shared" si="87"/>
        <v>1.8150719542431301E-4</v>
      </c>
    </row>
    <row r="5627" spans="1:3" x14ac:dyDescent="0.2">
      <c r="A5627" s="5">
        <v>42517</v>
      </c>
      <c r="B5627">
        <v>1.81507195424313E-2</v>
      </c>
      <c r="C5627" s="34">
        <f t="shared" si="87"/>
        <v>1.8150719542431301E-4</v>
      </c>
    </row>
    <row r="5628" spans="1:3" x14ac:dyDescent="0.2">
      <c r="A5628" s="5">
        <v>42520</v>
      </c>
      <c r="B5628">
        <v>5.44620426838449E-2</v>
      </c>
      <c r="C5628" s="34">
        <f t="shared" si="87"/>
        <v>5.4462042683844903E-4</v>
      </c>
    </row>
    <row r="5629" spans="1:3" x14ac:dyDescent="0.2">
      <c r="A5629" s="5">
        <v>42521</v>
      </c>
      <c r="B5629">
        <v>1.8150719542453501E-2</v>
      </c>
      <c r="C5629" s="34">
        <f t="shared" si="87"/>
        <v>1.81507195424535E-4</v>
      </c>
    </row>
    <row r="5630" spans="1:3" x14ac:dyDescent="0.2">
      <c r="A5630" s="5">
        <v>42522</v>
      </c>
      <c r="B5630">
        <v>1.81507195424313E-2</v>
      </c>
      <c r="C5630" s="34">
        <f t="shared" si="87"/>
        <v>1.8150719542431301E-4</v>
      </c>
    </row>
    <row r="5631" spans="1:3" x14ac:dyDescent="0.2">
      <c r="A5631" s="5">
        <v>42523</v>
      </c>
      <c r="B5631">
        <v>1.81507195424313E-2</v>
      </c>
      <c r="C5631" s="34">
        <f t="shared" si="87"/>
        <v>1.8150719542431301E-4</v>
      </c>
    </row>
    <row r="5632" spans="1:3" x14ac:dyDescent="0.2">
      <c r="A5632" s="5">
        <v>42524</v>
      </c>
      <c r="B5632">
        <v>1.81507195424313E-2</v>
      </c>
      <c r="C5632" s="34">
        <f t="shared" si="87"/>
        <v>1.8150719542431301E-4</v>
      </c>
    </row>
    <row r="5633" spans="1:3" x14ac:dyDescent="0.2">
      <c r="A5633" s="5">
        <v>42527</v>
      </c>
      <c r="B5633">
        <v>5.44620426838449E-2</v>
      </c>
      <c r="C5633" s="34">
        <f t="shared" si="87"/>
        <v>5.4462042683844903E-4</v>
      </c>
    </row>
    <row r="5634" spans="1:3" x14ac:dyDescent="0.2">
      <c r="A5634" s="5">
        <v>42528</v>
      </c>
      <c r="B5634">
        <v>1.8150719542453501E-2</v>
      </c>
      <c r="C5634" s="34">
        <f t="shared" si="87"/>
        <v>1.81507195424535E-4</v>
      </c>
    </row>
    <row r="5635" spans="1:3" x14ac:dyDescent="0.2">
      <c r="A5635" s="5">
        <v>42529</v>
      </c>
      <c r="B5635">
        <v>1.81507195424313E-2</v>
      </c>
      <c r="C5635" s="34">
        <f t="shared" si="87"/>
        <v>1.8150719542431301E-4</v>
      </c>
    </row>
    <row r="5636" spans="1:3" x14ac:dyDescent="0.2">
      <c r="A5636" s="5">
        <v>42530</v>
      </c>
      <c r="B5636">
        <v>1.8044346482382099E-2</v>
      </c>
      <c r="C5636" s="34">
        <f t="shared" si="87"/>
        <v>1.80443464823821E-4</v>
      </c>
    </row>
    <row r="5637" spans="1:3" x14ac:dyDescent="0.2">
      <c r="A5637" s="5">
        <v>42531</v>
      </c>
      <c r="B5637">
        <v>1.80443464824043E-2</v>
      </c>
      <c r="C5637" s="34">
        <f t="shared" ref="C5637:C5700" si="88">B5637/100</f>
        <v>1.8044346482404299E-4</v>
      </c>
    </row>
    <row r="5638" spans="1:3" x14ac:dyDescent="0.2">
      <c r="A5638" s="5">
        <v>42534</v>
      </c>
      <c r="B5638">
        <v>5.4142807987900297E-2</v>
      </c>
      <c r="C5638" s="34">
        <f t="shared" si="88"/>
        <v>5.4142807987900298E-4</v>
      </c>
    </row>
    <row r="5639" spans="1:3" x14ac:dyDescent="0.2">
      <c r="A5639" s="5">
        <v>42535</v>
      </c>
      <c r="B5639">
        <v>1.80443464824043E-2</v>
      </c>
      <c r="C5639" s="34">
        <f t="shared" si="88"/>
        <v>1.8044346482404299E-4</v>
      </c>
    </row>
    <row r="5640" spans="1:3" x14ac:dyDescent="0.2">
      <c r="A5640" s="5">
        <v>42536</v>
      </c>
      <c r="B5640">
        <v>1.80443464824043E-2</v>
      </c>
      <c r="C5640" s="34">
        <f t="shared" si="88"/>
        <v>1.8044346482404299E-4</v>
      </c>
    </row>
    <row r="5641" spans="1:3" x14ac:dyDescent="0.2">
      <c r="A5641" s="5">
        <v>42537</v>
      </c>
      <c r="B5641">
        <v>1.7937932198131001E-2</v>
      </c>
      <c r="C5641" s="34">
        <f t="shared" si="88"/>
        <v>1.7937932198131001E-4</v>
      </c>
    </row>
    <row r="5642" spans="1:3" x14ac:dyDescent="0.2">
      <c r="A5642" s="5">
        <v>42538</v>
      </c>
      <c r="B5642">
        <v>1.7937932198131001E-2</v>
      </c>
      <c r="C5642" s="34">
        <f t="shared" si="88"/>
        <v>1.7937932198131001E-4</v>
      </c>
    </row>
    <row r="5643" spans="1:3" x14ac:dyDescent="0.2">
      <c r="A5643" s="5">
        <v>42541</v>
      </c>
      <c r="B5643">
        <v>5.3823450253886997E-2</v>
      </c>
      <c r="C5643" s="34">
        <f t="shared" si="88"/>
        <v>5.3823450253886996E-4</v>
      </c>
    </row>
    <row r="5644" spans="1:3" x14ac:dyDescent="0.2">
      <c r="A5644" s="5">
        <v>42542</v>
      </c>
      <c r="B5644">
        <v>1.7937932198131001E-2</v>
      </c>
      <c r="C5644" s="34">
        <f t="shared" si="88"/>
        <v>1.7937932198131001E-4</v>
      </c>
    </row>
    <row r="5645" spans="1:3" x14ac:dyDescent="0.2">
      <c r="A5645" s="5">
        <v>42543</v>
      </c>
      <c r="B5645">
        <v>1.7937932198131001E-2</v>
      </c>
      <c r="C5645" s="34">
        <f t="shared" si="88"/>
        <v>1.7937932198131001E-4</v>
      </c>
    </row>
    <row r="5646" spans="1:3" x14ac:dyDescent="0.2">
      <c r="A5646" s="5">
        <v>42544</v>
      </c>
      <c r="B5646">
        <v>1.7937932198131001E-2</v>
      </c>
      <c r="C5646" s="34">
        <f t="shared" si="88"/>
        <v>1.7937932198131001E-4</v>
      </c>
    </row>
    <row r="5647" spans="1:3" x14ac:dyDescent="0.2">
      <c r="A5647" s="5">
        <v>42545</v>
      </c>
      <c r="B5647">
        <v>1.7937932198131001E-2</v>
      </c>
      <c r="C5647" s="34">
        <f t="shared" si="88"/>
        <v>1.7937932198131001E-4</v>
      </c>
    </row>
    <row r="5648" spans="1:3" x14ac:dyDescent="0.2">
      <c r="A5648" s="5">
        <v>42548</v>
      </c>
      <c r="B5648">
        <v>5.3823450253886997E-2</v>
      </c>
      <c r="C5648" s="34">
        <f t="shared" si="88"/>
        <v>5.3823450253886996E-4</v>
      </c>
    </row>
    <row r="5649" spans="1:3" x14ac:dyDescent="0.2">
      <c r="A5649" s="5">
        <v>42549</v>
      </c>
      <c r="B5649">
        <v>1.7937932198131001E-2</v>
      </c>
      <c r="C5649" s="34">
        <f t="shared" si="88"/>
        <v>1.7937932198131001E-4</v>
      </c>
    </row>
    <row r="5650" spans="1:3" x14ac:dyDescent="0.2">
      <c r="A5650" s="5">
        <v>42550</v>
      </c>
      <c r="B5650">
        <v>1.79379321981088E-2</v>
      </c>
      <c r="C5650" s="34">
        <f t="shared" si="88"/>
        <v>1.79379321981088E-4</v>
      </c>
    </row>
    <row r="5651" spans="1:3" x14ac:dyDescent="0.2">
      <c r="A5651" s="5">
        <v>42551</v>
      </c>
      <c r="B5651">
        <v>1.7831733226580899E-2</v>
      </c>
      <c r="C5651" s="34">
        <f t="shared" si="88"/>
        <v>1.7831733226580899E-4</v>
      </c>
    </row>
    <row r="5652" spans="1:3" x14ac:dyDescent="0.2">
      <c r="A5652" s="5">
        <v>42552</v>
      </c>
      <c r="B5652">
        <v>1.7831733226558701E-2</v>
      </c>
      <c r="C5652" s="34">
        <f t="shared" si="88"/>
        <v>1.78317332265587E-4</v>
      </c>
    </row>
    <row r="5653" spans="1:3" x14ac:dyDescent="0.2">
      <c r="A5653" s="5">
        <v>42555</v>
      </c>
      <c r="B5653">
        <v>5.35047393680044E-2</v>
      </c>
      <c r="C5653" s="34">
        <f t="shared" si="88"/>
        <v>5.3504739368004405E-4</v>
      </c>
    </row>
    <row r="5654" spans="1:3" x14ac:dyDescent="0.2">
      <c r="A5654" s="5">
        <v>42556</v>
      </c>
      <c r="B5654">
        <v>1.7831733226558701E-2</v>
      </c>
      <c r="C5654" s="34">
        <f t="shared" si="88"/>
        <v>1.78317332265587E-4</v>
      </c>
    </row>
    <row r="5655" spans="1:3" x14ac:dyDescent="0.2">
      <c r="A5655" s="5">
        <v>42558</v>
      </c>
      <c r="B5655">
        <v>3.5347231899840501E-2</v>
      </c>
      <c r="C5655" s="34">
        <f t="shared" si="88"/>
        <v>3.5347231899840502E-4</v>
      </c>
    </row>
    <row r="5656" spans="1:3" x14ac:dyDescent="0.2">
      <c r="A5656" s="5">
        <v>42559</v>
      </c>
      <c r="B5656">
        <v>1.7512375913120201E-2</v>
      </c>
      <c r="C5656" s="34">
        <f t="shared" si="88"/>
        <v>1.75123759131202E-4</v>
      </c>
    </row>
    <row r="5657" spans="1:3" x14ac:dyDescent="0.2">
      <c r="A5657" s="5">
        <v>42562</v>
      </c>
      <c r="B5657">
        <v>5.25463287757377E-2</v>
      </c>
      <c r="C5657" s="34">
        <f t="shared" si="88"/>
        <v>5.2546328775737695E-4</v>
      </c>
    </row>
    <row r="5658" spans="1:3" x14ac:dyDescent="0.2">
      <c r="A5658" s="5">
        <v>42563</v>
      </c>
      <c r="B5658">
        <v>1.7512375913120201E-2</v>
      </c>
      <c r="C5658" s="34">
        <f t="shared" si="88"/>
        <v>1.75123759131202E-4</v>
      </c>
    </row>
    <row r="5659" spans="1:3" x14ac:dyDescent="0.2">
      <c r="A5659" s="5">
        <v>42564</v>
      </c>
      <c r="B5659">
        <v>1.7512375913120201E-2</v>
      </c>
      <c r="C5659" s="34">
        <f t="shared" si="88"/>
        <v>1.75123759131202E-4</v>
      </c>
    </row>
    <row r="5660" spans="1:3" x14ac:dyDescent="0.2">
      <c r="A5660" s="5">
        <v>42565</v>
      </c>
      <c r="B5660">
        <v>1.7406012193310599E-2</v>
      </c>
      <c r="C5660" s="34">
        <f t="shared" si="88"/>
        <v>1.74060121933106E-4</v>
      </c>
    </row>
    <row r="5661" spans="1:3" x14ac:dyDescent="0.2">
      <c r="A5661" s="5">
        <v>42566</v>
      </c>
      <c r="B5661">
        <v>1.7406012193310599E-2</v>
      </c>
      <c r="C5661" s="34">
        <f t="shared" si="88"/>
        <v>1.74060121933106E-4</v>
      </c>
    </row>
    <row r="5662" spans="1:3" x14ac:dyDescent="0.2">
      <c r="A5662" s="5">
        <v>42569</v>
      </c>
      <c r="B5662">
        <v>5.2227126185067099E-2</v>
      </c>
      <c r="C5662" s="34">
        <f t="shared" si="88"/>
        <v>5.2227126185067096E-4</v>
      </c>
    </row>
    <row r="5663" spans="1:3" x14ac:dyDescent="0.2">
      <c r="A5663" s="5">
        <v>42570</v>
      </c>
      <c r="B5663">
        <v>1.7406012193310599E-2</v>
      </c>
      <c r="C5663" s="34">
        <f t="shared" si="88"/>
        <v>1.74060121933106E-4</v>
      </c>
    </row>
    <row r="5664" spans="1:3" x14ac:dyDescent="0.2">
      <c r="A5664" s="5">
        <v>42571</v>
      </c>
      <c r="B5664">
        <v>1.7406012193288401E-2</v>
      </c>
      <c r="C5664" s="34">
        <f t="shared" si="88"/>
        <v>1.7406012193288401E-4</v>
      </c>
    </row>
    <row r="5665" spans="1:3" x14ac:dyDescent="0.2">
      <c r="A5665" s="5">
        <v>42572</v>
      </c>
      <c r="B5665">
        <v>1.7406012193310599E-2</v>
      </c>
      <c r="C5665" s="34">
        <f t="shared" si="88"/>
        <v>1.74060121933106E-4</v>
      </c>
    </row>
    <row r="5666" spans="1:3" x14ac:dyDescent="0.2">
      <c r="A5666" s="5">
        <v>42573</v>
      </c>
      <c r="B5666">
        <v>1.7406012193310599E-2</v>
      </c>
      <c r="C5666" s="34">
        <f t="shared" si="88"/>
        <v>1.74060121933106E-4</v>
      </c>
    </row>
    <row r="5667" spans="1:3" x14ac:dyDescent="0.2">
      <c r="A5667" s="5">
        <v>42576</v>
      </c>
      <c r="B5667">
        <v>5.2227126185067099E-2</v>
      </c>
      <c r="C5667" s="34">
        <f t="shared" si="88"/>
        <v>5.2227126185067096E-4</v>
      </c>
    </row>
    <row r="5668" spans="1:3" x14ac:dyDescent="0.2">
      <c r="A5668" s="5">
        <v>42577</v>
      </c>
      <c r="B5668">
        <v>1.7406012193310599E-2</v>
      </c>
      <c r="C5668" s="34">
        <f t="shared" si="88"/>
        <v>1.74060121933106E-4</v>
      </c>
    </row>
    <row r="5669" spans="1:3" x14ac:dyDescent="0.2">
      <c r="A5669" s="5">
        <v>42578</v>
      </c>
      <c r="B5669">
        <v>1.7406012193288401E-2</v>
      </c>
      <c r="C5669" s="34">
        <f t="shared" si="88"/>
        <v>1.7406012193288401E-4</v>
      </c>
    </row>
    <row r="5670" spans="1:3" x14ac:dyDescent="0.2">
      <c r="A5670" s="5">
        <v>42579</v>
      </c>
      <c r="B5670">
        <v>1.7406012193310599E-2</v>
      </c>
      <c r="C5670" s="34">
        <f t="shared" si="88"/>
        <v>1.74060121933106E-4</v>
      </c>
    </row>
    <row r="5671" spans="1:3" x14ac:dyDescent="0.2">
      <c r="A5671" s="5">
        <v>42580</v>
      </c>
      <c r="B5671">
        <v>1.7406012193310599E-2</v>
      </c>
      <c r="C5671" s="34">
        <f t="shared" si="88"/>
        <v>1.74060121933106E-4</v>
      </c>
    </row>
    <row r="5672" spans="1:3" x14ac:dyDescent="0.2">
      <c r="A5672" s="5">
        <v>42583</v>
      </c>
      <c r="B5672">
        <v>5.2227126185067099E-2</v>
      </c>
      <c r="C5672" s="34">
        <f t="shared" si="88"/>
        <v>5.2227126185067096E-4</v>
      </c>
    </row>
    <row r="5673" spans="1:3" x14ac:dyDescent="0.2">
      <c r="A5673" s="5">
        <v>42584</v>
      </c>
      <c r="B5673">
        <v>1.7406012193310599E-2</v>
      </c>
      <c r="C5673" s="34">
        <f t="shared" si="88"/>
        <v>1.74060121933106E-4</v>
      </c>
    </row>
    <row r="5674" spans="1:3" x14ac:dyDescent="0.2">
      <c r="A5674" s="5">
        <v>42585</v>
      </c>
      <c r="B5674">
        <v>1.7406012193288401E-2</v>
      </c>
      <c r="C5674" s="34">
        <f t="shared" si="88"/>
        <v>1.7406012193288401E-4</v>
      </c>
    </row>
    <row r="5675" spans="1:3" x14ac:dyDescent="0.2">
      <c r="A5675" s="5">
        <v>42586</v>
      </c>
      <c r="B5675">
        <v>1.7406012193310599E-2</v>
      </c>
      <c r="C5675" s="34">
        <f t="shared" si="88"/>
        <v>1.74060121933106E-4</v>
      </c>
    </row>
    <row r="5676" spans="1:3" x14ac:dyDescent="0.2">
      <c r="A5676" s="5">
        <v>42587</v>
      </c>
      <c r="B5676">
        <v>1.7406012193310599E-2</v>
      </c>
      <c r="C5676" s="34">
        <f t="shared" si="88"/>
        <v>1.74060121933106E-4</v>
      </c>
    </row>
    <row r="5677" spans="1:3" x14ac:dyDescent="0.2">
      <c r="A5677" s="5">
        <v>42590</v>
      </c>
      <c r="B5677">
        <v>5.2227126185067099E-2</v>
      </c>
      <c r="C5677" s="34">
        <f t="shared" si="88"/>
        <v>5.2227126185067096E-4</v>
      </c>
    </row>
    <row r="5678" spans="1:3" x14ac:dyDescent="0.2">
      <c r="A5678" s="5">
        <v>42591</v>
      </c>
      <c r="B5678">
        <v>1.7406012193310599E-2</v>
      </c>
      <c r="C5678" s="34">
        <f t="shared" si="88"/>
        <v>1.74060121933106E-4</v>
      </c>
    </row>
    <row r="5679" spans="1:3" x14ac:dyDescent="0.2">
      <c r="A5679" s="5">
        <v>42592</v>
      </c>
      <c r="B5679">
        <v>1.7406012193288401E-2</v>
      </c>
      <c r="C5679" s="34">
        <f t="shared" si="88"/>
        <v>1.7406012193288401E-4</v>
      </c>
    </row>
    <row r="5680" spans="1:3" x14ac:dyDescent="0.2">
      <c r="A5680" s="5">
        <v>42593</v>
      </c>
      <c r="B5680">
        <v>1.7406012193310599E-2</v>
      </c>
      <c r="C5680" s="34">
        <f t="shared" si="88"/>
        <v>1.74060121933106E-4</v>
      </c>
    </row>
    <row r="5681" spans="1:3" x14ac:dyDescent="0.2">
      <c r="A5681" s="5">
        <v>42594</v>
      </c>
      <c r="B5681">
        <v>1.7406012193310599E-2</v>
      </c>
      <c r="C5681" s="34">
        <f t="shared" si="88"/>
        <v>1.74060121933106E-4</v>
      </c>
    </row>
    <row r="5682" spans="1:3" x14ac:dyDescent="0.2">
      <c r="A5682" s="5">
        <v>42598</v>
      </c>
      <c r="B5682">
        <v>6.9642229038335807E-2</v>
      </c>
      <c r="C5682" s="34">
        <f t="shared" si="88"/>
        <v>6.9642229038335802E-4</v>
      </c>
    </row>
    <row r="5683" spans="1:3" x14ac:dyDescent="0.2">
      <c r="A5683" s="5">
        <v>42599</v>
      </c>
      <c r="B5683">
        <v>1.7406012193288401E-2</v>
      </c>
      <c r="C5683" s="34">
        <f t="shared" si="88"/>
        <v>1.7406012193288401E-4</v>
      </c>
    </row>
    <row r="5684" spans="1:3" x14ac:dyDescent="0.2">
      <c r="A5684" s="5">
        <v>42600</v>
      </c>
      <c r="B5684">
        <v>1.7406012193310599E-2</v>
      </c>
      <c r="C5684" s="34">
        <f t="shared" si="88"/>
        <v>1.74060121933106E-4</v>
      </c>
    </row>
    <row r="5685" spans="1:3" x14ac:dyDescent="0.2">
      <c r="A5685" s="5">
        <v>42601</v>
      </c>
      <c r="B5685">
        <v>1.7406012193310599E-2</v>
      </c>
      <c r="C5685" s="34">
        <f t="shared" si="88"/>
        <v>1.74060121933106E-4</v>
      </c>
    </row>
    <row r="5686" spans="1:3" x14ac:dyDescent="0.2">
      <c r="A5686" s="5">
        <v>42604</v>
      </c>
      <c r="B5686">
        <v>5.2227126185067099E-2</v>
      </c>
      <c r="C5686" s="34">
        <f t="shared" si="88"/>
        <v>5.2227126185067096E-4</v>
      </c>
    </row>
    <row r="5687" spans="1:3" x14ac:dyDescent="0.2">
      <c r="A5687" s="5">
        <v>42605</v>
      </c>
      <c r="B5687">
        <v>1.7406012193310599E-2</v>
      </c>
      <c r="C5687" s="34">
        <f t="shared" si="88"/>
        <v>1.74060121933106E-4</v>
      </c>
    </row>
    <row r="5688" spans="1:3" x14ac:dyDescent="0.2">
      <c r="A5688" s="5">
        <v>42606</v>
      </c>
      <c r="B5688">
        <v>1.7406012193288401E-2</v>
      </c>
      <c r="C5688" s="34">
        <f t="shared" si="88"/>
        <v>1.7406012193288401E-4</v>
      </c>
    </row>
    <row r="5689" spans="1:3" x14ac:dyDescent="0.2">
      <c r="A5689" s="5">
        <v>42607</v>
      </c>
      <c r="B5689">
        <v>1.7406012193310599E-2</v>
      </c>
      <c r="C5689" s="34">
        <f t="shared" si="88"/>
        <v>1.74060121933106E-4</v>
      </c>
    </row>
    <row r="5690" spans="1:3" x14ac:dyDescent="0.2">
      <c r="A5690" s="5">
        <v>42608</v>
      </c>
      <c r="B5690">
        <v>1.7406012193310599E-2</v>
      </c>
      <c r="C5690" s="34">
        <f t="shared" si="88"/>
        <v>1.74060121933106E-4</v>
      </c>
    </row>
    <row r="5691" spans="1:3" x14ac:dyDescent="0.2">
      <c r="A5691" s="5">
        <v>42611</v>
      </c>
      <c r="B5691">
        <v>5.2227126185067099E-2</v>
      </c>
      <c r="C5691" s="34">
        <f t="shared" si="88"/>
        <v>5.2227126185067096E-4</v>
      </c>
    </row>
    <row r="5692" spans="1:3" x14ac:dyDescent="0.2">
      <c r="A5692" s="5">
        <v>42612</v>
      </c>
      <c r="B5692">
        <v>1.7406012193310599E-2</v>
      </c>
      <c r="C5692" s="34">
        <f t="shared" si="88"/>
        <v>1.74060121933106E-4</v>
      </c>
    </row>
    <row r="5693" spans="1:3" x14ac:dyDescent="0.2">
      <c r="A5693" s="5">
        <v>42613</v>
      </c>
      <c r="B5693">
        <v>1.7406012193288401E-2</v>
      </c>
      <c r="C5693" s="34">
        <f t="shared" si="88"/>
        <v>1.7406012193288401E-4</v>
      </c>
    </row>
    <row r="5694" spans="1:3" x14ac:dyDescent="0.2">
      <c r="A5694" s="5">
        <v>42614</v>
      </c>
      <c r="B5694">
        <v>1.7406012193310599E-2</v>
      </c>
      <c r="C5694" s="34">
        <f t="shared" si="88"/>
        <v>1.74060121933106E-4</v>
      </c>
    </row>
    <row r="5695" spans="1:3" x14ac:dyDescent="0.2">
      <c r="A5695" s="5">
        <v>42615</v>
      </c>
      <c r="B5695">
        <v>1.7406012193310599E-2</v>
      </c>
      <c r="C5695" s="34">
        <f t="shared" si="88"/>
        <v>1.74060121933106E-4</v>
      </c>
    </row>
    <row r="5696" spans="1:3" x14ac:dyDescent="0.2">
      <c r="A5696" s="5">
        <v>42619</v>
      </c>
      <c r="B5696">
        <v>6.9642229038335807E-2</v>
      </c>
      <c r="C5696" s="34">
        <f t="shared" si="88"/>
        <v>6.9642229038335802E-4</v>
      </c>
    </row>
    <row r="5697" spans="1:3" x14ac:dyDescent="0.2">
      <c r="A5697" s="5">
        <v>42620</v>
      </c>
      <c r="B5697">
        <v>1.7406012193288401E-2</v>
      </c>
      <c r="C5697" s="34">
        <f t="shared" si="88"/>
        <v>1.7406012193288401E-4</v>
      </c>
    </row>
    <row r="5698" spans="1:3" x14ac:dyDescent="0.2">
      <c r="A5698" s="5">
        <v>42621</v>
      </c>
      <c r="B5698">
        <v>1.7406012193310599E-2</v>
      </c>
      <c r="C5698" s="34">
        <f t="shared" si="88"/>
        <v>1.74060121933106E-4</v>
      </c>
    </row>
    <row r="5699" spans="1:3" x14ac:dyDescent="0.2">
      <c r="A5699" s="5">
        <v>42622</v>
      </c>
      <c r="B5699">
        <v>1.7406012193310599E-2</v>
      </c>
      <c r="C5699" s="34">
        <f t="shared" si="88"/>
        <v>1.74060121933106E-4</v>
      </c>
    </row>
    <row r="5700" spans="1:3" x14ac:dyDescent="0.2">
      <c r="A5700" s="5">
        <v>42625</v>
      </c>
      <c r="B5700">
        <v>5.2227126185067099E-2</v>
      </c>
      <c r="C5700" s="34">
        <f t="shared" si="88"/>
        <v>5.2227126185067096E-4</v>
      </c>
    </row>
    <row r="5701" spans="1:3" x14ac:dyDescent="0.2">
      <c r="A5701" s="5">
        <v>42627</v>
      </c>
      <c r="B5701">
        <v>3.4815054079206903E-2</v>
      </c>
      <c r="C5701" s="34">
        <f t="shared" ref="C5701:C5764" si="89">B5701/100</f>
        <v>3.4815054079206904E-4</v>
      </c>
    </row>
    <row r="5702" spans="1:3" x14ac:dyDescent="0.2">
      <c r="A5702" s="5">
        <v>42628</v>
      </c>
      <c r="B5702">
        <v>1.7299350189548E-2</v>
      </c>
      <c r="C5702" s="34">
        <f t="shared" si="89"/>
        <v>1.7299350189548001E-4</v>
      </c>
    </row>
    <row r="5703" spans="1:3" x14ac:dyDescent="0.2">
      <c r="A5703" s="5">
        <v>42629</v>
      </c>
      <c r="B5703">
        <v>1.7299350189525799E-2</v>
      </c>
      <c r="C5703" s="34">
        <f t="shared" si="89"/>
        <v>1.7299350189525799E-4</v>
      </c>
    </row>
    <row r="5704" spans="1:3" x14ac:dyDescent="0.2">
      <c r="A5704" s="5">
        <v>42632</v>
      </c>
      <c r="B5704">
        <v>5.1907029111819498E-2</v>
      </c>
      <c r="C5704" s="34">
        <f t="shared" si="89"/>
        <v>5.1907029111819504E-4</v>
      </c>
    </row>
    <row r="5705" spans="1:3" x14ac:dyDescent="0.2">
      <c r="A5705" s="5">
        <v>42633</v>
      </c>
      <c r="B5705">
        <v>1.7299350189525799E-2</v>
      </c>
      <c r="C5705" s="34">
        <f t="shared" si="89"/>
        <v>1.7299350189525799E-4</v>
      </c>
    </row>
    <row r="5706" spans="1:3" x14ac:dyDescent="0.2">
      <c r="A5706" s="5">
        <v>42634</v>
      </c>
      <c r="B5706">
        <v>1.7299350189548E-2</v>
      </c>
      <c r="C5706" s="34">
        <f t="shared" si="89"/>
        <v>1.7299350189548001E-4</v>
      </c>
    </row>
    <row r="5707" spans="1:3" x14ac:dyDescent="0.2">
      <c r="A5707" s="5">
        <v>42635</v>
      </c>
      <c r="B5707">
        <v>1.7299350189525799E-2</v>
      </c>
      <c r="C5707" s="34">
        <f t="shared" si="89"/>
        <v>1.7299350189525799E-4</v>
      </c>
    </row>
    <row r="5708" spans="1:3" x14ac:dyDescent="0.2">
      <c r="A5708" s="5">
        <v>42636</v>
      </c>
      <c r="B5708">
        <v>1.7299350189525799E-2</v>
      </c>
      <c r="C5708" s="34">
        <f t="shared" si="89"/>
        <v>1.7299350189525799E-4</v>
      </c>
    </row>
    <row r="5709" spans="1:3" x14ac:dyDescent="0.2">
      <c r="A5709" s="5">
        <v>42639</v>
      </c>
      <c r="B5709">
        <v>5.1907029111819498E-2</v>
      </c>
      <c r="C5709" s="34">
        <f t="shared" si="89"/>
        <v>5.1907029111819504E-4</v>
      </c>
    </row>
    <row r="5710" spans="1:3" x14ac:dyDescent="0.2">
      <c r="A5710" s="5">
        <v>42640</v>
      </c>
      <c r="B5710">
        <v>1.7299350189525799E-2</v>
      </c>
      <c r="C5710" s="34">
        <f t="shared" si="89"/>
        <v>1.7299350189525799E-4</v>
      </c>
    </row>
    <row r="5711" spans="1:3" x14ac:dyDescent="0.2">
      <c r="A5711" s="5">
        <v>42641</v>
      </c>
      <c r="B5711">
        <v>1.7299350189548E-2</v>
      </c>
      <c r="C5711" s="34">
        <f t="shared" si="89"/>
        <v>1.7299350189548001E-4</v>
      </c>
    </row>
    <row r="5712" spans="1:3" x14ac:dyDescent="0.2">
      <c r="A5712" s="5">
        <v>42642</v>
      </c>
      <c r="B5712">
        <v>1.7299350189525799E-2</v>
      </c>
      <c r="C5712" s="34">
        <f t="shared" si="89"/>
        <v>1.7299350189525799E-4</v>
      </c>
    </row>
    <row r="5713" spans="1:3" x14ac:dyDescent="0.2">
      <c r="A5713" s="5">
        <v>42643</v>
      </c>
      <c r="B5713">
        <v>1.7299350189525799E-2</v>
      </c>
      <c r="C5713" s="34">
        <f t="shared" si="89"/>
        <v>1.7299350189525799E-4</v>
      </c>
    </row>
    <row r="5714" spans="1:3" x14ac:dyDescent="0.2">
      <c r="A5714" s="5">
        <v>42646</v>
      </c>
      <c r="B5714">
        <v>5.1907029111819498E-2</v>
      </c>
      <c r="C5714" s="34">
        <f t="shared" si="89"/>
        <v>5.1907029111819504E-4</v>
      </c>
    </row>
    <row r="5715" spans="1:3" x14ac:dyDescent="0.2">
      <c r="A5715" s="5">
        <v>42647</v>
      </c>
      <c r="B5715">
        <v>1.7299350189548E-2</v>
      </c>
      <c r="C5715" s="34">
        <f t="shared" si="89"/>
        <v>1.7299350189548001E-4</v>
      </c>
    </row>
    <row r="5716" spans="1:3" x14ac:dyDescent="0.2">
      <c r="A5716" s="5">
        <v>42648</v>
      </c>
      <c r="B5716">
        <v>1.7299350189525799E-2</v>
      </c>
      <c r="C5716" s="34">
        <f t="shared" si="89"/>
        <v>1.7299350189525799E-4</v>
      </c>
    </row>
    <row r="5717" spans="1:3" x14ac:dyDescent="0.2">
      <c r="A5717" s="5">
        <v>42649</v>
      </c>
      <c r="B5717">
        <v>1.6873317228682801E-2</v>
      </c>
      <c r="C5717" s="34">
        <f t="shared" si="89"/>
        <v>1.6873317228682802E-4</v>
      </c>
    </row>
    <row r="5718" spans="1:3" x14ac:dyDescent="0.2">
      <c r="A5718" s="5">
        <v>42650</v>
      </c>
      <c r="B5718">
        <v>1.6873317228682801E-2</v>
      </c>
      <c r="C5718" s="34">
        <f t="shared" si="89"/>
        <v>1.6873317228682802E-4</v>
      </c>
    </row>
    <row r="5719" spans="1:3" x14ac:dyDescent="0.2">
      <c r="A5719" s="5">
        <v>42653</v>
      </c>
      <c r="B5719">
        <v>5.0628493431514897E-2</v>
      </c>
      <c r="C5719" s="34">
        <f t="shared" si="89"/>
        <v>5.0628493431514898E-4</v>
      </c>
    </row>
    <row r="5720" spans="1:3" x14ac:dyDescent="0.2">
      <c r="A5720" s="5">
        <v>42656</v>
      </c>
      <c r="B5720">
        <v>5.0628493431514897E-2</v>
      </c>
      <c r="C5720" s="34">
        <f t="shared" si="89"/>
        <v>5.0628493431514898E-4</v>
      </c>
    </row>
    <row r="5721" spans="1:3" x14ac:dyDescent="0.2">
      <c r="A5721" s="5">
        <v>42657</v>
      </c>
      <c r="B5721">
        <v>1.6873317228682801E-2</v>
      </c>
      <c r="C5721" s="34">
        <f t="shared" si="89"/>
        <v>1.6873317228682802E-4</v>
      </c>
    </row>
    <row r="5722" spans="1:3" x14ac:dyDescent="0.2">
      <c r="A5722" s="5">
        <v>42660</v>
      </c>
      <c r="B5722">
        <v>5.0628493431514897E-2</v>
      </c>
      <c r="C5722" s="34">
        <f t="shared" si="89"/>
        <v>5.0628493431514898E-4</v>
      </c>
    </row>
    <row r="5723" spans="1:3" x14ac:dyDescent="0.2">
      <c r="A5723" s="5">
        <v>42661</v>
      </c>
      <c r="B5723">
        <v>1.6873317228682801E-2</v>
      </c>
      <c r="C5723" s="34">
        <f t="shared" si="89"/>
        <v>1.6873317228682802E-4</v>
      </c>
    </row>
    <row r="5724" spans="1:3" x14ac:dyDescent="0.2">
      <c r="A5724" s="5">
        <v>42662</v>
      </c>
      <c r="B5724">
        <v>1.6873317228705002E-2</v>
      </c>
      <c r="C5724" s="34">
        <f t="shared" si="89"/>
        <v>1.6873317228705001E-4</v>
      </c>
    </row>
    <row r="5725" spans="1:3" x14ac:dyDescent="0.2">
      <c r="A5725" s="5">
        <v>42663</v>
      </c>
      <c r="B5725">
        <v>1.6979887455148598E-2</v>
      </c>
      <c r="C5725" s="34">
        <f t="shared" si="89"/>
        <v>1.6979887455148597E-4</v>
      </c>
    </row>
    <row r="5726" spans="1:3" x14ac:dyDescent="0.2">
      <c r="A5726" s="5">
        <v>42664</v>
      </c>
      <c r="B5726">
        <v>1.6979887455170799E-2</v>
      </c>
      <c r="C5726" s="34">
        <f t="shared" si="89"/>
        <v>1.6979887455170799E-4</v>
      </c>
    </row>
    <row r="5727" spans="1:3" x14ac:dyDescent="0.2">
      <c r="A5727" s="5">
        <v>42667</v>
      </c>
      <c r="B5727">
        <v>5.0948312352394602E-2</v>
      </c>
      <c r="C5727" s="34">
        <f t="shared" si="89"/>
        <v>5.0948312352394598E-4</v>
      </c>
    </row>
    <row r="5728" spans="1:3" x14ac:dyDescent="0.2">
      <c r="A5728" s="5">
        <v>42668</v>
      </c>
      <c r="B5728">
        <v>1.6979887455170799E-2</v>
      </c>
      <c r="C5728" s="34">
        <f t="shared" si="89"/>
        <v>1.6979887455170799E-4</v>
      </c>
    </row>
    <row r="5729" spans="1:3" x14ac:dyDescent="0.2">
      <c r="A5729" s="5">
        <v>42669</v>
      </c>
      <c r="B5729">
        <v>1.6979887455170799E-2</v>
      </c>
      <c r="C5729" s="34">
        <f t="shared" si="89"/>
        <v>1.6979887455170799E-4</v>
      </c>
    </row>
    <row r="5730" spans="1:3" x14ac:dyDescent="0.2">
      <c r="A5730" s="5">
        <v>42670</v>
      </c>
      <c r="B5730">
        <v>1.6873317228682801E-2</v>
      </c>
      <c r="C5730" s="34">
        <f t="shared" si="89"/>
        <v>1.6873317228682802E-4</v>
      </c>
    </row>
    <row r="5731" spans="1:3" x14ac:dyDescent="0.2">
      <c r="A5731" s="5">
        <v>42671</v>
      </c>
      <c r="B5731">
        <v>1.6873317228682801E-2</v>
      </c>
      <c r="C5731" s="34">
        <f t="shared" si="89"/>
        <v>1.6873317228682802E-4</v>
      </c>
    </row>
    <row r="5732" spans="1:3" x14ac:dyDescent="0.2">
      <c r="A5732" s="5">
        <v>42673</v>
      </c>
      <c r="B5732">
        <v>3.3749481545730702E-2</v>
      </c>
      <c r="C5732" s="34">
        <f t="shared" si="89"/>
        <v>3.3749481545730702E-4</v>
      </c>
    </row>
    <row r="5733" spans="1:3" x14ac:dyDescent="0.2">
      <c r="A5733" s="5">
        <v>42675</v>
      </c>
      <c r="B5733">
        <v>3.37494815457084E-2</v>
      </c>
      <c r="C5733" s="34">
        <f t="shared" si="89"/>
        <v>3.37494815457084E-4</v>
      </c>
    </row>
    <row r="5734" spans="1:3" x14ac:dyDescent="0.2">
      <c r="A5734" s="5">
        <v>42676</v>
      </c>
      <c r="B5734">
        <v>1.6873317228682801E-2</v>
      </c>
      <c r="C5734" s="34">
        <f t="shared" si="89"/>
        <v>1.6873317228682802E-4</v>
      </c>
    </row>
    <row r="5735" spans="1:3" x14ac:dyDescent="0.2">
      <c r="A5735" s="5">
        <v>42677</v>
      </c>
      <c r="B5735">
        <v>1.6979887455170799E-2</v>
      </c>
      <c r="C5735" s="34">
        <f t="shared" si="89"/>
        <v>1.6979887455170799E-4</v>
      </c>
    </row>
    <row r="5736" spans="1:3" x14ac:dyDescent="0.2">
      <c r="A5736" s="5">
        <v>42678</v>
      </c>
      <c r="B5736">
        <v>1.6979887455170799E-2</v>
      </c>
      <c r="C5736" s="34">
        <f t="shared" si="89"/>
        <v>1.6979887455170799E-4</v>
      </c>
    </row>
    <row r="5737" spans="1:3" x14ac:dyDescent="0.2">
      <c r="A5737" s="5">
        <v>42681</v>
      </c>
      <c r="B5737">
        <v>5.0948312352394602E-2</v>
      </c>
      <c r="C5737" s="34">
        <f t="shared" si="89"/>
        <v>5.0948312352394598E-4</v>
      </c>
    </row>
    <row r="5738" spans="1:3" x14ac:dyDescent="0.2">
      <c r="A5738" s="5">
        <v>42682</v>
      </c>
      <c r="B5738">
        <v>1.6979887455170799E-2</v>
      </c>
      <c r="C5738" s="34">
        <f t="shared" si="89"/>
        <v>1.6979887455170799E-4</v>
      </c>
    </row>
    <row r="5739" spans="1:3" x14ac:dyDescent="0.2">
      <c r="A5739" s="5">
        <v>42683</v>
      </c>
      <c r="B5739">
        <v>1.6979887455148598E-2</v>
      </c>
      <c r="C5739" s="34">
        <f t="shared" si="89"/>
        <v>1.6979887455148597E-4</v>
      </c>
    </row>
    <row r="5740" spans="1:3" x14ac:dyDescent="0.2">
      <c r="A5740" s="5">
        <v>42684</v>
      </c>
      <c r="B5740">
        <v>1.6766705624493599E-2</v>
      </c>
      <c r="C5740" s="34">
        <f t="shared" si="89"/>
        <v>1.6766705624493599E-4</v>
      </c>
    </row>
    <row r="5741" spans="1:3" x14ac:dyDescent="0.2">
      <c r="A5741" s="5">
        <v>42685</v>
      </c>
      <c r="B5741">
        <v>1.6766705624493599E-2</v>
      </c>
      <c r="C5741" s="34">
        <f t="shared" si="89"/>
        <v>1.6766705624493599E-4</v>
      </c>
    </row>
    <row r="5742" spans="1:3" x14ac:dyDescent="0.2">
      <c r="A5742" s="5">
        <v>42689</v>
      </c>
      <c r="B5742">
        <v>6.70836917284756E-2</v>
      </c>
      <c r="C5742" s="34">
        <f t="shared" si="89"/>
        <v>6.7083691728475603E-4</v>
      </c>
    </row>
    <row r="5743" spans="1:3" x14ac:dyDescent="0.2">
      <c r="A5743" s="5">
        <v>42690</v>
      </c>
      <c r="B5743">
        <v>1.6766705624493599E-2</v>
      </c>
      <c r="C5743" s="34">
        <f t="shared" si="89"/>
        <v>1.6766705624493599E-4</v>
      </c>
    </row>
    <row r="5744" spans="1:3" x14ac:dyDescent="0.2">
      <c r="A5744" s="5">
        <v>42691</v>
      </c>
      <c r="B5744">
        <v>1.58066262089918E-2</v>
      </c>
      <c r="C5744" s="34">
        <f t="shared" si="89"/>
        <v>1.5806626208991799E-4</v>
      </c>
    </row>
    <row r="5745" spans="1:3" x14ac:dyDescent="0.2">
      <c r="A5745" s="5">
        <v>42692</v>
      </c>
      <c r="B5745">
        <v>1.5806626208969599E-2</v>
      </c>
      <c r="C5745" s="34">
        <f t="shared" si="89"/>
        <v>1.58066262089696E-4</v>
      </c>
    </row>
    <row r="5746" spans="1:3" x14ac:dyDescent="0.2">
      <c r="A5746" s="5">
        <v>42695</v>
      </c>
      <c r="B5746">
        <v>4.7427374504782599E-2</v>
      </c>
      <c r="C5746" s="34">
        <f t="shared" si="89"/>
        <v>4.74273745047826E-4</v>
      </c>
    </row>
    <row r="5747" spans="1:3" x14ac:dyDescent="0.2">
      <c r="A5747" s="5">
        <v>42696</v>
      </c>
      <c r="B5747">
        <v>1.58066262089918E-2</v>
      </c>
      <c r="C5747" s="34">
        <f t="shared" si="89"/>
        <v>1.5806626208991799E-4</v>
      </c>
    </row>
    <row r="5748" spans="1:3" x14ac:dyDescent="0.2">
      <c r="A5748" s="5">
        <v>42697</v>
      </c>
      <c r="B5748">
        <v>1.5806626208969599E-2</v>
      </c>
      <c r="C5748" s="34">
        <f t="shared" si="89"/>
        <v>1.58066262089696E-4</v>
      </c>
    </row>
    <row r="5749" spans="1:3" x14ac:dyDescent="0.2">
      <c r="A5749" s="5">
        <v>42698</v>
      </c>
      <c r="B5749">
        <v>1.5593048506001799E-2</v>
      </c>
      <c r="C5749" s="34">
        <f t="shared" si="89"/>
        <v>1.5593048506001798E-4</v>
      </c>
    </row>
    <row r="5750" spans="1:3" x14ac:dyDescent="0.2">
      <c r="A5750" s="5">
        <v>42699</v>
      </c>
      <c r="B5750">
        <v>1.5593048506001799E-2</v>
      </c>
      <c r="C5750" s="34">
        <f t="shared" si="89"/>
        <v>1.5593048506001798E-4</v>
      </c>
    </row>
    <row r="5751" spans="1:3" x14ac:dyDescent="0.2">
      <c r="A5751" s="5">
        <v>42702</v>
      </c>
      <c r="B5751">
        <v>4.6786440191981499E-2</v>
      </c>
      <c r="C5751" s="34">
        <f t="shared" si="89"/>
        <v>4.6786440191981499E-4</v>
      </c>
    </row>
    <row r="5752" spans="1:3" x14ac:dyDescent="0.2">
      <c r="A5752" s="5">
        <v>42703</v>
      </c>
      <c r="B5752">
        <v>1.5593048506001799E-2</v>
      </c>
      <c r="C5752" s="34">
        <f t="shared" si="89"/>
        <v>1.5593048506001798E-4</v>
      </c>
    </row>
    <row r="5753" spans="1:3" x14ac:dyDescent="0.2">
      <c r="A5753" s="5">
        <v>42704</v>
      </c>
      <c r="B5753">
        <v>1.5593048506001799E-2</v>
      </c>
      <c r="C5753" s="34">
        <f t="shared" si="89"/>
        <v>1.5593048506001798E-4</v>
      </c>
    </row>
    <row r="5754" spans="1:3" x14ac:dyDescent="0.2">
      <c r="A5754" s="5">
        <v>42705</v>
      </c>
      <c r="B5754">
        <v>1.58066262089918E-2</v>
      </c>
      <c r="C5754" s="34">
        <f t="shared" si="89"/>
        <v>1.5806626208991799E-4</v>
      </c>
    </row>
    <row r="5755" spans="1:3" x14ac:dyDescent="0.2">
      <c r="A5755" s="5">
        <v>42706</v>
      </c>
      <c r="B5755">
        <v>1.5806626208969599E-2</v>
      </c>
      <c r="C5755" s="34">
        <f t="shared" si="89"/>
        <v>1.58066262089696E-4</v>
      </c>
    </row>
    <row r="5756" spans="1:3" x14ac:dyDescent="0.2">
      <c r="A5756" s="5">
        <v>42709</v>
      </c>
      <c r="B5756">
        <v>4.7427374504804803E-2</v>
      </c>
      <c r="C5756" s="34">
        <f t="shared" si="89"/>
        <v>4.7427374504804804E-4</v>
      </c>
    </row>
    <row r="5757" spans="1:3" x14ac:dyDescent="0.2">
      <c r="A5757" s="5">
        <v>42710</v>
      </c>
      <c r="B5757">
        <v>1.5806626208969599E-2</v>
      </c>
      <c r="C5757" s="34">
        <f t="shared" si="89"/>
        <v>1.58066262089696E-4</v>
      </c>
    </row>
    <row r="5758" spans="1:3" x14ac:dyDescent="0.2">
      <c r="A5758" s="5">
        <v>42711</v>
      </c>
      <c r="B5758">
        <v>1.5806626208969599E-2</v>
      </c>
      <c r="C5758" s="34">
        <f t="shared" si="89"/>
        <v>1.58066262089696E-4</v>
      </c>
    </row>
    <row r="5759" spans="1:3" x14ac:dyDescent="0.2">
      <c r="A5759" s="5">
        <v>42712</v>
      </c>
      <c r="B5759">
        <v>1.58066262089918E-2</v>
      </c>
      <c r="C5759" s="34">
        <f t="shared" si="89"/>
        <v>1.5806626208991799E-4</v>
      </c>
    </row>
    <row r="5760" spans="1:3" x14ac:dyDescent="0.2">
      <c r="A5760" s="5">
        <v>42713</v>
      </c>
      <c r="B5760">
        <v>1.5806626208969599E-2</v>
      </c>
      <c r="C5760" s="34">
        <f t="shared" si="89"/>
        <v>1.58066262089696E-4</v>
      </c>
    </row>
    <row r="5761" spans="1:3" x14ac:dyDescent="0.2">
      <c r="A5761" s="5">
        <v>42716</v>
      </c>
      <c r="B5761">
        <v>4.7427374504804803E-2</v>
      </c>
      <c r="C5761" s="34">
        <f t="shared" si="89"/>
        <v>4.7427374504804804E-4</v>
      </c>
    </row>
    <row r="5762" spans="1:3" x14ac:dyDescent="0.2">
      <c r="A5762" s="5">
        <v>42717</v>
      </c>
      <c r="B5762">
        <v>1.5806626208969599E-2</v>
      </c>
      <c r="C5762" s="34">
        <f t="shared" si="89"/>
        <v>1.58066262089696E-4</v>
      </c>
    </row>
    <row r="5763" spans="1:3" x14ac:dyDescent="0.2">
      <c r="A5763" s="5">
        <v>42718</v>
      </c>
      <c r="B5763">
        <v>1.5806626208969599E-2</v>
      </c>
      <c r="C5763" s="34">
        <f t="shared" si="89"/>
        <v>1.58066262089696E-4</v>
      </c>
    </row>
    <row r="5764" spans="1:3" x14ac:dyDescent="0.2">
      <c r="A5764" s="5">
        <v>42719</v>
      </c>
      <c r="B5764">
        <v>1.6446880089704401E-2</v>
      </c>
      <c r="C5764" s="34">
        <f t="shared" si="89"/>
        <v>1.6446880089704399E-4</v>
      </c>
    </row>
    <row r="5765" spans="1:3" x14ac:dyDescent="0.2">
      <c r="A5765" s="5">
        <v>42720</v>
      </c>
      <c r="B5765">
        <v>1.64468800896822E-2</v>
      </c>
      <c r="C5765" s="34">
        <f t="shared" ref="C5765:C5828" si="90">B5765/100</f>
        <v>1.64468800896822E-4</v>
      </c>
    </row>
    <row r="5766" spans="1:3" x14ac:dyDescent="0.2">
      <c r="A5766" s="5">
        <v>42723</v>
      </c>
      <c r="B5766">
        <v>4.9348755709854898E-2</v>
      </c>
      <c r="C5766" s="34">
        <f t="shared" si="90"/>
        <v>4.9348755709854896E-4</v>
      </c>
    </row>
    <row r="5767" spans="1:3" x14ac:dyDescent="0.2">
      <c r="A5767" s="5">
        <v>42724</v>
      </c>
      <c r="B5767">
        <v>1.64468800896822E-2</v>
      </c>
      <c r="C5767" s="34">
        <f t="shared" si="90"/>
        <v>1.64468800896822E-4</v>
      </c>
    </row>
    <row r="5768" spans="1:3" x14ac:dyDescent="0.2">
      <c r="A5768" s="5">
        <v>42725</v>
      </c>
      <c r="B5768">
        <v>1.6446880089704401E-2</v>
      </c>
      <c r="C5768" s="34">
        <f t="shared" si="90"/>
        <v>1.6446880089704399E-4</v>
      </c>
    </row>
    <row r="5769" spans="1:3" x14ac:dyDescent="0.2">
      <c r="A5769" s="5">
        <v>42726</v>
      </c>
      <c r="B5769">
        <v>1.6553615920122899E-2</v>
      </c>
      <c r="C5769" s="34">
        <f t="shared" si="90"/>
        <v>1.6553615920122898E-4</v>
      </c>
    </row>
    <row r="5770" spans="1:3" x14ac:dyDescent="0.2">
      <c r="A5770" s="5">
        <v>42727</v>
      </c>
      <c r="B5770">
        <v>1.6553615920122899E-2</v>
      </c>
      <c r="C5770" s="34">
        <f t="shared" si="90"/>
        <v>1.6553615920122898E-4</v>
      </c>
    </row>
    <row r="5771" spans="1:3" x14ac:dyDescent="0.2">
      <c r="A5771" s="5">
        <v>42730</v>
      </c>
      <c r="B5771">
        <v>4.96690688799983E-2</v>
      </c>
      <c r="C5771" s="34">
        <f t="shared" si="90"/>
        <v>4.9669068879998302E-4</v>
      </c>
    </row>
    <row r="5772" spans="1:3" x14ac:dyDescent="0.2">
      <c r="A5772" s="5">
        <v>42731</v>
      </c>
      <c r="B5772">
        <v>1.65536159201451E-2</v>
      </c>
      <c r="C5772" s="34">
        <f t="shared" si="90"/>
        <v>1.6553615920145099E-4</v>
      </c>
    </row>
    <row r="5773" spans="1:3" x14ac:dyDescent="0.2">
      <c r="A5773" s="5">
        <v>42732</v>
      </c>
      <c r="B5773">
        <v>1.6553615920122899E-2</v>
      </c>
      <c r="C5773" s="34">
        <f t="shared" si="90"/>
        <v>1.6553615920122898E-4</v>
      </c>
    </row>
    <row r="5774" spans="1:3" x14ac:dyDescent="0.2">
      <c r="A5774" s="5">
        <v>42733</v>
      </c>
      <c r="B5774">
        <v>1.66600526103622E-2</v>
      </c>
      <c r="C5774" s="34">
        <f t="shared" si="90"/>
        <v>1.66600526103622E-4</v>
      </c>
    </row>
    <row r="5775" spans="1:3" x14ac:dyDescent="0.2">
      <c r="A5775" s="5">
        <v>42734</v>
      </c>
      <c r="B5775">
        <v>1.6660052610384401E-2</v>
      </c>
      <c r="C5775" s="34">
        <f t="shared" si="90"/>
        <v>1.6660052610384401E-4</v>
      </c>
    </row>
    <row r="5776" spans="1:3" x14ac:dyDescent="0.2">
      <c r="A5776" s="5">
        <v>42737</v>
      </c>
      <c r="B5776">
        <v>4.9988485014096397E-2</v>
      </c>
      <c r="C5776" s="34">
        <f t="shared" si="90"/>
        <v>4.9988485014096395E-4</v>
      </c>
    </row>
    <row r="5777" spans="1:3" x14ac:dyDescent="0.2">
      <c r="A5777" s="5">
        <v>42738</v>
      </c>
      <c r="B5777">
        <v>1.66600526103622E-2</v>
      </c>
      <c r="C5777" s="34">
        <f t="shared" si="90"/>
        <v>1.66600526103622E-4</v>
      </c>
    </row>
    <row r="5778" spans="1:3" x14ac:dyDescent="0.2">
      <c r="A5778" s="5">
        <v>42739</v>
      </c>
      <c r="B5778">
        <v>1.6660052610384401E-2</v>
      </c>
      <c r="C5778" s="34">
        <f t="shared" si="90"/>
        <v>1.6660052610384401E-4</v>
      </c>
    </row>
    <row r="5779" spans="1:3" x14ac:dyDescent="0.2">
      <c r="A5779" s="5">
        <v>42740</v>
      </c>
      <c r="B5779">
        <v>1.64468800896822E-2</v>
      </c>
      <c r="C5779" s="34">
        <f t="shared" si="90"/>
        <v>1.64468800896822E-4</v>
      </c>
    </row>
    <row r="5780" spans="1:3" x14ac:dyDescent="0.2">
      <c r="A5780" s="5">
        <v>42741</v>
      </c>
      <c r="B5780">
        <v>1.64468800896822E-2</v>
      </c>
      <c r="C5780" s="34">
        <f t="shared" si="90"/>
        <v>1.64468800896822E-4</v>
      </c>
    </row>
    <row r="5781" spans="1:3" x14ac:dyDescent="0.2">
      <c r="A5781" s="5">
        <v>42744</v>
      </c>
      <c r="B5781">
        <v>4.9348755709854898E-2</v>
      </c>
      <c r="C5781" s="34">
        <f t="shared" si="90"/>
        <v>4.9348755709854896E-4</v>
      </c>
    </row>
    <row r="5782" spans="1:3" x14ac:dyDescent="0.2">
      <c r="A5782" s="5">
        <v>42745</v>
      </c>
      <c r="B5782">
        <v>1.6446880089704401E-2</v>
      </c>
      <c r="C5782" s="34">
        <f t="shared" si="90"/>
        <v>1.6446880089704399E-4</v>
      </c>
    </row>
    <row r="5783" spans="1:3" x14ac:dyDescent="0.2">
      <c r="A5783" s="5">
        <v>42746</v>
      </c>
      <c r="B5783">
        <v>1.64468800896822E-2</v>
      </c>
      <c r="C5783" s="34">
        <f t="shared" si="90"/>
        <v>1.64468800896822E-4</v>
      </c>
    </row>
    <row r="5784" spans="1:3" x14ac:dyDescent="0.2">
      <c r="A5784" s="5">
        <v>42747</v>
      </c>
      <c r="B5784">
        <v>1.66600526103622E-2</v>
      </c>
      <c r="C5784" s="34">
        <f t="shared" si="90"/>
        <v>1.66600526103622E-4</v>
      </c>
    </row>
    <row r="5785" spans="1:3" x14ac:dyDescent="0.2">
      <c r="A5785" s="5">
        <v>42748</v>
      </c>
      <c r="B5785">
        <v>1.6660052610384401E-2</v>
      </c>
      <c r="C5785" s="34">
        <f t="shared" si="90"/>
        <v>1.6660052610384401E-4</v>
      </c>
    </row>
    <row r="5786" spans="1:3" x14ac:dyDescent="0.2">
      <c r="A5786" s="5">
        <v>42751</v>
      </c>
      <c r="B5786">
        <v>4.9988485014096397E-2</v>
      </c>
      <c r="C5786" s="34">
        <f t="shared" si="90"/>
        <v>4.9988485014096395E-4</v>
      </c>
    </row>
    <row r="5787" spans="1:3" x14ac:dyDescent="0.2">
      <c r="A5787" s="5">
        <v>42752</v>
      </c>
      <c r="B5787">
        <v>1.66600526103622E-2</v>
      </c>
      <c r="C5787" s="34">
        <f t="shared" si="90"/>
        <v>1.66600526103622E-4</v>
      </c>
    </row>
    <row r="5788" spans="1:3" x14ac:dyDescent="0.2">
      <c r="A5788" s="5">
        <v>42753</v>
      </c>
      <c r="B5788">
        <v>1.66600526103622E-2</v>
      </c>
      <c r="C5788" s="34">
        <f t="shared" si="90"/>
        <v>1.66600526103622E-4</v>
      </c>
    </row>
    <row r="5789" spans="1:3" x14ac:dyDescent="0.2">
      <c r="A5789" s="5">
        <v>42754</v>
      </c>
      <c r="B5789">
        <v>1.6660052610384401E-2</v>
      </c>
      <c r="C5789" s="34">
        <f t="shared" si="90"/>
        <v>1.6660052610384401E-4</v>
      </c>
    </row>
    <row r="5790" spans="1:3" x14ac:dyDescent="0.2">
      <c r="A5790" s="5">
        <v>42755</v>
      </c>
      <c r="B5790">
        <v>1.66600526103622E-2</v>
      </c>
      <c r="C5790" s="34">
        <f t="shared" si="90"/>
        <v>1.66600526103622E-4</v>
      </c>
    </row>
    <row r="5791" spans="1:3" x14ac:dyDescent="0.2">
      <c r="A5791" s="5">
        <v>42758</v>
      </c>
      <c r="B5791">
        <v>4.9988485014096397E-2</v>
      </c>
      <c r="C5791" s="34">
        <f t="shared" si="90"/>
        <v>4.9988485014096395E-4</v>
      </c>
    </row>
    <row r="5792" spans="1:3" x14ac:dyDescent="0.2">
      <c r="A5792" s="5">
        <v>42759</v>
      </c>
      <c r="B5792">
        <v>1.6660052610384401E-2</v>
      </c>
      <c r="C5792" s="34">
        <f t="shared" si="90"/>
        <v>1.6660052610384401E-4</v>
      </c>
    </row>
    <row r="5793" spans="1:3" x14ac:dyDescent="0.2">
      <c r="A5793" s="5">
        <v>42760</v>
      </c>
      <c r="B5793">
        <v>1.66600526103622E-2</v>
      </c>
      <c r="C5793" s="34">
        <f t="shared" si="90"/>
        <v>1.66600526103622E-4</v>
      </c>
    </row>
    <row r="5794" spans="1:3" x14ac:dyDescent="0.2">
      <c r="A5794" s="5">
        <v>42762</v>
      </c>
      <c r="B5794">
        <v>3.3216426371618403E-2</v>
      </c>
      <c r="C5794" s="34">
        <f t="shared" si="90"/>
        <v>3.3216426371618401E-4</v>
      </c>
    </row>
    <row r="5795" spans="1:3" x14ac:dyDescent="0.2">
      <c r="A5795" s="5">
        <v>42765</v>
      </c>
      <c r="B5795">
        <v>4.96690688799983E-2</v>
      </c>
      <c r="C5795" s="34">
        <f t="shared" si="90"/>
        <v>4.9669068879998302E-4</v>
      </c>
    </row>
    <row r="5796" spans="1:3" x14ac:dyDescent="0.2">
      <c r="A5796" s="5">
        <v>42766</v>
      </c>
      <c r="B5796">
        <v>1.65536159201451E-2</v>
      </c>
      <c r="C5796" s="34">
        <f t="shared" si="90"/>
        <v>1.6553615920145099E-4</v>
      </c>
    </row>
    <row r="5797" spans="1:3" x14ac:dyDescent="0.2">
      <c r="A5797" s="5">
        <v>42767</v>
      </c>
      <c r="B5797">
        <v>1.6553615920122899E-2</v>
      </c>
      <c r="C5797" s="34">
        <f t="shared" si="90"/>
        <v>1.6553615920122898E-4</v>
      </c>
    </row>
    <row r="5798" spans="1:3" x14ac:dyDescent="0.2">
      <c r="A5798" s="5">
        <v>42768</v>
      </c>
      <c r="B5798">
        <v>1.64468800896822E-2</v>
      </c>
      <c r="C5798" s="34">
        <f t="shared" si="90"/>
        <v>1.64468800896822E-4</v>
      </c>
    </row>
    <row r="5799" spans="1:3" x14ac:dyDescent="0.2">
      <c r="A5799" s="5">
        <v>42769</v>
      </c>
      <c r="B5799">
        <v>1.64468800896822E-2</v>
      </c>
      <c r="C5799" s="34">
        <f t="shared" si="90"/>
        <v>1.64468800896822E-4</v>
      </c>
    </row>
    <row r="5800" spans="1:3" x14ac:dyDescent="0.2">
      <c r="A5800" s="5">
        <v>42772</v>
      </c>
      <c r="B5800">
        <v>4.9348755709877103E-2</v>
      </c>
      <c r="C5800" s="34">
        <f t="shared" si="90"/>
        <v>4.93487557098771E-4</v>
      </c>
    </row>
    <row r="5801" spans="1:3" x14ac:dyDescent="0.2">
      <c r="A5801" s="5">
        <v>42773</v>
      </c>
      <c r="B5801">
        <v>1.64468800896822E-2</v>
      </c>
      <c r="C5801" s="34">
        <f t="shared" si="90"/>
        <v>1.64468800896822E-4</v>
      </c>
    </row>
    <row r="5802" spans="1:3" x14ac:dyDescent="0.2">
      <c r="A5802" s="5">
        <v>42774</v>
      </c>
      <c r="B5802">
        <v>1.64468800896822E-2</v>
      </c>
      <c r="C5802" s="34">
        <f t="shared" si="90"/>
        <v>1.64468800896822E-4</v>
      </c>
    </row>
    <row r="5803" spans="1:3" x14ac:dyDescent="0.2">
      <c r="A5803" s="5">
        <v>42775</v>
      </c>
      <c r="B5803">
        <v>1.6233541943222501E-2</v>
      </c>
      <c r="C5803" s="34">
        <f t="shared" si="90"/>
        <v>1.6233541943222501E-4</v>
      </c>
    </row>
    <row r="5804" spans="1:3" x14ac:dyDescent="0.2">
      <c r="A5804" s="5">
        <v>42776</v>
      </c>
      <c r="B5804">
        <v>1.6233541943244702E-2</v>
      </c>
      <c r="C5804" s="34">
        <f t="shared" si="90"/>
        <v>1.6233541943244702E-4</v>
      </c>
    </row>
    <row r="5805" spans="1:3" x14ac:dyDescent="0.2">
      <c r="A5805" s="5">
        <v>42779</v>
      </c>
      <c r="B5805">
        <v>4.8708532093977297E-2</v>
      </c>
      <c r="C5805" s="34">
        <f t="shared" si="90"/>
        <v>4.8708532093977297E-4</v>
      </c>
    </row>
    <row r="5806" spans="1:3" x14ac:dyDescent="0.2">
      <c r="A5806" s="5">
        <v>42780</v>
      </c>
      <c r="B5806">
        <v>1.6233541943244702E-2</v>
      </c>
      <c r="C5806" s="34">
        <f t="shared" si="90"/>
        <v>1.6233541943244702E-4</v>
      </c>
    </row>
    <row r="5807" spans="1:3" x14ac:dyDescent="0.2">
      <c r="A5807" s="5">
        <v>42781</v>
      </c>
      <c r="B5807">
        <v>1.6233541943222501E-2</v>
      </c>
      <c r="C5807" s="34">
        <f t="shared" si="90"/>
        <v>1.6233541943222501E-4</v>
      </c>
    </row>
    <row r="5808" spans="1:3" x14ac:dyDescent="0.2">
      <c r="A5808" s="5">
        <v>42782</v>
      </c>
      <c r="B5808">
        <v>1.6446880089704401E-2</v>
      </c>
      <c r="C5808" s="34">
        <f t="shared" si="90"/>
        <v>1.6446880089704399E-4</v>
      </c>
    </row>
    <row r="5809" spans="1:3" x14ac:dyDescent="0.2">
      <c r="A5809" s="5">
        <v>42783</v>
      </c>
      <c r="B5809">
        <v>1.64468800896822E-2</v>
      </c>
      <c r="C5809" s="34">
        <f t="shared" si="90"/>
        <v>1.64468800896822E-4</v>
      </c>
    </row>
    <row r="5810" spans="1:3" x14ac:dyDescent="0.2">
      <c r="A5810" s="5">
        <v>42786</v>
      </c>
      <c r="B5810">
        <v>4.9348755709854898E-2</v>
      </c>
      <c r="C5810" s="34">
        <f t="shared" si="90"/>
        <v>4.9348755709854896E-4</v>
      </c>
    </row>
    <row r="5811" spans="1:3" x14ac:dyDescent="0.2">
      <c r="A5811" s="5">
        <v>42787</v>
      </c>
      <c r="B5811">
        <v>1.64468800896822E-2</v>
      </c>
      <c r="C5811" s="34">
        <f t="shared" si="90"/>
        <v>1.64468800896822E-4</v>
      </c>
    </row>
    <row r="5812" spans="1:3" x14ac:dyDescent="0.2">
      <c r="A5812" s="5">
        <v>42788</v>
      </c>
      <c r="B5812">
        <v>1.6446880089704401E-2</v>
      </c>
      <c r="C5812" s="34">
        <f t="shared" si="90"/>
        <v>1.6446880089704399E-4</v>
      </c>
    </row>
    <row r="5813" spans="1:3" x14ac:dyDescent="0.2">
      <c r="A5813" s="5">
        <v>42789</v>
      </c>
      <c r="B5813">
        <v>1.6340360718891701E-2</v>
      </c>
      <c r="C5813" s="34">
        <f t="shared" si="90"/>
        <v>1.6340360718891702E-4</v>
      </c>
    </row>
    <row r="5814" spans="1:3" x14ac:dyDescent="0.2">
      <c r="A5814" s="5">
        <v>42793</v>
      </c>
      <c r="B5814">
        <v>6.5377465064186999E-2</v>
      </c>
      <c r="C5814" s="34">
        <f t="shared" si="90"/>
        <v>6.5377465064187E-4</v>
      </c>
    </row>
    <row r="5815" spans="1:3" x14ac:dyDescent="0.2">
      <c r="A5815" s="5">
        <v>42794</v>
      </c>
      <c r="B5815">
        <v>1.6340360718913899E-2</v>
      </c>
      <c r="C5815" s="34">
        <f t="shared" si="90"/>
        <v>1.6340360718913898E-4</v>
      </c>
    </row>
    <row r="5816" spans="1:3" x14ac:dyDescent="0.2">
      <c r="A5816" s="5">
        <v>42795</v>
      </c>
      <c r="B5816">
        <v>1.6340360718891701E-2</v>
      </c>
      <c r="C5816" s="34">
        <f t="shared" si="90"/>
        <v>1.6340360718891702E-4</v>
      </c>
    </row>
    <row r="5817" spans="1:3" x14ac:dyDescent="0.2">
      <c r="A5817" s="5">
        <v>42796</v>
      </c>
      <c r="B5817">
        <v>1.6126939763161399E-2</v>
      </c>
      <c r="C5817" s="34">
        <f t="shared" si="90"/>
        <v>1.6126939763161399E-4</v>
      </c>
    </row>
    <row r="5818" spans="1:3" x14ac:dyDescent="0.2">
      <c r="A5818" s="5">
        <v>42797</v>
      </c>
      <c r="B5818">
        <v>1.61269397631836E-2</v>
      </c>
      <c r="C5818" s="34">
        <f t="shared" si="90"/>
        <v>1.61269397631836E-4</v>
      </c>
    </row>
    <row r="5819" spans="1:3" x14ac:dyDescent="0.2">
      <c r="A5819" s="5">
        <v>42800</v>
      </c>
      <c r="B5819">
        <v>4.8388622054540399E-2</v>
      </c>
      <c r="C5819" s="34">
        <f t="shared" si="90"/>
        <v>4.8388622054540398E-4</v>
      </c>
    </row>
    <row r="5820" spans="1:3" x14ac:dyDescent="0.2">
      <c r="A5820" s="5">
        <v>42801</v>
      </c>
      <c r="B5820">
        <v>1.6126939763161399E-2</v>
      </c>
      <c r="C5820" s="34">
        <f t="shared" si="90"/>
        <v>1.6126939763161399E-4</v>
      </c>
    </row>
    <row r="5821" spans="1:3" x14ac:dyDescent="0.2">
      <c r="A5821" s="5">
        <v>42802</v>
      </c>
      <c r="B5821">
        <v>1.6126939763161399E-2</v>
      </c>
      <c r="C5821" s="34">
        <f t="shared" si="90"/>
        <v>1.6126939763161399E-4</v>
      </c>
    </row>
    <row r="5822" spans="1:3" x14ac:dyDescent="0.2">
      <c r="A5822" s="5">
        <v>42803</v>
      </c>
      <c r="B5822">
        <v>1.5806626208969599E-2</v>
      </c>
      <c r="C5822" s="34">
        <f t="shared" si="90"/>
        <v>1.58066262089696E-4</v>
      </c>
    </row>
    <row r="5823" spans="1:3" x14ac:dyDescent="0.2">
      <c r="A5823" s="5">
        <v>42804</v>
      </c>
      <c r="B5823">
        <v>1.58066262089918E-2</v>
      </c>
      <c r="C5823" s="34">
        <f t="shared" si="90"/>
        <v>1.5806626208991799E-4</v>
      </c>
    </row>
    <row r="5824" spans="1:3" x14ac:dyDescent="0.2">
      <c r="A5824" s="5">
        <v>42808</v>
      </c>
      <c r="B5824">
        <v>6.3241497381572004E-2</v>
      </c>
      <c r="C5824" s="34">
        <f t="shared" si="90"/>
        <v>6.3241497381571999E-4</v>
      </c>
    </row>
    <row r="5825" spans="1:3" x14ac:dyDescent="0.2">
      <c r="A5825" s="5">
        <v>42809</v>
      </c>
      <c r="B5825">
        <v>1.5806626208969599E-2</v>
      </c>
      <c r="C5825" s="34">
        <f t="shared" si="90"/>
        <v>1.58066262089696E-4</v>
      </c>
    </row>
    <row r="5826" spans="1:3" x14ac:dyDescent="0.2">
      <c r="A5826" s="5">
        <v>42810</v>
      </c>
      <c r="B5826">
        <v>1.5806626208969599E-2</v>
      </c>
      <c r="C5826" s="34">
        <f t="shared" si="90"/>
        <v>1.58066262089696E-4</v>
      </c>
    </row>
    <row r="5827" spans="1:3" x14ac:dyDescent="0.2">
      <c r="A5827" s="5">
        <v>42811</v>
      </c>
      <c r="B5827">
        <v>1.58066262089918E-2</v>
      </c>
      <c r="C5827" s="34">
        <f t="shared" si="90"/>
        <v>1.5806626208991799E-4</v>
      </c>
    </row>
    <row r="5828" spans="1:3" x14ac:dyDescent="0.2">
      <c r="A5828" s="5">
        <v>42814</v>
      </c>
      <c r="B5828">
        <v>4.7427374504782599E-2</v>
      </c>
      <c r="C5828" s="34">
        <f t="shared" si="90"/>
        <v>4.74273745047826E-4</v>
      </c>
    </row>
    <row r="5829" spans="1:3" x14ac:dyDescent="0.2">
      <c r="A5829" s="5">
        <v>42815</v>
      </c>
      <c r="B5829">
        <v>1.5806626208969599E-2</v>
      </c>
      <c r="C5829" s="34">
        <f t="shared" ref="C5829:C5892" si="91">B5829/100</f>
        <v>1.58066262089696E-4</v>
      </c>
    </row>
    <row r="5830" spans="1:3" x14ac:dyDescent="0.2">
      <c r="A5830" s="5">
        <v>42816</v>
      </c>
      <c r="B5830">
        <v>1.58066262089918E-2</v>
      </c>
      <c r="C5830" s="34">
        <f t="shared" si="91"/>
        <v>1.5806626208991799E-4</v>
      </c>
    </row>
    <row r="5831" spans="1:3" x14ac:dyDescent="0.2">
      <c r="A5831" s="5">
        <v>42817</v>
      </c>
      <c r="B5831">
        <v>1.5593048506001799E-2</v>
      </c>
      <c r="C5831" s="34">
        <f t="shared" si="91"/>
        <v>1.5593048506001798E-4</v>
      </c>
    </row>
    <row r="5832" spans="1:3" x14ac:dyDescent="0.2">
      <c r="A5832" s="5">
        <v>42818</v>
      </c>
      <c r="B5832">
        <v>1.5593048506001799E-2</v>
      </c>
      <c r="C5832" s="34">
        <f t="shared" si="91"/>
        <v>1.5593048506001798E-4</v>
      </c>
    </row>
    <row r="5833" spans="1:3" x14ac:dyDescent="0.2">
      <c r="A5833" s="5">
        <v>42821</v>
      </c>
      <c r="B5833">
        <v>4.6786440191981499E-2</v>
      </c>
      <c r="C5833" s="34">
        <f t="shared" si="91"/>
        <v>4.6786440191981499E-4</v>
      </c>
    </row>
    <row r="5834" spans="1:3" x14ac:dyDescent="0.2">
      <c r="A5834" s="5">
        <v>42822</v>
      </c>
      <c r="B5834">
        <v>1.5593048506001799E-2</v>
      </c>
      <c r="C5834" s="34">
        <f t="shared" si="91"/>
        <v>1.5593048506001798E-4</v>
      </c>
    </row>
    <row r="5835" spans="1:3" x14ac:dyDescent="0.2">
      <c r="A5835" s="5">
        <v>42823</v>
      </c>
      <c r="B5835">
        <v>1.5593048506001799E-2</v>
      </c>
      <c r="C5835" s="34">
        <f t="shared" si="91"/>
        <v>1.5593048506001798E-4</v>
      </c>
    </row>
    <row r="5836" spans="1:3" x14ac:dyDescent="0.2">
      <c r="A5836" s="5">
        <v>42824</v>
      </c>
      <c r="B5836">
        <v>1.54861973240994E-2</v>
      </c>
      <c r="C5836" s="34">
        <f t="shared" si="91"/>
        <v>1.5486197324099401E-4</v>
      </c>
    </row>
    <row r="5837" spans="1:3" x14ac:dyDescent="0.2">
      <c r="A5837" s="5">
        <v>42825</v>
      </c>
      <c r="B5837">
        <v>1.5486197324077199E-2</v>
      </c>
      <c r="C5837" s="34">
        <f t="shared" si="91"/>
        <v>1.54861973240772E-4</v>
      </c>
    </row>
    <row r="5838" spans="1:3" x14ac:dyDescent="0.2">
      <c r="A5838" s="5">
        <v>42828</v>
      </c>
      <c r="B5838">
        <v>4.64657870129059E-2</v>
      </c>
      <c r="C5838" s="34">
        <f t="shared" si="91"/>
        <v>4.6465787012905902E-4</v>
      </c>
    </row>
    <row r="5839" spans="1:3" x14ac:dyDescent="0.2">
      <c r="A5839" s="5">
        <v>42830</v>
      </c>
      <c r="B5839">
        <v>3.0974792871263399E-2</v>
      </c>
      <c r="C5839" s="34">
        <f t="shared" si="91"/>
        <v>3.0974792871263401E-4</v>
      </c>
    </row>
    <row r="5840" spans="1:3" x14ac:dyDescent="0.2">
      <c r="A5840" s="5">
        <v>42831</v>
      </c>
      <c r="B5840">
        <v>1.5593048506001799E-2</v>
      </c>
      <c r="C5840" s="34">
        <f t="shared" si="91"/>
        <v>1.5593048506001798E-4</v>
      </c>
    </row>
    <row r="5841" spans="1:3" x14ac:dyDescent="0.2">
      <c r="A5841" s="5">
        <v>42832</v>
      </c>
      <c r="B5841">
        <v>1.5593048506001799E-2</v>
      </c>
      <c r="C5841" s="34">
        <f t="shared" si="91"/>
        <v>1.5593048506001798E-4</v>
      </c>
    </row>
    <row r="5842" spans="1:3" x14ac:dyDescent="0.2">
      <c r="A5842" s="5">
        <v>42835</v>
      </c>
      <c r="B5842">
        <v>4.6786440192003703E-2</v>
      </c>
      <c r="C5842" s="34">
        <f t="shared" si="91"/>
        <v>4.6786440192003704E-4</v>
      </c>
    </row>
    <row r="5843" spans="1:3" x14ac:dyDescent="0.2">
      <c r="A5843" s="5">
        <v>42836</v>
      </c>
      <c r="B5843">
        <v>1.5593048506001799E-2</v>
      </c>
      <c r="C5843" s="34">
        <f t="shared" si="91"/>
        <v>1.5593048506001798E-4</v>
      </c>
    </row>
    <row r="5844" spans="1:3" x14ac:dyDescent="0.2">
      <c r="A5844" s="5">
        <v>42837</v>
      </c>
      <c r="B5844">
        <v>1.5593048506001799E-2</v>
      </c>
      <c r="C5844" s="34">
        <f t="shared" si="91"/>
        <v>1.5593048506001798E-4</v>
      </c>
    </row>
    <row r="5845" spans="1:3" x14ac:dyDescent="0.2">
      <c r="A5845" s="5">
        <v>42838</v>
      </c>
      <c r="B5845">
        <v>1.5913352794716399E-2</v>
      </c>
      <c r="C5845" s="34">
        <f t="shared" si="91"/>
        <v>1.5913352794716398E-4</v>
      </c>
    </row>
    <row r="5846" spans="1:3" x14ac:dyDescent="0.2">
      <c r="A5846" s="5">
        <v>42842</v>
      </c>
      <c r="B5846">
        <v>6.3668606878763995E-2</v>
      </c>
      <c r="C5846" s="34">
        <f t="shared" si="91"/>
        <v>6.3668606878763999E-4</v>
      </c>
    </row>
    <row r="5847" spans="1:3" x14ac:dyDescent="0.2">
      <c r="A5847" s="5">
        <v>42843</v>
      </c>
      <c r="B5847">
        <v>1.59133527947386E-2</v>
      </c>
      <c r="C5847" s="34">
        <f t="shared" si="91"/>
        <v>1.59133527947386E-4</v>
      </c>
    </row>
    <row r="5848" spans="1:3" x14ac:dyDescent="0.2">
      <c r="A5848" s="5">
        <v>42844</v>
      </c>
      <c r="B5848">
        <v>1.5913352794716399E-2</v>
      </c>
      <c r="C5848" s="34">
        <f t="shared" si="91"/>
        <v>1.5913352794716398E-4</v>
      </c>
    </row>
    <row r="5849" spans="1:3" x14ac:dyDescent="0.2">
      <c r="A5849" s="5">
        <v>42845</v>
      </c>
      <c r="B5849">
        <v>1.6233541943244702E-2</v>
      </c>
      <c r="C5849" s="34">
        <f t="shared" si="91"/>
        <v>1.6233541943244702E-4</v>
      </c>
    </row>
    <row r="5850" spans="1:3" x14ac:dyDescent="0.2">
      <c r="A5850" s="5">
        <v>42846</v>
      </c>
      <c r="B5850">
        <v>1.6233541943222501E-2</v>
      </c>
      <c r="C5850" s="34">
        <f t="shared" si="91"/>
        <v>1.6233541943222501E-4</v>
      </c>
    </row>
    <row r="5851" spans="1:3" x14ac:dyDescent="0.2">
      <c r="A5851" s="5">
        <v>42849</v>
      </c>
      <c r="B5851">
        <v>4.8708532093999501E-2</v>
      </c>
      <c r="C5851" s="34">
        <f t="shared" si="91"/>
        <v>4.8708532093999501E-4</v>
      </c>
    </row>
    <row r="5852" spans="1:3" x14ac:dyDescent="0.2">
      <c r="A5852" s="5">
        <v>42850</v>
      </c>
      <c r="B5852">
        <v>1.6233541943222501E-2</v>
      </c>
      <c r="C5852" s="34">
        <f t="shared" si="91"/>
        <v>1.6233541943222501E-4</v>
      </c>
    </row>
    <row r="5853" spans="1:3" x14ac:dyDescent="0.2">
      <c r="A5853" s="5">
        <v>42851</v>
      </c>
      <c r="B5853">
        <v>1.6233541943244702E-2</v>
      </c>
      <c r="C5853" s="34">
        <f t="shared" si="91"/>
        <v>1.6233541943244702E-4</v>
      </c>
    </row>
    <row r="5854" spans="1:3" x14ac:dyDescent="0.2">
      <c r="A5854" s="5">
        <v>42852</v>
      </c>
      <c r="B5854">
        <v>1.64468800896822E-2</v>
      </c>
      <c r="C5854" s="34">
        <f t="shared" si="91"/>
        <v>1.64468800896822E-4</v>
      </c>
    </row>
    <row r="5855" spans="1:3" x14ac:dyDescent="0.2">
      <c r="A5855" s="5">
        <v>42853</v>
      </c>
      <c r="B5855">
        <v>1.64468800896822E-2</v>
      </c>
      <c r="C5855" s="34">
        <f t="shared" si="91"/>
        <v>1.64468800896822E-4</v>
      </c>
    </row>
    <row r="5856" spans="1:3" x14ac:dyDescent="0.2">
      <c r="A5856" s="5">
        <v>42857</v>
      </c>
      <c r="B5856">
        <v>6.5803752130233498E-2</v>
      </c>
      <c r="C5856" s="34">
        <f t="shared" si="91"/>
        <v>6.5803752130233495E-4</v>
      </c>
    </row>
    <row r="5857" spans="1:3" x14ac:dyDescent="0.2">
      <c r="A5857" s="5">
        <v>42858</v>
      </c>
      <c r="B5857">
        <v>1.64468800896822E-2</v>
      </c>
      <c r="C5857" s="34">
        <f t="shared" si="91"/>
        <v>1.64468800896822E-4</v>
      </c>
    </row>
    <row r="5858" spans="1:3" x14ac:dyDescent="0.2">
      <c r="A5858" s="5">
        <v>42859</v>
      </c>
      <c r="B5858">
        <v>1.6553615920122899E-2</v>
      </c>
      <c r="C5858" s="34">
        <f t="shared" si="91"/>
        <v>1.6553615920122898E-4</v>
      </c>
    </row>
    <row r="5859" spans="1:3" x14ac:dyDescent="0.2">
      <c r="A5859" s="5">
        <v>42860</v>
      </c>
      <c r="B5859">
        <v>1.65536159201451E-2</v>
      </c>
      <c r="C5859" s="34">
        <f t="shared" si="91"/>
        <v>1.6553615920145099E-4</v>
      </c>
    </row>
    <row r="5860" spans="1:3" x14ac:dyDescent="0.2">
      <c r="A5860" s="5">
        <v>42863</v>
      </c>
      <c r="B5860">
        <v>4.96690688799983E-2</v>
      </c>
      <c r="C5860" s="34">
        <f t="shared" si="91"/>
        <v>4.9669068879998302E-4</v>
      </c>
    </row>
    <row r="5861" spans="1:3" x14ac:dyDescent="0.2">
      <c r="A5861" s="5">
        <v>42864</v>
      </c>
      <c r="B5861">
        <v>1.6553615920122899E-2</v>
      </c>
      <c r="C5861" s="34">
        <f t="shared" si="91"/>
        <v>1.6553615920122898E-4</v>
      </c>
    </row>
    <row r="5862" spans="1:3" x14ac:dyDescent="0.2">
      <c r="A5862" s="5">
        <v>42865</v>
      </c>
      <c r="B5862">
        <v>1.6553615920122899E-2</v>
      </c>
      <c r="C5862" s="34">
        <f t="shared" si="91"/>
        <v>1.6553615920122898E-4</v>
      </c>
    </row>
    <row r="5863" spans="1:3" x14ac:dyDescent="0.2">
      <c r="A5863" s="5">
        <v>42866</v>
      </c>
      <c r="B5863">
        <v>1.6660052610384401E-2</v>
      </c>
      <c r="C5863" s="34">
        <f t="shared" si="91"/>
        <v>1.6660052610384401E-4</v>
      </c>
    </row>
    <row r="5864" spans="1:3" x14ac:dyDescent="0.2">
      <c r="A5864" s="5">
        <v>42867</v>
      </c>
      <c r="B5864">
        <v>1.66600526103622E-2</v>
      </c>
      <c r="C5864" s="34">
        <f t="shared" si="91"/>
        <v>1.66600526103622E-4</v>
      </c>
    </row>
    <row r="5865" spans="1:3" x14ac:dyDescent="0.2">
      <c r="A5865" s="5">
        <v>42870</v>
      </c>
      <c r="B5865">
        <v>4.9988485014096397E-2</v>
      </c>
      <c r="C5865" s="34">
        <f t="shared" si="91"/>
        <v>4.9988485014096395E-4</v>
      </c>
    </row>
    <row r="5866" spans="1:3" x14ac:dyDescent="0.2">
      <c r="A5866" s="5">
        <v>42871</v>
      </c>
      <c r="B5866">
        <v>1.6660052610384401E-2</v>
      </c>
      <c r="C5866" s="34">
        <f t="shared" si="91"/>
        <v>1.6660052610384401E-4</v>
      </c>
    </row>
    <row r="5867" spans="1:3" x14ac:dyDescent="0.2">
      <c r="A5867" s="5">
        <v>42872</v>
      </c>
      <c r="B5867">
        <v>1.66600526103622E-2</v>
      </c>
      <c r="C5867" s="34">
        <f t="shared" si="91"/>
        <v>1.66600526103622E-4</v>
      </c>
    </row>
    <row r="5868" spans="1:3" x14ac:dyDescent="0.2">
      <c r="A5868" s="5">
        <v>42873</v>
      </c>
      <c r="B5868">
        <v>1.6660052610384401E-2</v>
      </c>
      <c r="C5868" s="34">
        <f t="shared" si="91"/>
        <v>1.6660052610384401E-4</v>
      </c>
    </row>
    <row r="5869" spans="1:3" x14ac:dyDescent="0.2">
      <c r="A5869" s="5">
        <v>42874</v>
      </c>
      <c r="B5869">
        <v>1.66600526103622E-2</v>
      </c>
      <c r="C5869" s="34">
        <f t="shared" si="91"/>
        <v>1.66600526103622E-4</v>
      </c>
    </row>
    <row r="5870" spans="1:3" x14ac:dyDescent="0.2">
      <c r="A5870" s="5">
        <v>42877</v>
      </c>
      <c r="B5870">
        <v>4.9988485014096397E-2</v>
      </c>
      <c r="C5870" s="34">
        <f t="shared" si="91"/>
        <v>4.9988485014096395E-4</v>
      </c>
    </row>
    <row r="5871" spans="1:3" x14ac:dyDescent="0.2">
      <c r="A5871" s="5">
        <v>42878</v>
      </c>
      <c r="B5871">
        <v>1.6660052610384401E-2</v>
      </c>
      <c r="C5871" s="34">
        <f t="shared" si="91"/>
        <v>1.6660052610384401E-4</v>
      </c>
    </row>
    <row r="5872" spans="1:3" x14ac:dyDescent="0.2">
      <c r="A5872" s="5">
        <v>42879</v>
      </c>
      <c r="B5872">
        <v>1.66600526103622E-2</v>
      </c>
      <c r="C5872" s="34">
        <f t="shared" si="91"/>
        <v>1.66600526103622E-4</v>
      </c>
    </row>
    <row r="5873" spans="1:3" x14ac:dyDescent="0.2">
      <c r="A5873" s="5">
        <v>42880</v>
      </c>
      <c r="B5873">
        <v>1.66600526103622E-2</v>
      </c>
      <c r="C5873" s="34">
        <f t="shared" si="91"/>
        <v>1.66600526103622E-4</v>
      </c>
    </row>
    <row r="5874" spans="1:3" x14ac:dyDescent="0.2">
      <c r="A5874" s="5">
        <v>42881</v>
      </c>
      <c r="B5874">
        <v>1.6660052610384401E-2</v>
      </c>
      <c r="C5874" s="34">
        <f t="shared" si="91"/>
        <v>1.6660052610384401E-4</v>
      </c>
    </row>
    <row r="5875" spans="1:3" x14ac:dyDescent="0.2">
      <c r="A5875" s="5">
        <v>42884</v>
      </c>
      <c r="B5875">
        <v>4.9988485014096397E-2</v>
      </c>
      <c r="C5875" s="34">
        <f t="shared" si="91"/>
        <v>4.9988485014096395E-4</v>
      </c>
    </row>
    <row r="5876" spans="1:3" x14ac:dyDescent="0.2">
      <c r="A5876" s="5">
        <v>42885</v>
      </c>
      <c r="B5876">
        <v>1.66600526103622E-2</v>
      </c>
      <c r="C5876" s="34">
        <f t="shared" si="91"/>
        <v>1.66600526103622E-4</v>
      </c>
    </row>
    <row r="5877" spans="1:3" x14ac:dyDescent="0.2">
      <c r="A5877" s="5">
        <v>42886</v>
      </c>
      <c r="B5877">
        <v>1.6660052610384401E-2</v>
      </c>
      <c r="C5877" s="34">
        <f t="shared" si="91"/>
        <v>1.6660052610384401E-4</v>
      </c>
    </row>
    <row r="5878" spans="1:3" x14ac:dyDescent="0.2">
      <c r="A5878" s="5">
        <v>42887</v>
      </c>
      <c r="B5878">
        <v>1.6766705624493599E-2</v>
      </c>
      <c r="C5878" s="34">
        <f t="shared" si="91"/>
        <v>1.6766705624493599E-4</v>
      </c>
    </row>
    <row r="5879" spans="1:3" x14ac:dyDescent="0.2">
      <c r="A5879" s="5">
        <v>42888</v>
      </c>
      <c r="B5879">
        <v>1.6766705624493599E-2</v>
      </c>
      <c r="C5879" s="34">
        <f t="shared" si="91"/>
        <v>1.6766705624493599E-4</v>
      </c>
    </row>
    <row r="5880" spans="1:3" x14ac:dyDescent="0.2">
      <c r="A5880" s="5">
        <v>42891</v>
      </c>
      <c r="B5880">
        <v>5.0308551017330699E-2</v>
      </c>
      <c r="C5880" s="34">
        <f t="shared" si="91"/>
        <v>5.0308551017330704E-4</v>
      </c>
    </row>
    <row r="5881" spans="1:3" x14ac:dyDescent="0.2">
      <c r="A5881" s="5">
        <v>42892</v>
      </c>
      <c r="B5881">
        <v>1.6766705624493599E-2</v>
      </c>
      <c r="C5881" s="34">
        <f t="shared" si="91"/>
        <v>1.6766705624493599E-4</v>
      </c>
    </row>
    <row r="5882" spans="1:3" x14ac:dyDescent="0.2">
      <c r="A5882" s="5">
        <v>42893</v>
      </c>
      <c r="B5882">
        <v>1.6766705624493599E-2</v>
      </c>
      <c r="C5882" s="34">
        <f t="shared" si="91"/>
        <v>1.6766705624493599E-4</v>
      </c>
    </row>
    <row r="5883" spans="1:3" x14ac:dyDescent="0.2">
      <c r="A5883" s="5">
        <v>42894</v>
      </c>
      <c r="B5883">
        <v>1.66600526103622E-2</v>
      </c>
      <c r="C5883" s="34">
        <f t="shared" si="91"/>
        <v>1.66600526103622E-4</v>
      </c>
    </row>
    <row r="5884" spans="1:3" x14ac:dyDescent="0.2">
      <c r="A5884" s="5">
        <v>42895</v>
      </c>
      <c r="B5884">
        <v>1.66600526103622E-2</v>
      </c>
      <c r="C5884" s="34">
        <f t="shared" si="91"/>
        <v>1.66600526103622E-4</v>
      </c>
    </row>
    <row r="5885" spans="1:3" x14ac:dyDescent="0.2">
      <c r="A5885" s="5">
        <v>42898</v>
      </c>
      <c r="B5885">
        <v>4.9988485014118601E-2</v>
      </c>
      <c r="C5885" s="34">
        <f t="shared" si="91"/>
        <v>4.9988485014118599E-4</v>
      </c>
    </row>
    <row r="5886" spans="1:3" x14ac:dyDescent="0.2">
      <c r="A5886" s="5">
        <v>42899</v>
      </c>
      <c r="B5886">
        <v>1.66600526103622E-2</v>
      </c>
      <c r="C5886" s="34">
        <f t="shared" si="91"/>
        <v>1.66600526103622E-4</v>
      </c>
    </row>
    <row r="5887" spans="1:3" x14ac:dyDescent="0.2">
      <c r="A5887" s="5">
        <v>42900</v>
      </c>
      <c r="B5887">
        <v>1.66600526103622E-2</v>
      </c>
      <c r="C5887" s="34">
        <f t="shared" si="91"/>
        <v>1.66600526103622E-4</v>
      </c>
    </row>
    <row r="5888" spans="1:3" x14ac:dyDescent="0.2">
      <c r="A5888" s="5">
        <v>42901</v>
      </c>
      <c r="B5888">
        <v>1.6660052610384401E-2</v>
      </c>
      <c r="C5888" s="34">
        <f t="shared" si="91"/>
        <v>1.6660052610384401E-4</v>
      </c>
    </row>
    <row r="5889" spans="1:3" x14ac:dyDescent="0.2">
      <c r="A5889" s="5">
        <v>42902</v>
      </c>
      <c r="B5889">
        <v>1.66600526103622E-2</v>
      </c>
      <c r="C5889" s="34">
        <f t="shared" si="91"/>
        <v>1.66600526103622E-4</v>
      </c>
    </row>
    <row r="5890" spans="1:3" x14ac:dyDescent="0.2">
      <c r="A5890" s="5">
        <v>42905</v>
      </c>
      <c r="B5890">
        <v>4.9988485014096397E-2</v>
      </c>
      <c r="C5890" s="34">
        <f t="shared" si="91"/>
        <v>4.9988485014096395E-4</v>
      </c>
    </row>
    <row r="5891" spans="1:3" x14ac:dyDescent="0.2">
      <c r="A5891" s="5">
        <v>42906</v>
      </c>
      <c r="B5891">
        <v>1.6660052610384401E-2</v>
      </c>
      <c r="C5891" s="34">
        <f t="shared" si="91"/>
        <v>1.6660052610384401E-4</v>
      </c>
    </row>
    <row r="5892" spans="1:3" x14ac:dyDescent="0.2">
      <c r="A5892" s="5">
        <v>42907</v>
      </c>
      <c r="B5892">
        <v>1.66600526103622E-2</v>
      </c>
      <c r="C5892" s="34">
        <f t="shared" si="91"/>
        <v>1.66600526103622E-4</v>
      </c>
    </row>
    <row r="5893" spans="1:3" x14ac:dyDescent="0.2">
      <c r="A5893" s="5">
        <v>42908</v>
      </c>
      <c r="B5893">
        <v>1.66600526103622E-2</v>
      </c>
      <c r="C5893" s="34">
        <f t="shared" ref="C5893:C5956" si="92">B5893/100</f>
        <v>1.66600526103622E-4</v>
      </c>
    </row>
    <row r="5894" spans="1:3" x14ac:dyDescent="0.2">
      <c r="A5894" s="5">
        <v>42909</v>
      </c>
      <c r="B5894">
        <v>1.6660052610384401E-2</v>
      </c>
      <c r="C5894" s="34">
        <f t="shared" si="92"/>
        <v>1.6660052610384401E-4</v>
      </c>
    </row>
    <row r="5895" spans="1:3" x14ac:dyDescent="0.2">
      <c r="A5895" s="5">
        <v>42913</v>
      </c>
      <c r="B5895">
        <v>6.6656865732350704E-2</v>
      </c>
      <c r="C5895" s="34">
        <f t="shared" si="92"/>
        <v>6.6656865732350702E-4</v>
      </c>
    </row>
    <row r="5896" spans="1:3" x14ac:dyDescent="0.2">
      <c r="A5896" s="5">
        <v>42914</v>
      </c>
      <c r="B5896">
        <v>1.6660052610384401E-2</v>
      </c>
      <c r="C5896" s="34">
        <f t="shared" si="92"/>
        <v>1.6660052610384401E-4</v>
      </c>
    </row>
    <row r="5897" spans="1:3" x14ac:dyDescent="0.2">
      <c r="A5897" s="5">
        <v>42915</v>
      </c>
      <c r="B5897">
        <v>1.66600526103622E-2</v>
      </c>
      <c r="C5897" s="34">
        <f t="shared" si="92"/>
        <v>1.66600526103622E-4</v>
      </c>
    </row>
    <row r="5898" spans="1:3" x14ac:dyDescent="0.2">
      <c r="A5898" s="5">
        <v>42916</v>
      </c>
      <c r="B5898">
        <v>1.6660052610384401E-2</v>
      </c>
      <c r="C5898" s="34">
        <f t="shared" si="92"/>
        <v>1.6660052610384401E-4</v>
      </c>
    </row>
    <row r="5899" spans="1:3" x14ac:dyDescent="0.2">
      <c r="A5899" s="5">
        <v>42919</v>
      </c>
      <c r="B5899">
        <v>4.9988485014096397E-2</v>
      </c>
      <c r="C5899" s="34">
        <f t="shared" si="92"/>
        <v>4.9988485014096395E-4</v>
      </c>
    </row>
    <row r="5900" spans="1:3" x14ac:dyDescent="0.2">
      <c r="A5900" s="5">
        <v>42920</v>
      </c>
      <c r="B5900">
        <v>1.66600526103622E-2</v>
      </c>
      <c r="C5900" s="34">
        <f t="shared" si="92"/>
        <v>1.66600526103622E-4</v>
      </c>
    </row>
    <row r="5901" spans="1:3" x14ac:dyDescent="0.2">
      <c r="A5901" s="5">
        <v>42921</v>
      </c>
      <c r="B5901">
        <v>1.6660052610384401E-2</v>
      </c>
      <c r="C5901" s="34">
        <f t="shared" si="92"/>
        <v>1.6660052610384401E-4</v>
      </c>
    </row>
    <row r="5902" spans="1:3" x14ac:dyDescent="0.2">
      <c r="A5902" s="5">
        <v>42922</v>
      </c>
      <c r="B5902">
        <v>1.6766705624493599E-2</v>
      </c>
      <c r="C5902" s="34">
        <f t="shared" si="92"/>
        <v>1.6766705624493599E-4</v>
      </c>
    </row>
    <row r="5903" spans="1:3" x14ac:dyDescent="0.2">
      <c r="A5903" s="5">
        <v>42923</v>
      </c>
      <c r="B5903">
        <v>1.6766705624493599E-2</v>
      </c>
      <c r="C5903" s="34">
        <f t="shared" si="92"/>
        <v>1.6766705624493599E-4</v>
      </c>
    </row>
    <row r="5904" spans="1:3" x14ac:dyDescent="0.2">
      <c r="A5904" s="5">
        <v>42926</v>
      </c>
      <c r="B5904">
        <v>5.0308551017330699E-2</v>
      </c>
      <c r="C5904" s="34">
        <f t="shared" si="92"/>
        <v>5.0308551017330704E-4</v>
      </c>
    </row>
    <row r="5905" spans="1:3" x14ac:dyDescent="0.2">
      <c r="A5905" s="5">
        <v>42927</v>
      </c>
      <c r="B5905">
        <v>1.6766705624493599E-2</v>
      </c>
      <c r="C5905" s="34">
        <f t="shared" si="92"/>
        <v>1.6766705624493599E-4</v>
      </c>
    </row>
    <row r="5906" spans="1:3" x14ac:dyDescent="0.2">
      <c r="A5906" s="5">
        <v>42928</v>
      </c>
      <c r="B5906">
        <v>1.6766705624493599E-2</v>
      </c>
      <c r="C5906" s="34">
        <f t="shared" si="92"/>
        <v>1.6766705624493599E-4</v>
      </c>
    </row>
    <row r="5907" spans="1:3" x14ac:dyDescent="0.2">
      <c r="A5907" s="5">
        <v>42929</v>
      </c>
      <c r="B5907">
        <v>1.6553615920122899E-2</v>
      </c>
      <c r="C5907" s="34">
        <f t="shared" si="92"/>
        <v>1.6553615920122898E-4</v>
      </c>
    </row>
    <row r="5908" spans="1:3" x14ac:dyDescent="0.2">
      <c r="A5908" s="5">
        <v>42930</v>
      </c>
      <c r="B5908">
        <v>1.6553615920122899E-2</v>
      </c>
      <c r="C5908" s="34">
        <f t="shared" si="92"/>
        <v>1.6553615920122898E-4</v>
      </c>
    </row>
    <row r="5909" spans="1:3" x14ac:dyDescent="0.2">
      <c r="A5909" s="5">
        <v>42933</v>
      </c>
      <c r="B5909">
        <v>4.9669068880020498E-2</v>
      </c>
      <c r="C5909" s="34">
        <f t="shared" si="92"/>
        <v>4.9669068880020496E-4</v>
      </c>
    </row>
    <row r="5910" spans="1:3" x14ac:dyDescent="0.2">
      <c r="A5910" s="5">
        <v>42934</v>
      </c>
      <c r="B5910">
        <v>1.6553615920122899E-2</v>
      </c>
      <c r="C5910" s="34">
        <f t="shared" si="92"/>
        <v>1.6553615920122898E-4</v>
      </c>
    </row>
    <row r="5911" spans="1:3" x14ac:dyDescent="0.2">
      <c r="A5911" s="5">
        <v>42935</v>
      </c>
      <c r="B5911">
        <v>1.6553615920122899E-2</v>
      </c>
      <c r="C5911" s="34">
        <f t="shared" si="92"/>
        <v>1.6553615920122898E-4</v>
      </c>
    </row>
    <row r="5912" spans="1:3" x14ac:dyDescent="0.2">
      <c r="A5912" s="5">
        <v>42936</v>
      </c>
      <c r="B5912">
        <v>1.6233541943222501E-2</v>
      </c>
      <c r="C5912" s="34">
        <f t="shared" si="92"/>
        <v>1.6233541943222501E-4</v>
      </c>
    </row>
    <row r="5913" spans="1:3" x14ac:dyDescent="0.2">
      <c r="A5913" s="5">
        <v>42937</v>
      </c>
      <c r="B5913">
        <v>1.6233541943244702E-2</v>
      </c>
      <c r="C5913" s="34">
        <f t="shared" si="92"/>
        <v>1.6233541943244702E-4</v>
      </c>
    </row>
    <row r="5914" spans="1:3" x14ac:dyDescent="0.2">
      <c r="A5914" s="5">
        <v>42940</v>
      </c>
      <c r="B5914">
        <v>4.8708532093977297E-2</v>
      </c>
      <c r="C5914" s="34">
        <f t="shared" si="92"/>
        <v>4.8708532093977297E-4</v>
      </c>
    </row>
    <row r="5915" spans="1:3" x14ac:dyDescent="0.2">
      <c r="A5915" s="5">
        <v>42941</v>
      </c>
      <c r="B5915">
        <v>1.6233541943244702E-2</v>
      </c>
      <c r="C5915" s="34">
        <f t="shared" si="92"/>
        <v>1.6233541943244702E-4</v>
      </c>
    </row>
    <row r="5916" spans="1:3" x14ac:dyDescent="0.2">
      <c r="A5916" s="5">
        <v>42942</v>
      </c>
      <c r="B5916">
        <v>1.6233541943222501E-2</v>
      </c>
      <c r="C5916" s="34">
        <f t="shared" si="92"/>
        <v>1.6233541943222501E-4</v>
      </c>
    </row>
    <row r="5917" spans="1:3" x14ac:dyDescent="0.2">
      <c r="A5917" s="5">
        <v>42943</v>
      </c>
      <c r="B5917">
        <v>1.6340360718913899E-2</v>
      </c>
      <c r="C5917" s="34">
        <f t="shared" si="92"/>
        <v>1.6340360718913898E-4</v>
      </c>
    </row>
    <row r="5918" spans="1:3" x14ac:dyDescent="0.2">
      <c r="A5918" s="5">
        <v>42944</v>
      </c>
      <c r="B5918">
        <v>1.6340360718913899E-2</v>
      </c>
      <c r="C5918" s="34">
        <f t="shared" si="92"/>
        <v>1.6340360718913898E-4</v>
      </c>
    </row>
    <row r="5919" spans="1:3" x14ac:dyDescent="0.2">
      <c r="A5919" s="5">
        <v>42947</v>
      </c>
      <c r="B5919">
        <v>4.9029092814656401E-2</v>
      </c>
      <c r="C5919" s="34">
        <f t="shared" si="92"/>
        <v>4.9029092814656405E-4</v>
      </c>
    </row>
    <row r="5920" spans="1:3" x14ac:dyDescent="0.2">
      <c r="A5920" s="5">
        <v>42948</v>
      </c>
      <c r="B5920">
        <v>1.6340360718891701E-2</v>
      </c>
      <c r="C5920" s="34">
        <f t="shared" si="92"/>
        <v>1.6340360718891702E-4</v>
      </c>
    </row>
    <row r="5921" spans="1:3" x14ac:dyDescent="0.2">
      <c r="A5921" s="5">
        <v>42949</v>
      </c>
      <c r="B5921">
        <v>1.6340360718913899E-2</v>
      </c>
      <c r="C5921" s="34">
        <f t="shared" si="92"/>
        <v>1.6340360718913898E-4</v>
      </c>
    </row>
    <row r="5922" spans="1:3" x14ac:dyDescent="0.2">
      <c r="A5922" s="5">
        <v>42950</v>
      </c>
      <c r="B5922">
        <v>1.6340360718913899E-2</v>
      </c>
      <c r="C5922" s="34">
        <f t="shared" si="92"/>
        <v>1.6340360718913898E-4</v>
      </c>
    </row>
    <row r="5923" spans="1:3" x14ac:dyDescent="0.2">
      <c r="A5923" s="5">
        <v>42951</v>
      </c>
      <c r="B5923">
        <v>1.6340360718891701E-2</v>
      </c>
      <c r="C5923" s="34">
        <f t="shared" si="92"/>
        <v>1.6340360718891702E-4</v>
      </c>
    </row>
    <row r="5924" spans="1:3" x14ac:dyDescent="0.2">
      <c r="A5924" s="5">
        <v>42954</v>
      </c>
      <c r="B5924">
        <v>4.9029092814656401E-2</v>
      </c>
      <c r="C5924" s="34">
        <f t="shared" si="92"/>
        <v>4.9029092814656405E-4</v>
      </c>
    </row>
    <row r="5925" spans="1:3" x14ac:dyDescent="0.2">
      <c r="A5925" s="5">
        <v>42955</v>
      </c>
      <c r="B5925">
        <v>1.6340360718913899E-2</v>
      </c>
      <c r="C5925" s="34">
        <f t="shared" si="92"/>
        <v>1.6340360718913898E-4</v>
      </c>
    </row>
    <row r="5926" spans="1:3" x14ac:dyDescent="0.2">
      <c r="A5926" s="5">
        <v>42956</v>
      </c>
      <c r="B5926">
        <v>1.6340360718913899E-2</v>
      </c>
      <c r="C5926" s="34">
        <f t="shared" si="92"/>
        <v>1.6340360718913898E-4</v>
      </c>
    </row>
    <row r="5927" spans="1:3" x14ac:dyDescent="0.2">
      <c r="A5927" s="5">
        <v>42957</v>
      </c>
      <c r="B5927">
        <v>1.6340360718891701E-2</v>
      </c>
      <c r="C5927" s="34">
        <f t="shared" si="92"/>
        <v>1.6340360718891702E-4</v>
      </c>
    </row>
    <row r="5928" spans="1:3" x14ac:dyDescent="0.2">
      <c r="A5928" s="5">
        <v>42958</v>
      </c>
      <c r="B5928">
        <v>1.6340360718913899E-2</v>
      </c>
      <c r="C5928" s="34">
        <f t="shared" si="92"/>
        <v>1.6340360718913898E-4</v>
      </c>
    </row>
    <row r="5929" spans="1:3" x14ac:dyDescent="0.2">
      <c r="A5929" s="5">
        <v>42961</v>
      </c>
      <c r="B5929">
        <v>4.9029092814656401E-2</v>
      </c>
      <c r="C5929" s="34">
        <f t="shared" si="92"/>
        <v>4.9029092814656405E-4</v>
      </c>
    </row>
    <row r="5930" spans="1:3" x14ac:dyDescent="0.2">
      <c r="A5930" s="5">
        <v>42963</v>
      </c>
      <c r="B5930">
        <v>3.2683391511678601E-2</v>
      </c>
      <c r="C5930" s="34">
        <f t="shared" si="92"/>
        <v>3.2683391511678601E-4</v>
      </c>
    </row>
    <row r="5931" spans="1:3" x14ac:dyDescent="0.2">
      <c r="A5931" s="5">
        <v>42964</v>
      </c>
      <c r="B5931">
        <v>1.6340360718913899E-2</v>
      </c>
      <c r="C5931" s="34">
        <f t="shared" si="92"/>
        <v>1.6340360718913898E-4</v>
      </c>
    </row>
    <row r="5932" spans="1:3" x14ac:dyDescent="0.2">
      <c r="A5932" s="5">
        <v>42965</v>
      </c>
      <c r="B5932">
        <v>1.6340360718913899E-2</v>
      </c>
      <c r="C5932" s="34">
        <f t="shared" si="92"/>
        <v>1.6340360718913898E-4</v>
      </c>
    </row>
    <row r="5933" spans="1:3" x14ac:dyDescent="0.2">
      <c r="A5933" s="5">
        <v>42968</v>
      </c>
      <c r="B5933">
        <v>4.9029092814634197E-2</v>
      </c>
      <c r="C5933" s="34">
        <f t="shared" si="92"/>
        <v>4.9029092814634201E-4</v>
      </c>
    </row>
    <row r="5934" spans="1:3" x14ac:dyDescent="0.2">
      <c r="A5934" s="5">
        <v>42969</v>
      </c>
      <c r="B5934">
        <v>1.6340360718913899E-2</v>
      </c>
      <c r="C5934" s="34">
        <f t="shared" si="92"/>
        <v>1.6340360718913898E-4</v>
      </c>
    </row>
    <row r="5935" spans="1:3" x14ac:dyDescent="0.2">
      <c r="A5935" s="5">
        <v>42970</v>
      </c>
      <c r="B5935">
        <v>1.6340360718913899E-2</v>
      </c>
      <c r="C5935" s="34">
        <f t="shared" si="92"/>
        <v>1.6340360718913898E-4</v>
      </c>
    </row>
    <row r="5936" spans="1:3" x14ac:dyDescent="0.2">
      <c r="A5936" s="5">
        <v>42971</v>
      </c>
      <c r="B5936">
        <v>1.6233541943222501E-2</v>
      </c>
      <c r="C5936" s="34">
        <f t="shared" si="92"/>
        <v>1.6233541943222501E-4</v>
      </c>
    </row>
    <row r="5937" spans="1:3" x14ac:dyDescent="0.2">
      <c r="A5937" s="5">
        <v>42975</v>
      </c>
      <c r="B5937">
        <v>6.4949981157203004E-2</v>
      </c>
      <c r="C5937" s="34">
        <f t="shared" si="92"/>
        <v>6.4949981157203006E-4</v>
      </c>
    </row>
    <row r="5938" spans="1:3" x14ac:dyDescent="0.2">
      <c r="A5938" s="5">
        <v>42976</v>
      </c>
      <c r="B5938">
        <v>1.6233541943244702E-2</v>
      </c>
      <c r="C5938" s="34">
        <f t="shared" si="92"/>
        <v>1.6233541943244702E-4</v>
      </c>
    </row>
    <row r="5939" spans="1:3" x14ac:dyDescent="0.2">
      <c r="A5939" s="5">
        <v>42977</v>
      </c>
      <c r="B5939">
        <v>1.6233541943222501E-2</v>
      </c>
      <c r="C5939" s="34">
        <f t="shared" si="92"/>
        <v>1.6233541943222501E-4</v>
      </c>
    </row>
    <row r="5940" spans="1:3" x14ac:dyDescent="0.2">
      <c r="A5940" s="5">
        <v>42978</v>
      </c>
      <c r="B5940">
        <v>1.6233541943244702E-2</v>
      </c>
      <c r="C5940" s="34">
        <f t="shared" si="92"/>
        <v>1.6233541943244702E-4</v>
      </c>
    </row>
    <row r="5941" spans="1:3" x14ac:dyDescent="0.2">
      <c r="A5941" s="5">
        <v>42979</v>
      </c>
      <c r="B5941">
        <v>1.6233541943222501E-2</v>
      </c>
      <c r="C5941" s="34">
        <f t="shared" si="92"/>
        <v>1.6233541943222501E-4</v>
      </c>
    </row>
    <row r="5942" spans="1:3" x14ac:dyDescent="0.2">
      <c r="A5942" s="5">
        <v>42982</v>
      </c>
      <c r="B5942">
        <v>4.8708532093999501E-2</v>
      </c>
      <c r="C5942" s="34">
        <f t="shared" si="92"/>
        <v>4.8708532093999501E-4</v>
      </c>
    </row>
    <row r="5943" spans="1:3" x14ac:dyDescent="0.2">
      <c r="A5943" s="5">
        <v>42983</v>
      </c>
      <c r="B5943">
        <v>1.6233541943222501E-2</v>
      </c>
      <c r="C5943" s="34">
        <f t="shared" si="92"/>
        <v>1.6233541943222501E-4</v>
      </c>
    </row>
    <row r="5944" spans="1:3" x14ac:dyDescent="0.2">
      <c r="A5944" s="5">
        <v>42984</v>
      </c>
      <c r="B5944">
        <v>1.6233541943244702E-2</v>
      </c>
      <c r="C5944" s="34">
        <f t="shared" si="92"/>
        <v>1.6233541943244702E-4</v>
      </c>
    </row>
    <row r="5945" spans="1:3" x14ac:dyDescent="0.2">
      <c r="A5945" s="5">
        <v>42985</v>
      </c>
      <c r="B5945">
        <v>1.6126939763161399E-2</v>
      </c>
      <c r="C5945" s="34">
        <f t="shared" si="92"/>
        <v>1.6126939763161399E-4</v>
      </c>
    </row>
    <row r="5946" spans="1:3" x14ac:dyDescent="0.2">
      <c r="A5946" s="5">
        <v>42986</v>
      </c>
      <c r="B5946">
        <v>1.6126939763161399E-2</v>
      </c>
      <c r="C5946" s="34">
        <f t="shared" si="92"/>
        <v>1.6126939763161399E-4</v>
      </c>
    </row>
    <row r="5947" spans="1:3" x14ac:dyDescent="0.2">
      <c r="A5947" s="5">
        <v>42989</v>
      </c>
      <c r="B5947">
        <v>4.8388622054540399E-2</v>
      </c>
      <c r="C5947" s="34">
        <f t="shared" si="92"/>
        <v>4.8388622054540398E-4</v>
      </c>
    </row>
    <row r="5948" spans="1:3" x14ac:dyDescent="0.2">
      <c r="A5948" s="5">
        <v>42990</v>
      </c>
      <c r="B5948">
        <v>1.6126939763161399E-2</v>
      </c>
      <c r="C5948" s="34">
        <f t="shared" si="92"/>
        <v>1.6126939763161399E-4</v>
      </c>
    </row>
    <row r="5949" spans="1:3" x14ac:dyDescent="0.2">
      <c r="A5949" s="5">
        <v>42991</v>
      </c>
      <c r="B5949">
        <v>1.61269397631836E-2</v>
      </c>
      <c r="C5949" s="34">
        <f t="shared" si="92"/>
        <v>1.61269397631836E-4</v>
      </c>
    </row>
    <row r="5950" spans="1:3" x14ac:dyDescent="0.2">
      <c r="A5950" s="5">
        <v>42992</v>
      </c>
      <c r="B5950">
        <v>1.6233541943222501E-2</v>
      </c>
      <c r="C5950" s="34">
        <f t="shared" si="92"/>
        <v>1.6233541943222501E-4</v>
      </c>
    </row>
    <row r="5951" spans="1:3" x14ac:dyDescent="0.2">
      <c r="A5951" s="5">
        <v>42993</v>
      </c>
      <c r="B5951">
        <v>1.6233541943244702E-2</v>
      </c>
      <c r="C5951" s="34">
        <f t="shared" si="92"/>
        <v>1.6233541943244702E-4</v>
      </c>
    </row>
    <row r="5952" spans="1:3" x14ac:dyDescent="0.2">
      <c r="A5952" s="5">
        <v>42996</v>
      </c>
      <c r="B5952">
        <v>4.8708532093977297E-2</v>
      </c>
      <c r="C5952" s="34">
        <f t="shared" si="92"/>
        <v>4.8708532093977297E-4</v>
      </c>
    </row>
    <row r="5953" spans="1:3" x14ac:dyDescent="0.2">
      <c r="A5953" s="5">
        <v>42997</v>
      </c>
      <c r="B5953">
        <v>1.6233541943244702E-2</v>
      </c>
      <c r="C5953" s="34">
        <f t="shared" si="92"/>
        <v>1.6233541943244702E-4</v>
      </c>
    </row>
    <row r="5954" spans="1:3" x14ac:dyDescent="0.2">
      <c r="A5954" s="5">
        <v>42998</v>
      </c>
      <c r="B5954">
        <v>1.6233541943222501E-2</v>
      </c>
      <c r="C5954" s="34">
        <f t="shared" si="92"/>
        <v>1.6233541943222501E-4</v>
      </c>
    </row>
    <row r="5955" spans="1:3" x14ac:dyDescent="0.2">
      <c r="A5955" s="5">
        <v>42999</v>
      </c>
      <c r="B5955">
        <v>1.6233541943244702E-2</v>
      </c>
      <c r="C5955" s="34">
        <f t="shared" si="92"/>
        <v>1.6233541943244702E-4</v>
      </c>
    </row>
    <row r="5956" spans="1:3" x14ac:dyDescent="0.2">
      <c r="A5956" s="5">
        <v>43000</v>
      </c>
      <c r="B5956">
        <v>1.6233541943222501E-2</v>
      </c>
      <c r="C5956" s="34">
        <f t="shared" si="92"/>
        <v>1.6233541943222501E-4</v>
      </c>
    </row>
    <row r="5957" spans="1:3" x14ac:dyDescent="0.2">
      <c r="A5957" s="5">
        <v>43003</v>
      </c>
      <c r="B5957">
        <v>4.8708532093999501E-2</v>
      </c>
      <c r="C5957" s="34">
        <f t="shared" ref="C5957:C6020" si="93">B5957/100</f>
        <v>4.8708532093999501E-4</v>
      </c>
    </row>
    <row r="5958" spans="1:3" x14ac:dyDescent="0.2">
      <c r="A5958" s="5">
        <v>43004</v>
      </c>
      <c r="B5958">
        <v>1.6233541943222501E-2</v>
      </c>
      <c r="C5958" s="34">
        <f t="shared" si="93"/>
        <v>1.6233541943222501E-4</v>
      </c>
    </row>
    <row r="5959" spans="1:3" x14ac:dyDescent="0.2">
      <c r="A5959" s="5">
        <v>43005</v>
      </c>
      <c r="B5959">
        <v>1.6233541943244702E-2</v>
      </c>
      <c r="C5959" s="34">
        <f t="shared" si="93"/>
        <v>1.6233541943244702E-4</v>
      </c>
    </row>
    <row r="5960" spans="1:3" x14ac:dyDescent="0.2">
      <c r="A5960" s="5">
        <v>43006</v>
      </c>
      <c r="B5960">
        <v>1.6233541943222501E-2</v>
      </c>
      <c r="C5960" s="34">
        <f t="shared" si="93"/>
        <v>1.6233541943222501E-4</v>
      </c>
    </row>
    <row r="5961" spans="1:3" x14ac:dyDescent="0.2">
      <c r="A5961" s="5">
        <v>43007</v>
      </c>
      <c r="B5961">
        <v>1.6233541943244702E-2</v>
      </c>
      <c r="C5961" s="34">
        <f t="shared" si="93"/>
        <v>1.6233541943244702E-4</v>
      </c>
    </row>
    <row r="5962" spans="1:3" x14ac:dyDescent="0.2">
      <c r="A5962" s="5">
        <v>43011</v>
      </c>
      <c r="B5962">
        <v>6.4949981157203004E-2</v>
      </c>
      <c r="C5962" s="34">
        <f t="shared" si="93"/>
        <v>6.4949981157203006E-4</v>
      </c>
    </row>
    <row r="5963" spans="1:3" x14ac:dyDescent="0.2">
      <c r="A5963" s="5">
        <v>43012</v>
      </c>
      <c r="B5963">
        <v>1.6233541943222501E-2</v>
      </c>
      <c r="C5963" s="34">
        <f t="shared" si="93"/>
        <v>1.6233541943222501E-4</v>
      </c>
    </row>
    <row r="5964" spans="1:3" x14ac:dyDescent="0.2">
      <c r="A5964" s="5">
        <v>43013</v>
      </c>
      <c r="B5964">
        <v>1.61269397631836E-2</v>
      </c>
      <c r="C5964" s="34">
        <f t="shared" si="93"/>
        <v>1.61269397631836E-4</v>
      </c>
    </row>
    <row r="5965" spans="1:3" x14ac:dyDescent="0.2">
      <c r="A5965" s="5">
        <v>43014</v>
      </c>
      <c r="B5965">
        <v>1.6126939763161399E-2</v>
      </c>
      <c r="C5965" s="34">
        <f t="shared" si="93"/>
        <v>1.6126939763161399E-4</v>
      </c>
    </row>
    <row r="5966" spans="1:3" x14ac:dyDescent="0.2">
      <c r="A5966" s="5">
        <v>43017</v>
      </c>
      <c r="B5966">
        <v>4.8388622054540399E-2</v>
      </c>
      <c r="C5966" s="34">
        <f t="shared" si="93"/>
        <v>4.8388622054540398E-4</v>
      </c>
    </row>
    <row r="5967" spans="1:3" x14ac:dyDescent="0.2">
      <c r="A5967" s="5">
        <v>43018</v>
      </c>
      <c r="B5967">
        <v>1.6126939763161399E-2</v>
      </c>
      <c r="C5967" s="34">
        <f t="shared" si="93"/>
        <v>1.6126939763161399E-4</v>
      </c>
    </row>
    <row r="5968" spans="1:3" x14ac:dyDescent="0.2">
      <c r="A5968" s="5">
        <v>43019</v>
      </c>
      <c r="B5968">
        <v>1.6126939763161399E-2</v>
      </c>
      <c r="C5968" s="34">
        <f t="shared" si="93"/>
        <v>1.6126939763161399E-4</v>
      </c>
    </row>
    <row r="5969" spans="1:3" x14ac:dyDescent="0.2">
      <c r="A5969" s="5">
        <v>43020</v>
      </c>
      <c r="B5969">
        <v>1.61269397631836E-2</v>
      </c>
      <c r="C5969" s="34">
        <f t="shared" si="93"/>
        <v>1.61269397631836E-4</v>
      </c>
    </row>
    <row r="5970" spans="1:3" x14ac:dyDescent="0.2">
      <c r="A5970" s="5">
        <v>43021</v>
      </c>
      <c r="B5970">
        <v>1.6126939763161399E-2</v>
      </c>
      <c r="C5970" s="34">
        <f t="shared" si="93"/>
        <v>1.6126939763161399E-4</v>
      </c>
    </row>
    <row r="5971" spans="1:3" x14ac:dyDescent="0.2">
      <c r="A5971" s="5">
        <v>43024</v>
      </c>
      <c r="B5971">
        <v>4.8388622054540399E-2</v>
      </c>
      <c r="C5971" s="34">
        <f t="shared" si="93"/>
        <v>4.8388622054540398E-4</v>
      </c>
    </row>
    <row r="5972" spans="1:3" x14ac:dyDescent="0.2">
      <c r="A5972" s="5">
        <v>43025</v>
      </c>
      <c r="B5972">
        <v>1.6126939763161399E-2</v>
      </c>
      <c r="C5972" s="34">
        <f t="shared" si="93"/>
        <v>1.6126939763161399E-4</v>
      </c>
    </row>
    <row r="5973" spans="1:3" x14ac:dyDescent="0.2">
      <c r="A5973" s="5">
        <v>43026</v>
      </c>
      <c r="B5973">
        <v>1.6233541943222501E-2</v>
      </c>
      <c r="C5973" s="34">
        <f t="shared" si="93"/>
        <v>1.6233541943222501E-4</v>
      </c>
    </row>
    <row r="5974" spans="1:3" x14ac:dyDescent="0.2">
      <c r="A5974" s="5">
        <v>43027</v>
      </c>
      <c r="B5974">
        <v>1.6233541943244702E-2</v>
      </c>
      <c r="C5974" s="34">
        <f t="shared" si="93"/>
        <v>1.6233541943244702E-4</v>
      </c>
    </row>
    <row r="5975" spans="1:3" x14ac:dyDescent="0.2">
      <c r="A5975" s="5">
        <v>43031</v>
      </c>
      <c r="B5975">
        <v>6.4949981157203004E-2</v>
      </c>
      <c r="C5975" s="34">
        <f t="shared" si="93"/>
        <v>6.4949981157203006E-4</v>
      </c>
    </row>
    <row r="5976" spans="1:3" x14ac:dyDescent="0.2">
      <c r="A5976" s="5">
        <v>43032</v>
      </c>
      <c r="B5976">
        <v>1.6233541943222501E-2</v>
      </c>
      <c r="C5976" s="34">
        <f t="shared" si="93"/>
        <v>1.6233541943222501E-4</v>
      </c>
    </row>
    <row r="5977" spans="1:3" x14ac:dyDescent="0.2">
      <c r="A5977" s="5">
        <v>43033</v>
      </c>
      <c r="B5977">
        <v>1.6233541943244702E-2</v>
      </c>
      <c r="C5977" s="34">
        <f t="shared" si="93"/>
        <v>1.6233541943244702E-4</v>
      </c>
    </row>
    <row r="5978" spans="1:3" x14ac:dyDescent="0.2">
      <c r="A5978" s="5">
        <v>43034</v>
      </c>
      <c r="B5978">
        <v>1.6233541943222501E-2</v>
      </c>
      <c r="C5978" s="34">
        <f t="shared" si="93"/>
        <v>1.6233541943222501E-4</v>
      </c>
    </row>
    <row r="5979" spans="1:3" x14ac:dyDescent="0.2">
      <c r="A5979" s="5">
        <v>43035</v>
      </c>
      <c r="B5979">
        <v>1.6233541943244702E-2</v>
      </c>
      <c r="C5979" s="34">
        <f t="shared" si="93"/>
        <v>1.6233541943244702E-4</v>
      </c>
    </row>
    <row r="5980" spans="1:3" x14ac:dyDescent="0.2">
      <c r="A5980" s="5">
        <v>43038</v>
      </c>
      <c r="B5980">
        <v>4.8708532093977297E-2</v>
      </c>
      <c r="C5980" s="34">
        <f t="shared" si="93"/>
        <v>4.8708532093977297E-4</v>
      </c>
    </row>
    <row r="5981" spans="1:3" x14ac:dyDescent="0.2">
      <c r="A5981" s="5">
        <v>43039</v>
      </c>
      <c r="B5981">
        <v>1.6233541943244702E-2</v>
      </c>
      <c r="C5981" s="34">
        <f t="shared" si="93"/>
        <v>1.6233541943244702E-4</v>
      </c>
    </row>
    <row r="5982" spans="1:3" x14ac:dyDescent="0.2">
      <c r="A5982" s="5">
        <v>43040</v>
      </c>
      <c r="B5982">
        <v>1.6233541943222501E-2</v>
      </c>
      <c r="C5982" s="34">
        <f t="shared" si="93"/>
        <v>1.6233541943222501E-4</v>
      </c>
    </row>
    <row r="5983" spans="1:3" x14ac:dyDescent="0.2">
      <c r="A5983" s="5">
        <v>43041</v>
      </c>
      <c r="B5983">
        <v>1.6233541943244702E-2</v>
      </c>
      <c r="C5983" s="34">
        <f t="shared" si="93"/>
        <v>1.6233541943244702E-4</v>
      </c>
    </row>
    <row r="5984" spans="1:3" x14ac:dyDescent="0.2">
      <c r="A5984" s="5">
        <v>43042</v>
      </c>
      <c r="B5984">
        <v>1.6233541943222501E-2</v>
      </c>
      <c r="C5984" s="34">
        <f t="shared" si="93"/>
        <v>1.6233541943222501E-4</v>
      </c>
    </row>
    <row r="5985" spans="1:3" x14ac:dyDescent="0.2">
      <c r="A5985" s="5">
        <v>43045</v>
      </c>
      <c r="B5985">
        <v>4.8708532093999501E-2</v>
      </c>
      <c r="C5985" s="34">
        <f t="shared" si="93"/>
        <v>4.8708532093999501E-4</v>
      </c>
    </row>
    <row r="5986" spans="1:3" x14ac:dyDescent="0.2">
      <c r="A5986" s="5">
        <v>43046</v>
      </c>
      <c r="B5986">
        <v>1.6233541943244702E-2</v>
      </c>
      <c r="C5986" s="34">
        <f t="shared" si="93"/>
        <v>1.6233541943244702E-4</v>
      </c>
    </row>
    <row r="5987" spans="1:3" x14ac:dyDescent="0.2">
      <c r="A5987" s="5">
        <v>43047</v>
      </c>
      <c r="B5987">
        <v>1.6233541943222501E-2</v>
      </c>
      <c r="C5987" s="34">
        <f t="shared" si="93"/>
        <v>1.6233541943222501E-4</v>
      </c>
    </row>
    <row r="5988" spans="1:3" x14ac:dyDescent="0.2">
      <c r="A5988" s="5">
        <v>43048</v>
      </c>
      <c r="B5988">
        <v>1.6233541943244702E-2</v>
      </c>
      <c r="C5988" s="34">
        <f t="shared" si="93"/>
        <v>1.6233541943244702E-4</v>
      </c>
    </row>
    <row r="5989" spans="1:3" x14ac:dyDescent="0.2">
      <c r="A5989" s="5">
        <v>43049</v>
      </c>
      <c r="B5989">
        <v>1.6233541943222501E-2</v>
      </c>
      <c r="C5989" s="34">
        <f t="shared" si="93"/>
        <v>1.6233541943222501E-4</v>
      </c>
    </row>
    <row r="5990" spans="1:3" x14ac:dyDescent="0.2">
      <c r="A5990" s="5">
        <v>43052</v>
      </c>
      <c r="B5990">
        <v>4.8708532093999501E-2</v>
      </c>
      <c r="C5990" s="34">
        <f t="shared" si="93"/>
        <v>4.8708532093999501E-4</v>
      </c>
    </row>
    <row r="5991" spans="1:3" x14ac:dyDescent="0.2">
      <c r="A5991" s="5">
        <v>43053</v>
      </c>
      <c r="B5991">
        <v>1.6233541943222501E-2</v>
      </c>
      <c r="C5991" s="34">
        <f t="shared" si="93"/>
        <v>1.6233541943222501E-4</v>
      </c>
    </row>
    <row r="5992" spans="1:3" x14ac:dyDescent="0.2">
      <c r="A5992" s="5">
        <v>43054</v>
      </c>
      <c r="B5992">
        <v>1.6233541943244702E-2</v>
      </c>
      <c r="C5992" s="34">
        <f t="shared" si="93"/>
        <v>1.6233541943244702E-4</v>
      </c>
    </row>
    <row r="5993" spans="1:3" x14ac:dyDescent="0.2">
      <c r="A5993" s="5">
        <v>43055</v>
      </c>
      <c r="B5993">
        <v>1.6233541943222501E-2</v>
      </c>
      <c r="C5993" s="34">
        <f t="shared" si="93"/>
        <v>1.6233541943222501E-4</v>
      </c>
    </row>
    <row r="5994" spans="1:3" x14ac:dyDescent="0.2">
      <c r="A5994" s="5">
        <v>43056</v>
      </c>
      <c r="B5994">
        <v>1.6233541943244702E-2</v>
      </c>
      <c r="C5994" s="34">
        <f t="shared" si="93"/>
        <v>1.6233541943244702E-4</v>
      </c>
    </row>
    <row r="5995" spans="1:3" x14ac:dyDescent="0.2">
      <c r="A5995" s="5">
        <v>43059</v>
      </c>
      <c r="B5995">
        <v>4.8708532093977297E-2</v>
      </c>
      <c r="C5995" s="34">
        <f t="shared" si="93"/>
        <v>4.8708532093977297E-4</v>
      </c>
    </row>
    <row r="5996" spans="1:3" x14ac:dyDescent="0.2">
      <c r="A5996" s="5">
        <v>43060</v>
      </c>
      <c r="B5996">
        <v>1.6233541943244702E-2</v>
      </c>
      <c r="C5996" s="34">
        <f t="shared" si="93"/>
        <v>1.6233541943244702E-4</v>
      </c>
    </row>
    <row r="5997" spans="1:3" x14ac:dyDescent="0.2">
      <c r="A5997" s="5">
        <v>43061</v>
      </c>
      <c r="B5997">
        <v>1.6233541943222501E-2</v>
      </c>
      <c r="C5997" s="34">
        <f t="shared" si="93"/>
        <v>1.6233541943222501E-4</v>
      </c>
    </row>
    <row r="5998" spans="1:3" x14ac:dyDescent="0.2">
      <c r="A5998" s="5">
        <v>43062</v>
      </c>
      <c r="B5998">
        <v>1.6233541943244702E-2</v>
      </c>
      <c r="C5998" s="34">
        <f t="shared" si="93"/>
        <v>1.6233541943244702E-4</v>
      </c>
    </row>
    <row r="5999" spans="1:3" x14ac:dyDescent="0.2">
      <c r="A5999" s="5">
        <v>43063</v>
      </c>
      <c r="B5999">
        <v>1.6233541943222501E-2</v>
      </c>
      <c r="C5999" s="34">
        <f t="shared" si="93"/>
        <v>1.6233541943222501E-4</v>
      </c>
    </row>
    <row r="6000" spans="1:3" x14ac:dyDescent="0.2">
      <c r="A6000" s="5">
        <v>43066</v>
      </c>
      <c r="B6000">
        <v>4.8708532093999501E-2</v>
      </c>
      <c r="C6000" s="34">
        <f t="shared" si="93"/>
        <v>4.8708532093999501E-4</v>
      </c>
    </row>
    <row r="6001" spans="1:3" x14ac:dyDescent="0.2">
      <c r="A6001" s="5">
        <v>43067</v>
      </c>
      <c r="B6001">
        <v>1.6233541943222501E-2</v>
      </c>
      <c r="C6001" s="34">
        <f t="shared" si="93"/>
        <v>1.6233541943222501E-4</v>
      </c>
    </row>
    <row r="6002" spans="1:3" x14ac:dyDescent="0.2">
      <c r="A6002" s="5">
        <v>43068</v>
      </c>
      <c r="B6002">
        <v>1.6233541943244702E-2</v>
      </c>
      <c r="C6002" s="34">
        <f t="shared" si="93"/>
        <v>1.6233541943244702E-4</v>
      </c>
    </row>
    <row r="6003" spans="1:3" x14ac:dyDescent="0.2">
      <c r="A6003" s="5">
        <v>43069</v>
      </c>
      <c r="B6003">
        <v>1.6340360718891701E-2</v>
      </c>
      <c r="C6003" s="34">
        <f t="shared" si="93"/>
        <v>1.6340360718891702E-4</v>
      </c>
    </row>
    <row r="6004" spans="1:3" x14ac:dyDescent="0.2">
      <c r="A6004" s="5">
        <v>43070</v>
      </c>
      <c r="B6004">
        <v>1.6340360718913899E-2</v>
      </c>
      <c r="C6004" s="34">
        <f t="shared" si="93"/>
        <v>1.6340360718913898E-4</v>
      </c>
    </row>
    <row r="6005" spans="1:3" x14ac:dyDescent="0.2">
      <c r="A6005" s="5">
        <v>43073</v>
      </c>
      <c r="B6005">
        <v>4.9029092814656401E-2</v>
      </c>
      <c r="C6005" s="34">
        <f t="shared" si="93"/>
        <v>4.9029092814656405E-4</v>
      </c>
    </row>
    <row r="6006" spans="1:3" x14ac:dyDescent="0.2">
      <c r="A6006" s="5">
        <v>43074</v>
      </c>
      <c r="B6006">
        <v>1.6340360718913899E-2</v>
      </c>
      <c r="C6006" s="34">
        <f t="shared" si="93"/>
        <v>1.6340360718913898E-4</v>
      </c>
    </row>
    <row r="6007" spans="1:3" x14ac:dyDescent="0.2">
      <c r="A6007" s="5">
        <v>43075</v>
      </c>
      <c r="B6007">
        <v>1.6340360718891701E-2</v>
      </c>
      <c r="C6007" s="34">
        <f t="shared" si="93"/>
        <v>1.6340360718891702E-4</v>
      </c>
    </row>
    <row r="6008" spans="1:3" x14ac:dyDescent="0.2">
      <c r="A6008" s="5">
        <v>43076</v>
      </c>
      <c r="B6008">
        <v>1.6340360718913899E-2</v>
      </c>
      <c r="C6008" s="34">
        <f t="shared" si="93"/>
        <v>1.6340360718913898E-4</v>
      </c>
    </row>
    <row r="6009" spans="1:3" x14ac:dyDescent="0.2">
      <c r="A6009" s="5">
        <v>43077</v>
      </c>
      <c r="B6009">
        <v>1.6340360718913899E-2</v>
      </c>
      <c r="C6009" s="34">
        <f t="shared" si="93"/>
        <v>1.6340360718913898E-4</v>
      </c>
    </row>
    <row r="6010" spans="1:3" x14ac:dyDescent="0.2">
      <c r="A6010" s="5">
        <v>43080</v>
      </c>
      <c r="B6010">
        <v>4.9029092814656401E-2</v>
      </c>
      <c r="C6010" s="34">
        <f t="shared" si="93"/>
        <v>4.9029092814656405E-4</v>
      </c>
    </row>
    <row r="6011" spans="1:3" x14ac:dyDescent="0.2">
      <c r="A6011" s="5">
        <v>43081</v>
      </c>
      <c r="B6011">
        <v>1.6340360718891701E-2</v>
      </c>
      <c r="C6011" s="34">
        <f t="shared" si="93"/>
        <v>1.6340360718891702E-4</v>
      </c>
    </row>
    <row r="6012" spans="1:3" x14ac:dyDescent="0.2">
      <c r="A6012" s="5">
        <v>43082</v>
      </c>
      <c r="B6012">
        <v>1.6340360718913899E-2</v>
      </c>
      <c r="C6012" s="34">
        <f t="shared" si="93"/>
        <v>1.6340360718913898E-4</v>
      </c>
    </row>
    <row r="6013" spans="1:3" x14ac:dyDescent="0.2">
      <c r="A6013" s="5">
        <v>43083</v>
      </c>
      <c r="B6013">
        <v>1.6340360718891701E-2</v>
      </c>
      <c r="C6013" s="34">
        <f t="shared" si="93"/>
        <v>1.6340360718891702E-4</v>
      </c>
    </row>
    <row r="6014" spans="1:3" x14ac:dyDescent="0.2">
      <c r="A6014" s="5">
        <v>43084</v>
      </c>
      <c r="B6014">
        <v>1.6340360718913899E-2</v>
      </c>
      <c r="C6014" s="34">
        <f t="shared" si="93"/>
        <v>1.6340360718913898E-4</v>
      </c>
    </row>
    <row r="6015" spans="1:3" x14ac:dyDescent="0.2">
      <c r="A6015" s="5">
        <v>43087</v>
      </c>
      <c r="B6015">
        <v>4.9029092814656401E-2</v>
      </c>
      <c r="C6015" s="34">
        <f t="shared" si="93"/>
        <v>4.9029092814656405E-4</v>
      </c>
    </row>
    <row r="6016" spans="1:3" x14ac:dyDescent="0.2">
      <c r="A6016" s="5">
        <v>43088</v>
      </c>
      <c r="B6016">
        <v>1.6340360718913899E-2</v>
      </c>
      <c r="C6016" s="34">
        <f t="shared" si="93"/>
        <v>1.6340360718913898E-4</v>
      </c>
    </row>
    <row r="6017" spans="1:3" x14ac:dyDescent="0.2">
      <c r="A6017" s="5">
        <v>43089</v>
      </c>
      <c r="B6017">
        <v>1.6340360718891701E-2</v>
      </c>
      <c r="C6017" s="34">
        <f t="shared" si="93"/>
        <v>1.6340360718891702E-4</v>
      </c>
    </row>
    <row r="6018" spans="1:3" x14ac:dyDescent="0.2">
      <c r="A6018" s="5">
        <v>43090</v>
      </c>
      <c r="B6018">
        <v>1.6446880089704401E-2</v>
      </c>
      <c r="C6018" s="34">
        <f t="shared" si="93"/>
        <v>1.6446880089704399E-4</v>
      </c>
    </row>
    <row r="6019" spans="1:3" x14ac:dyDescent="0.2">
      <c r="A6019" s="5">
        <v>43091</v>
      </c>
      <c r="B6019">
        <v>1.64468800896822E-2</v>
      </c>
      <c r="C6019" s="34">
        <f t="shared" si="93"/>
        <v>1.64468800896822E-4</v>
      </c>
    </row>
    <row r="6020" spans="1:3" x14ac:dyDescent="0.2">
      <c r="A6020" s="5">
        <v>43095</v>
      </c>
      <c r="B6020">
        <v>6.5803752130211293E-2</v>
      </c>
      <c r="C6020" s="34">
        <f t="shared" si="93"/>
        <v>6.580375213021129E-4</v>
      </c>
    </row>
    <row r="6021" spans="1:3" x14ac:dyDescent="0.2">
      <c r="A6021" s="5">
        <v>43096</v>
      </c>
      <c r="B6021">
        <v>1.6446880089704401E-2</v>
      </c>
      <c r="C6021" s="34">
        <f t="shared" ref="C6021:C6084" si="94">B6021/100</f>
        <v>1.6446880089704399E-4</v>
      </c>
    </row>
    <row r="6022" spans="1:3" x14ac:dyDescent="0.2">
      <c r="A6022" s="5">
        <v>43097</v>
      </c>
      <c r="B6022">
        <v>1.64468800896822E-2</v>
      </c>
      <c r="C6022" s="34">
        <f t="shared" si="94"/>
        <v>1.64468800896822E-4</v>
      </c>
    </row>
    <row r="6023" spans="1:3" x14ac:dyDescent="0.2">
      <c r="A6023" s="5">
        <v>43098</v>
      </c>
      <c r="B6023">
        <v>1.64468800896822E-2</v>
      </c>
      <c r="C6023" s="34">
        <f t="shared" si="94"/>
        <v>1.64468800896822E-4</v>
      </c>
    </row>
    <row r="6024" spans="1:3" x14ac:dyDescent="0.2">
      <c r="A6024" s="5">
        <v>43101</v>
      </c>
      <c r="B6024">
        <v>4.9348755709854898E-2</v>
      </c>
      <c r="C6024" s="34">
        <f t="shared" si="94"/>
        <v>4.9348755709854896E-4</v>
      </c>
    </row>
    <row r="6025" spans="1:3" x14ac:dyDescent="0.2">
      <c r="A6025" s="5">
        <v>43102</v>
      </c>
      <c r="B6025">
        <v>1.6446880089704401E-2</v>
      </c>
      <c r="C6025" s="34">
        <f t="shared" si="94"/>
        <v>1.6446880089704399E-4</v>
      </c>
    </row>
    <row r="6026" spans="1:3" x14ac:dyDescent="0.2">
      <c r="A6026" s="5">
        <v>43103</v>
      </c>
      <c r="B6026">
        <v>1.64468800896822E-2</v>
      </c>
      <c r="C6026" s="34">
        <f t="shared" si="94"/>
        <v>1.64468800896822E-4</v>
      </c>
    </row>
    <row r="6027" spans="1:3" x14ac:dyDescent="0.2">
      <c r="A6027" s="5">
        <v>43104</v>
      </c>
      <c r="B6027">
        <v>1.66600526103622E-2</v>
      </c>
      <c r="C6027" s="34">
        <f t="shared" si="94"/>
        <v>1.66600526103622E-4</v>
      </c>
    </row>
    <row r="6028" spans="1:3" x14ac:dyDescent="0.2">
      <c r="A6028" s="5">
        <v>43105</v>
      </c>
      <c r="B6028">
        <v>1.66600526103622E-2</v>
      </c>
      <c r="C6028" s="34">
        <f t="shared" si="94"/>
        <v>1.66600526103622E-4</v>
      </c>
    </row>
    <row r="6029" spans="1:3" x14ac:dyDescent="0.2">
      <c r="A6029" s="5">
        <v>43108</v>
      </c>
      <c r="B6029">
        <v>4.9988485014118601E-2</v>
      </c>
      <c r="C6029" s="34">
        <f t="shared" si="94"/>
        <v>4.9988485014118599E-4</v>
      </c>
    </row>
    <row r="6030" spans="1:3" x14ac:dyDescent="0.2">
      <c r="A6030" s="5">
        <v>43109</v>
      </c>
      <c r="B6030">
        <v>1.66600526103622E-2</v>
      </c>
      <c r="C6030" s="34">
        <f t="shared" si="94"/>
        <v>1.66600526103622E-4</v>
      </c>
    </row>
    <row r="6031" spans="1:3" x14ac:dyDescent="0.2">
      <c r="A6031" s="5">
        <v>43110</v>
      </c>
      <c r="B6031">
        <v>1.66600526103622E-2</v>
      </c>
      <c r="C6031" s="34">
        <f t="shared" si="94"/>
        <v>1.66600526103622E-4</v>
      </c>
    </row>
    <row r="6032" spans="1:3" x14ac:dyDescent="0.2">
      <c r="A6032" s="5">
        <v>43111</v>
      </c>
      <c r="B6032">
        <v>1.6766705624493599E-2</v>
      </c>
      <c r="C6032" s="34">
        <f t="shared" si="94"/>
        <v>1.6766705624493599E-4</v>
      </c>
    </row>
    <row r="6033" spans="1:3" x14ac:dyDescent="0.2">
      <c r="A6033" s="5">
        <v>43112</v>
      </c>
      <c r="B6033">
        <v>1.6766705624493599E-2</v>
      </c>
      <c r="C6033" s="34">
        <f t="shared" si="94"/>
        <v>1.6766705624493599E-4</v>
      </c>
    </row>
    <row r="6034" spans="1:3" x14ac:dyDescent="0.2">
      <c r="A6034" s="5">
        <v>43115</v>
      </c>
      <c r="B6034">
        <v>5.0308551017330699E-2</v>
      </c>
      <c r="C6034" s="34">
        <f t="shared" si="94"/>
        <v>5.0308551017330704E-4</v>
      </c>
    </row>
    <row r="6035" spans="1:3" x14ac:dyDescent="0.2">
      <c r="A6035" s="5">
        <v>43116</v>
      </c>
      <c r="B6035">
        <v>1.6766705624493599E-2</v>
      </c>
      <c r="C6035" s="34">
        <f t="shared" si="94"/>
        <v>1.6766705624493599E-4</v>
      </c>
    </row>
    <row r="6036" spans="1:3" x14ac:dyDescent="0.2">
      <c r="A6036" s="5">
        <v>43117</v>
      </c>
      <c r="B6036">
        <v>1.6766705624493599E-2</v>
      </c>
      <c r="C6036" s="34">
        <f t="shared" si="94"/>
        <v>1.6766705624493599E-4</v>
      </c>
    </row>
    <row r="6037" spans="1:3" x14ac:dyDescent="0.2">
      <c r="A6037" s="5">
        <v>43118</v>
      </c>
      <c r="B6037">
        <v>1.6873317228705002E-2</v>
      </c>
      <c r="C6037" s="34">
        <f t="shared" si="94"/>
        <v>1.6873317228705001E-4</v>
      </c>
    </row>
    <row r="6038" spans="1:3" x14ac:dyDescent="0.2">
      <c r="A6038" s="5">
        <v>43119</v>
      </c>
      <c r="B6038">
        <v>1.6873317228682801E-2</v>
      </c>
      <c r="C6038" s="34">
        <f t="shared" si="94"/>
        <v>1.6873317228682802E-4</v>
      </c>
    </row>
    <row r="6039" spans="1:3" x14ac:dyDescent="0.2">
      <c r="A6039" s="5">
        <v>43122</v>
      </c>
      <c r="B6039">
        <v>5.0628493431514897E-2</v>
      </c>
      <c r="C6039" s="34">
        <f t="shared" si="94"/>
        <v>5.0628493431514898E-4</v>
      </c>
    </row>
    <row r="6040" spans="1:3" x14ac:dyDescent="0.2">
      <c r="A6040" s="5">
        <v>43123</v>
      </c>
      <c r="B6040">
        <v>1.6873317228682801E-2</v>
      </c>
      <c r="C6040" s="34">
        <f t="shared" si="94"/>
        <v>1.6873317228682802E-4</v>
      </c>
    </row>
    <row r="6041" spans="1:3" x14ac:dyDescent="0.2">
      <c r="A6041" s="5">
        <v>43124</v>
      </c>
      <c r="B6041">
        <v>1.6873317228682801E-2</v>
      </c>
      <c r="C6041" s="34">
        <f t="shared" si="94"/>
        <v>1.6873317228682802E-4</v>
      </c>
    </row>
    <row r="6042" spans="1:3" x14ac:dyDescent="0.2">
      <c r="A6042" s="5">
        <v>43125</v>
      </c>
      <c r="B6042">
        <v>1.6979887455170799E-2</v>
      </c>
      <c r="C6042" s="34">
        <f t="shared" si="94"/>
        <v>1.6979887455170799E-4</v>
      </c>
    </row>
    <row r="6043" spans="1:3" x14ac:dyDescent="0.2">
      <c r="A6043" s="5">
        <v>43129</v>
      </c>
      <c r="B6043">
        <v>6.7936850773664403E-2</v>
      </c>
      <c r="C6043" s="34">
        <f t="shared" si="94"/>
        <v>6.7936850773664403E-4</v>
      </c>
    </row>
    <row r="6044" spans="1:3" x14ac:dyDescent="0.2">
      <c r="A6044" s="5">
        <v>43130</v>
      </c>
      <c r="B6044">
        <v>1.6979887455170799E-2</v>
      </c>
      <c r="C6044" s="34">
        <f t="shared" si="94"/>
        <v>1.6979887455170799E-4</v>
      </c>
    </row>
    <row r="6045" spans="1:3" x14ac:dyDescent="0.2">
      <c r="A6045" s="5">
        <v>43131</v>
      </c>
      <c r="B6045">
        <v>1.6979887455148598E-2</v>
      </c>
      <c r="C6045" s="34">
        <f t="shared" si="94"/>
        <v>1.6979887455148597E-4</v>
      </c>
    </row>
    <row r="6046" spans="1:3" x14ac:dyDescent="0.2">
      <c r="A6046" s="5">
        <v>43132</v>
      </c>
      <c r="B6046">
        <v>1.6979887455170799E-2</v>
      </c>
      <c r="C6046" s="34">
        <f t="shared" si="94"/>
        <v>1.6979887455170799E-4</v>
      </c>
    </row>
    <row r="6047" spans="1:3" x14ac:dyDescent="0.2">
      <c r="A6047" s="5">
        <v>43133</v>
      </c>
      <c r="B6047">
        <v>1.6979887455148598E-2</v>
      </c>
      <c r="C6047" s="34">
        <f t="shared" si="94"/>
        <v>1.6979887455148597E-4</v>
      </c>
    </row>
    <row r="6048" spans="1:3" x14ac:dyDescent="0.2">
      <c r="A6048" s="5">
        <v>43136</v>
      </c>
      <c r="B6048">
        <v>5.09483123524168E-2</v>
      </c>
      <c r="C6048" s="34">
        <f t="shared" si="94"/>
        <v>5.0948312352416803E-4</v>
      </c>
    </row>
    <row r="6049" spans="1:3" x14ac:dyDescent="0.2">
      <c r="A6049" s="5">
        <v>43137</v>
      </c>
      <c r="B6049">
        <v>1.6979887455148598E-2</v>
      </c>
      <c r="C6049" s="34">
        <f t="shared" si="94"/>
        <v>1.6979887455148597E-4</v>
      </c>
    </row>
    <row r="6050" spans="1:3" x14ac:dyDescent="0.2">
      <c r="A6050" s="5">
        <v>43138</v>
      </c>
      <c r="B6050">
        <v>1.6979887455170799E-2</v>
      </c>
      <c r="C6050" s="34">
        <f t="shared" si="94"/>
        <v>1.6979887455170799E-4</v>
      </c>
    </row>
    <row r="6051" spans="1:3" x14ac:dyDescent="0.2">
      <c r="A6051" s="5">
        <v>43139</v>
      </c>
      <c r="B6051">
        <v>1.6979887455170799E-2</v>
      </c>
      <c r="C6051" s="34">
        <f t="shared" si="94"/>
        <v>1.6979887455170799E-4</v>
      </c>
    </row>
    <row r="6052" spans="1:3" x14ac:dyDescent="0.2">
      <c r="A6052" s="5">
        <v>43140</v>
      </c>
      <c r="B6052">
        <v>1.6979887455148598E-2</v>
      </c>
      <c r="C6052" s="34">
        <f t="shared" si="94"/>
        <v>1.6979887455148597E-4</v>
      </c>
    </row>
    <row r="6053" spans="1:3" x14ac:dyDescent="0.2">
      <c r="A6053" s="5">
        <v>43143</v>
      </c>
      <c r="B6053">
        <v>5.09483123524168E-2</v>
      </c>
      <c r="C6053" s="34">
        <f t="shared" si="94"/>
        <v>5.0948312352416803E-4</v>
      </c>
    </row>
    <row r="6054" spans="1:3" x14ac:dyDescent="0.2">
      <c r="A6054" s="5">
        <v>43145</v>
      </c>
      <c r="B6054">
        <v>3.3962658076114302E-2</v>
      </c>
      <c r="C6054" s="34">
        <f t="shared" si="94"/>
        <v>3.39626580761143E-4</v>
      </c>
    </row>
    <row r="6055" spans="1:3" x14ac:dyDescent="0.2">
      <c r="A6055" s="5">
        <v>43146</v>
      </c>
      <c r="B6055">
        <v>1.6873317228682801E-2</v>
      </c>
      <c r="C6055" s="34">
        <f t="shared" si="94"/>
        <v>1.6873317228682802E-4</v>
      </c>
    </row>
    <row r="6056" spans="1:3" x14ac:dyDescent="0.2">
      <c r="A6056" s="5">
        <v>43147</v>
      </c>
      <c r="B6056">
        <v>1.6873317228682801E-2</v>
      </c>
      <c r="C6056" s="34">
        <f t="shared" si="94"/>
        <v>1.6873317228682802E-4</v>
      </c>
    </row>
    <row r="6057" spans="1:3" x14ac:dyDescent="0.2">
      <c r="A6057" s="5">
        <v>43150</v>
      </c>
      <c r="B6057">
        <v>5.0628493431514897E-2</v>
      </c>
      <c r="C6057" s="34">
        <f t="shared" si="94"/>
        <v>5.0628493431514898E-4</v>
      </c>
    </row>
    <row r="6058" spans="1:3" x14ac:dyDescent="0.2">
      <c r="A6058" s="5">
        <v>43151</v>
      </c>
      <c r="B6058">
        <v>1.6873317228682801E-2</v>
      </c>
      <c r="C6058" s="34">
        <f t="shared" si="94"/>
        <v>1.6873317228682802E-4</v>
      </c>
    </row>
    <row r="6059" spans="1:3" x14ac:dyDescent="0.2">
      <c r="A6059" s="5">
        <v>43152</v>
      </c>
      <c r="B6059">
        <v>1.6873317228705002E-2</v>
      </c>
      <c r="C6059" s="34">
        <f t="shared" si="94"/>
        <v>1.6873317228705001E-4</v>
      </c>
    </row>
    <row r="6060" spans="1:3" x14ac:dyDescent="0.2">
      <c r="A6060" s="5">
        <v>43153</v>
      </c>
      <c r="B6060">
        <v>1.6873317228682801E-2</v>
      </c>
      <c r="C6060" s="34">
        <f t="shared" si="94"/>
        <v>1.6873317228682802E-4</v>
      </c>
    </row>
    <row r="6061" spans="1:3" x14ac:dyDescent="0.2">
      <c r="A6061" s="5">
        <v>43154</v>
      </c>
      <c r="B6061">
        <v>1.6873317228682801E-2</v>
      </c>
      <c r="C6061" s="34">
        <f t="shared" si="94"/>
        <v>1.6873317228682802E-4</v>
      </c>
    </row>
    <row r="6062" spans="1:3" x14ac:dyDescent="0.2">
      <c r="A6062" s="5">
        <v>43157</v>
      </c>
      <c r="B6062">
        <v>5.0628493431514897E-2</v>
      </c>
      <c r="C6062" s="34">
        <f t="shared" si="94"/>
        <v>5.0628493431514898E-4</v>
      </c>
    </row>
    <row r="6063" spans="1:3" x14ac:dyDescent="0.2">
      <c r="A6063" s="5">
        <v>43158</v>
      </c>
      <c r="B6063">
        <v>1.6873317228682801E-2</v>
      </c>
      <c r="C6063" s="34">
        <f t="shared" si="94"/>
        <v>1.6873317228682802E-4</v>
      </c>
    </row>
    <row r="6064" spans="1:3" x14ac:dyDescent="0.2">
      <c r="A6064" s="5">
        <v>43159</v>
      </c>
      <c r="B6064">
        <v>1.6873317228705002E-2</v>
      </c>
      <c r="C6064" s="34">
        <f t="shared" si="94"/>
        <v>1.6873317228705001E-4</v>
      </c>
    </row>
    <row r="6065" spans="1:3" x14ac:dyDescent="0.2">
      <c r="A6065" s="5">
        <v>43160</v>
      </c>
      <c r="B6065">
        <v>1.6873317228682801E-2</v>
      </c>
      <c r="C6065" s="34">
        <f t="shared" si="94"/>
        <v>1.6873317228682802E-4</v>
      </c>
    </row>
    <row r="6066" spans="1:3" x14ac:dyDescent="0.2">
      <c r="A6066" s="5">
        <v>43164</v>
      </c>
      <c r="B6066">
        <v>6.7510353366495607E-2</v>
      </c>
      <c r="C6066" s="34">
        <f t="shared" si="94"/>
        <v>6.7510353366495612E-4</v>
      </c>
    </row>
    <row r="6067" spans="1:3" x14ac:dyDescent="0.2">
      <c r="A6067" s="5">
        <v>43165</v>
      </c>
      <c r="B6067">
        <v>1.6873317228682801E-2</v>
      </c>
      <c r="C6067" s="34">
        <f t="shared" si="94"/>
        <v>1.6873317228682802E-4</v>
      </c>
    </row>
    <row r="6068" spans="1:3" x14ac:dyDescent="0.2">
      <c r="A6068" s="5">
        <v>43166</v>
      </c>
      <c r="B6068">
        <v>1.6873317228705002E-2</v>
      </c>
      <c r="C6068" s="34">
        <f t="shared" si="94"/>
        <v>1.6873317228705001E-4</v>
      </c>
    </row>
    <row r="6069" spans="1:3" x14ac:dyDescent="0.2">
      <c r="A6069" s="5">
        <v>43167</v>
      </c>
      <c r="B6069">
        <v>1.6766705624493599E-2</v>
      </c>
      <c r="C6069" s="34">
        <f t="shared" si="94"/>
        <v>1.6766705624493599E-4</v>
      </c>
    </row>
    <row r="6070" spans="1:3" x14ac:dyDescent="0.2">
      <c r="A6070" s="5">
        <v>43168</v>
      </c>
      <c r="B6070">
        <v>1.6766705624493599E-2</v>
      </c>
      <c r="C6070" s="34">
        <f t="shared" si="94"/>
        <v>1.6766705624493599E-4</v>
      </c>
    </row>
    <row r="6071" spans="1:3" x14ac:dyDescent="0.2">
      <c r="A6071" s="5">
        <v>43171</v>
      </c>
      <c r="B6071">
        <v>5.0308551017330699E-2</v>
      </c>
      <c r="C6071" s="34">
        <f t="shared" si="94"/>
        <v>5.0308551017330704E-4</v>
      </c>
    </row>
    <row r="6072" spans="1:3" x14ac:dyDescent="0.2">
      <c r="A6072" s="5">
        <v>43172</v>
      </c>
      <c r="B6072">
        <v>1.6766705624493599E-2</v>
      </c>
      <c r="C6072" s="34">
        <f t="shared" si="94"/>
        <v>1.6766705624493599E-4</v>
      </c>
    </row>
    <row r="6073" spans="1:3" x14ac:dyDescent="0.2">
      <c r="A6073" s="5">
        <v>43173</v>
      </c>
      <c r="B6073">
        <v>1.6766705624493599E-2</v>
      </c>
      <c r="C6073" s="34">
        <f t="shared" si="94"/>
        <v>1.6766705624493599E-4</v>
      </c>
    </row>
    <row r="6074" spans="1:3" x14ac:dyDescent="0.2">
      <c r="A6074" s="5">
        <v>43174</v>
      </c>
      <c r="B6074">
        <v>1.6553615920122899E-2</v>
      </c>
      <c r="C6074" s="34">
        <f t="shared" si="94"/>
        <v>1.6553615920122898E-4</v>
      </c>
    </row>
    <row r="6075" spans="1:3" x14ac:dyDescent="0.2">
      <c r="A6075" s="5">
        <v>43175</v>
      </c>
      <c r="B6075">
        <v>1.6553615920122899E-2</v>
      </c>
      <c r="C6075" s="34">
        <f t="shared" si="94"/>
        <v>1.6553615920122898E-4</v>
      </c>
    </row>
    <row r="6076" spans="1:3" x14ac:dyDescent="0.2">
      <c r="A6076" s="5">
        <v>43178</v>
      </c>
      <c r="B6076">
        <v>4.9669068880020498E-2</v>
      </c>
      <c r="C6076" s="34">
        <f t="shared" si="94"/>
        <v>4.9669068880020496E-4</v>
      </c>
    </row>
    <row r="6077" spans="1:3" x14ac:dyDescent="0.2">
      <c r="A6077" s="5">
        <v>43179</v>
      </c>
      <c r="B6077">
        <v>1.6553615920122899E-2</v>
      </c>
      <c r="C6077" s="34">
        <f t="shared" si="94"/>
        <v>1.6553615920122898E-4</v>
      </c>
    </row>
    <row r="6078" spans="1:3" x14ac:dyDescent="0.2">
      <c r="A6078" s="5">
        <v>43180</v>
      </c>
      <c r="B6078">
        <v>1.6553615920122899E-2</v>
      </c>
      <c r="C6078" s="34">
        <f t="shared" si="94"/>
        <v>1.6553615920122898E-4</v>
      </c>
    </row>
    <row r="6079" spans="1:3" x14ac:dyDescent="0.2">
      <c r="A6079" s="5">
        <v>43181</v>
      </c>
      <c r="B6079">
        <v>1.6340360718913899E-2</v>
      </c>
      <c r="C6079" s="34">
        <f t="shared" si="94"/>
        <v>1.6340360718913898E-4</v>
      </c>
    </row>
    <row r="6080" spans="1:3" x14ac:dyDescent="0.2">
      <c r="A6080" s="5">
        <v>43182</v>
      </c>
      <c r="B6080">
        <v>1.6340360718891701E-2</v>
      </c>
      <c r="C6080" s="34">
        <f t="shared" si="94"/>
        <v>1.6340360718891702E-4</v>
      </c>
    </row>
    <row r="6081" spans="1:3" x14ac:dyDescent="0.2">
      <c r="A6081" s="5">
        <v>43185</v>
      </c>
      <c r="B6081">
        <v>4.9029092814656401E-2</v>
      </c>
      <c r="C6081" s="34">
        <f t="shared" si="94"/>
        <v>4.9029092814656405E-4</v>
      </c>
    </row>
    <row r="6082" spans="1:3" x14ac:dyDescent="0.2">
      <c r="A6082" s="5">
        <v>43186</v>
      </c>
      <c r="B6082">
        <v>1.6340360718913899E-2</v>
      </c>
      <c r="C6082" s="34">
        <f t="shared" si="94"/>
        <v>1.6340360718913898E-4</v>
      </c>
    </row>
    <row r="6083" spans="1:3" x14ac:dyDescent="0.2">
      <c r="A6083" s="5">
        <v>43187</v>
      </c>
      <c r="B6083">
        <v>1.6233541943222501E-2</v>
      </c>
      <c r="C6083" s="34">
        <f t="shared" si="94"/>
        <v>1.6233541943222501E-4</v>
      </c>
    </row>
    <row r="6084" spans="1:3" x14ac:dyDescent="0.2">
      <c r="A6084" s="5">
        <v>43192</v>
      </c>
      <c r="B6084">
        <v>8.1194066782885904E-2</v>
      </c>
      <c r="C6084" s="34">
        <f t="shared" si="94"/>
        <v>8.1194066782885909E-4</v>
      </c>
    </row>
    <row r="6085" spans="1:3" x14ac:dyDescent="0.2">
      <c r="A6085" s="5">
        <v>43193</v>
      </c>
      <c r="B6085">
        <v>1.6233541943222501E-2</v>
      </c>
      <c r="C6085" s="34">
        <f t="shared" ref="C6085:C6148" si="95">B6085/100</f>
        <v>1.6233541943222501E-4</v>
      </c>
    </row>
    <row r="6086" spans="1:3" x14ac:dyDescent="0.2">
      <c r="A6086" s="5">
        <v>43194</v>
      </c>
      <c r="B6086">
        <v>1.6233541943244702E-2</v>
      </c>
      <c r="C6086" s="34">
        <f t="shared" si="95"/>
        <v>1.6233541943244702E-4</v>
      </c>
    </row>
    <row r="6087" spans="1:3" x14ac:dyDescent="0.2">
      <c r="A6087" s="5">
        <v>43195</v>
      </c>
      <c r="B6087">
        <v>1.6233541943222501E-2</v>
      </c>
      <c r="C6087" s="34">
        <f t="shared" si="95"/>
        <v>1.6233541943222501E-4</v>
      </c>
    </row>
    <row r="6088" spans="1:3" x14ac:dyDescent="0.2">
      <c r="A6088" s="5">
        <v>43196</v>
      </c>
      <c r="B6088">
        <v>1.6233541943244702E-2</v>
      </c>
      <c r="C6088" s="34">
        <f t="shared" si="95"/>
        <v>1.6233541943244702E-4</v>
      </c>
    </row>
    <row r="6089" spans="1:3" x14ac:dyDescent="0.2">
      <c r="A6089" s="5">
        <v>43199</v>
      </c>
      <c r="B6089">
        <v>4.8708532093999501E-2</v>
      </c>
      <c r="C6089" s="34">
        <f t="shared" si="95"/>
        <v>4.8708532093999501E-4</v>
      </c>
    </row>
    <row r="6090" spans="1:3" x14ac:dyDescent="0.2">
      <c r="A6090" s="5">
        <v>43200</v>
      </c>
      <c r="B6090">
        <v>1.6233541943222501E-2</v>
      </c>
      <c r="C6090" s="34">
        <f t="shared" si="95"/>
        <v>1.6233541943222501E-4</v>
      </c>
    </row>
    <row r="6091" spans="1:3" x14ac:dyDescent="0.2">
      <c r="A6091" s="5">
        <v>43201</v>
      </c>
      <c r="B6091">
        <v>1.6233541943244702E-2</v>
      </c>
      <c r="C6091" s="34">
        <f t="shared" si="95"/>
        <v>1.6233541943244702E-4</v>
      </c>
    </row>
    <row r="6092" spans="1:3" x14ac:dyDescent="0.2">
      <c r="A6092" s="5">
        <v>43202</v>
      </c>
      <c r="B6092">
        <v>1.6233541943222501E-2</v>
      </c>
      <c r="C6092" s="34">
        <f t="shared" si="95"/>
        <v>1.6233541943222501E-4</v>
      </c>
    </row>
    <row r="6093" spans="1:3" x14ac:dyDescent="0.2">
      <c r="A6093" s="5">
        <v>43203</v>
      </c>
      <c r="B6093">
        <v>1.6233541943244702E-2</v>
      </c>
      <c r="C6093" s="34">
        <f t="shared" si="95"/>
        <v>1.6233541943244702E-4</v>
      </c>
    </row>
    <row r="6094" spans="1:3" x14ac:dyDescent="0.2">
      <c r="A6094" s="5">
        <v>43206</v>
      </c>
      <c r="B6094">
        <v>4.8708532093977297E-2</v>
      </c>
      <c r="C6094" s="34">
        <f t="shared" si="95"/>
        <v>4.8708532093977297E-4</v>
      </c>
    </row>
    <row r="6095" spans="1:3" x14ac:dyDescent="0.2">
      <c r="A6095" s="5">
        <v>43207</v>
      </c>
      <c r="B6095">
        <v>1.6233541943244702E-2</v>
      </c>
      <c r="C6095" s="34">
        <f t="shared" si="95"/>
        <v>1.6233541943244702E-4</v>
      </c>
    </row>
    <row r="6096" spans="1:3" x14ac:dyDescent="0.2">
      <c r="A6096" s="5">
        <v>43208</v>
      </c>
      <c r="B6096">
        <v>1.6233541943222501E-2</v>
      </c>
      <c r="C6096" s="34">
        <f t="shared" si="95"/>
        <v>1.6233541943222501E-4</v>
      </c>
    </row>
    <row r="6097" spans="1:3" x14ac:dyDescent="0.2">
      <c r="A6097" s="5">
        <v>43209</v>
      </c>
      <c r="B6097">
        <v>1.6233541943244702E-2</v>
      </c>
      <c r="C6097" s="34">
        <f t="shared" si="95"/>
        <v>1.6233541943244702E-4</v>
      </c>
    </row>
    <row r="6098" spans="1:3" x14ac:dyDescent="0.2">
      <c r="A6098" s="5">
        <v>43210</v>
      </c>
      <c r="B6098">
        <v>1.6233541943222501E-2</v>
      </c>
      <c r="C6098" s="34">
        <f t="shared" si="95"/>
        <v>1.6233541943222501E-4</v>
      </c>
    </row>
    <row r="6099" spans="1:3" x14ac:dyDescent="0.2">
      <c r="A6099" s="5">
        <v>43213</v>
      </c>
      <c r="B6099">
        <v>4.8708532093999501E-2</v>
      </c>
      <c r="C6099" s="34">
        <f t="shared" si="95"/>
        <v>4.8708532093999501E-4</v>
      </c>
    </row>
    <row r="6100" spans="1:3" x14ac:dyDescent="0.2">
      <c r="A6100" s="5">
        <v>43214</v>
      </c>
      <c r="B6100">
        <v>1.6233541943222501E-2</v>
      </c>
      <c r="C6100" s="34">
        <f t="shared" si="95"/>
        <v>1.6233541943222501E-4</v>
      </c>
    </row>
    <row r="6101" spans="1:3" x14ac:dyDescent="0.2">
      <c r="A6101" s="5">
        <v>43215</v>
      </c>
      <c r="B6101">
        <v>1.6233541943244702E-2</v>
      </c>
      <c r="C6101" s="34">
        <f t="shared" si="95"/>
        <v>1.6233541943244702E-4</v>
      </c>
    </row>
    <row r="6102" spans="1:3" x14ac:dyDescent="0.2">
      <c r="A6102" s="5">
        <v>43216</v>
      </c>
      <c r="B6102">
        <v>1.64468800896822E-2</v>
      </c>
      <c r="C6102" s="34">
        <f t="shared" si="95"/>
        <v>1.64468800896822E-4</v>
      </c>
    </row>
    <row r="6103" spans="1:3" x14ac:dyDescent="0.2">
      <c r="A6103" s="5">
        <v>43217</v>
      </c>
      <c r="B6103">
        <v>1.64468800896822E-2</v>
      </c>
      <c r="C6103" s="34">
        <f t="shared" si="95"/>
        <v>1.64468800896822E-4</v>
      </c>
    </row>
    <row r="6104" spans="1:3" x14ac:dyDescent="0.2">
      <c r="A6104" s="5">
        <v>43220</v>
      </c>
      <c r="B6104">
        <v>4.9348755709854898E-2</v>
      </c>
      <c r="C6104" s="34">
        <f t="shared" si="95"/>
        <v>4.9348755709854896E-4</v>
      </c>
    </row>
    <row r="6105" spans="1:3" x14ac:dyDescent="0.2">
      <c r="A6105" s="5">
        <v>43222</v>
      </c>
      <c r="B6105">
        <v>3.2896465178011702E-2</v>
      </c>
      <c r="C6105" s="34">
        <f t="shared" si="95"/>
        <v>3.2896465178011702E-4</v>
      </c>
    </row>
    <row r="6106" spans="1:3" x14ac:dyDescent="0.2">
      <c r="A6106" s="5">
        <v>43223</v>
      </c>
      <c r="B6106">
        <v>1.6553615920122899E-2</v>
      </c>
      <c r="C6106" s="34">
        <f t="shared" si="95"/>
        <v>1.6553615920122898E-4</v>
      </c>
    </row>
    <row r="6107" spans="1:3" x14ac:dyDescent="0.2">
      <c r="A6107" s="5">
        <v>43224</v>
      </c>
      <c r="B6107">
        <v>1.6553615920122899E-2</v>
      </c>
      <c r="C6107" s="34">
        <f t="shared" si="95"/>
        <v>1.6553615920122898E-4</v>
      </c>
    </row>
    <row r="6108" spans="1:3" x14ac:dyDescent="0.2">
      <c r="A6108" s="5">
        <v>43227</v>
      </c>
      <c r="B6108">
        <v>4.9669068880020498E-2</v>
      </c>
      <c r="C6108" s="34">
        <f t="shared" si="95"/>
        <v>4.9669068880020496E-4</v>
      </c>
    </row>
    <row r="6109" spans="1:3" x14ac:dyDescent="0.2">
      <c r="A6109" s="5">
        <v>43228</v>
      </c>
      <c r="B6109">
        <v>1.6553615920122899E-2</v>
      </c>
      <c r="C6109" s="34">
        <f t="shared" si="95"/>
        <v>1.6553615920122898E-4</v>
      </c>
    </row>
    <row r="6110" spans="1:3" x14ac:dyDescent="0.2">
      <c r="A6110" s="5">
        <v>43229</v>
      </c>
      <c r="B6110">
        <v>1.6553615920122899E-2</v>
      </c>
      <c r="C6110" s="34">
        <f t="shared" si="95"/>
        <v>1.6553615920122898E-4</v>
      </c>
    </row>
    <row r="6111" spans="1:3" x14ac:dyDescent="0.2">
      <c r="A6111" s="5">
        <v>43230</v>
      </c>
      <c r="B6111">
        <v>1.6660052610384401E-2</v>
      </c>
      <c r="C6111" s="34">
        <f t="shared" si="95"/>
        <v>1.6660052610384401E-4</v>
      </c>
    </row>
    <row r="6112" spans="1:3" x14ac:dyDescent="0.2">
      <c r="A6112" s="5">
        <v>43231</v>
      </c>
      <c r="B6112">
        <v>1.66600526103622E-2</v>
      </c>
      <c r="C6112" s="34">
        <f t="shared" si="95"/>
        <v>1.66600526103622E-4</v>
      </c>
    </row>
    <row r="6113" spans="1:3" x14ac:dyDescent="0.2">
      <c r="A6113" s="5">
        <v>43234</v>
      </c>
      <c r="B6113">
        <v>4.9988485014096397E-2</v>
      </c>
      <c r="C6113" s="34">
        <f t="shared" si="95"/>
        <v>4.9988485014096395E-4</v>
      </c>
    </row>
    <row r="6114" spans="1:3" x14ac:dyDescent="0.2">
      <c r="A6114" s="5">
        <v>43235</v>
      </c>
      <c r="B6114">
        <v>1.6660052610384401E-2</v>
      </c>
      <c r="C6114" s="34">
        <f t="shared" si="95"/>
        <v>1.6660052610384401E-4</v>
      </c>
    </row>
    <row r="6115" spans="1:3" x14ac:dyDescent="0.2">
      <c r="A6115" s="5">
        <v>43236</v>
      </c>
      <c r="B6115">
        <v>1.66600526103622E-2</v>
      </c>
      <c r="C6115" s="34">
        <f t="shared" si="95"/>
        <v>1.66600526103622E-4</v>
      </c>
    </row>
    <row r="6116" spans="1:3" x14ac:dyDescent="0.2">
      <c r="A6116" s="5">
        <v>43237</v>
      </c>
      <c r="B6116">
        <v>1.6766705624493599E-2</v>
      </c>
      <c r="C6116" s="34">
        <f t="shared" si="95"/>
        <v>1.6766705624493599E-4</v>
      </c>
    </row>
    <row r="6117" spans="1:3" x14ac:dyDescent="0.2">
      <c r="A6117" s="5">
        <v>43238</v>
      </c>
      <c r="B6117">
        <v>1.6766705624493599E-2</v>
      </c>
      <c r="C6117" s="34">
        <f t="shared" si="95"/>
        <v>1.6766705624493599E-4</v>
      </c>
    </row>
    <row r="6118" spans="1:3" x14ac:dyDescent="0.2">
      <c r="A6118" s="5">
        <v>43241</v>
      </c>
      <c r="B6118">
        <v>5.0308551017330699E-2</v>
      </c>
      <c r="C6118" s="34">
        <f t="shared" si="95"/>
        <v>5.0308551017330704E-4</v>
      </c>
    </row>
    <row r="6119" spans="1:3" x14ac:dyDescent="0.2">
      <c r="A6119" s="5">
        <v>43242</v>
      </c>
      <c r="B6119">
        <v>1.6766705624493599E-2</v>
      </c>
      <c r="C6119" s="34">
        <f t="shared" si="95"/>
        <v>1.6766705624493599E-4</v>
      </c>
    </row>
    <row r="6120" spans="1:3" x14ac:dyDescent="0.2">
      <c r="A6120" s="5">
        <v>43243</v>
      </c>
      <c r="B6120">
        <v>1.6766705624493599E-2</v>
      </c>
      <c r="C6120" s="34">
        <f t="shared" si="95"/>
        <v>1.6766705624493599E-4</v>
      </c>
    </row>
    <row r="6121" spans="1:3" x14ac:dyDescent="0.2">
      <c r="A6121" s="5">
        <v>43244</v>
      </c>
      <c r="B6121">
        <v>1.6979887455148598E-2</v>
      </c>
      <c r="C6121" s="34">
        <f t="shared" si="95"/>
        <v>1.6979887455148597E-4</v>
      </c>
    </row>
    <row r="6122" spans="1:3" x14ac:dyDescent="0.2">
      <c r="A6122" s="5">
        <v>43245</v>
      </c>
      <c r="B6122">
        <v>1.6979887455170799E-2</v>
      </c>
      <c r="C6122" s="34">
        <f t="shared" si="95"/>
        <v>1.6979887455170799E-4</v>
      </c>
    </row>
    <row r="6123" spans="1:3" x14ac:dyDescent="0.2">
      <c r="A6123" s="5">
        <v>43248</v>
      </c>
      <c r="B6123">
        <v>5.09483123524168E-2</v>
      </c>
      <c r="C6123" s="34">
        <f t="shared" si="95"/>
        <v>5.0948312352416803E-4</v>
      </c>
    </row>
    <row r="6124" spans="1:3" x14ac:dyDescent="0.2">
      <c r="A6124" s="5">
        <v>43249</v>
      </c>
      <c r="B6124">
        <v>1.6979887455148598E-2</v>
      </c>
      <c r="C6124" s="34">
        <f t="shared" si="95"/>
        <v>1.6979887455148597E-4</v>
      </c>
    </row>
    <row r="6125" spans="1:3" x14ac:dyDescent="0.2">
      <c r="A6125" s="5">
        <v>43250</v>
      </c>
      <c r="B6125">
        <v>1.6979887455170799E-2</v>
      </c>
      <c r="C6125" s="34">
        <f t="shared" si="95"/>
        <v>1.6979887455170799E-4</v>
      </c>
    </row>
    <row r="6126" spans="1:3" x14ac:dyDescent="0.2">
      <c r="A6126" s="5">
        <v>43251</v>
      </c>
      <c r="B6126">
        <v>1.6979887455148598E-2</v>
      </c>
      <c r="C6126" s="34">
        <f t="shared" si="95"/>
        <v>1.6979887455148597E-4</v>
      </c>
    </row>
    <row r="6127" spans="1:3" x14ac:dyDescent="0.2">
      <c r="A6127" s="5">
        <v>43252</v>
      </c>
      <c r="B6127">
        <v>1.6979887455170799E-2</v>
      </c>
      <c r="C6127" s="34">
        <f t="shared" si="95"/>
        <v>1.6979887455170799E-4</v>
      </c>
    </row>
    <row r="6128" spans="1:3" x14ac:dyDescent="0.2">
      <c r="A6128" s="5">
        <v>43255</v>
      </c>
      <c r="B6128">
        <v>5.0948312352394602E-2</v>
      </c>
      <c r="C6128" s="34">
        <f t="shared" si="95"/>
        <v>5.0948312352394598E-4</v>
      </c>
    </row>
    <row r="6129" spans="1:3" x14ac:dyDescent="0.2">
      <c r="A6129" s="5">
        <v>43256</v>
      </c>
      <c r="B6129">
        <v>1.6979887455170799E-2</v>
      </c>
      <c r="C6129" s="34">
        <f t="shared" si="95"/>
        <v>1.6979887455170799E-4</v>
      </c>
    </row>
    <row r="6130" spans="1:3" x14ac:dyDescent="0.2">
      <c r="A6130" s="5">
        <v>43257</v>
      </c>
      <c r="B6130">
        <v>1.6979887455170799E-2</v>
      </c>
      <c r="C6130" s="34">
        <f t="shared" si="95"/>
        <v>1.6979887455170799E-4</v>
      </c>
    </row>
    <row r="6131" spans="1:3" x14ac:dyDescent="0.2">
      <c r="A6131" s="5">
        <v>43258</v>
      </c>
      <c r="B6131">
        <v>1.7299350189525799E-2</v>
      </c>
      <c r="C6131" s="34">
        <f t="shared" si="95"/>
        <v>1.7299350189525799E-4</v>
      </c>
    </row>
    <row r="6132" spans="1:3" x14ac:dyDescent="0.2">
      <c r="A6132" s="5">
        <v>43259</v>
      </c>
      <c r="B6132">
        <v>1.7299350189525799E-2</v>
      </c>
      <c r="C6132" s="34">
        <f t="shared" si="95"/>
        <v>1.7299350189525799E-4</v>
      </c>
    </row>
    <row r="6133" spans="1:3" x14ac:dyDescent="0.2">
      <c r="A6133" s="5">
        <v>43262</v>
      </c>
      <c r="B6133">
        <v>5.1907029111819498E-2</v>
      </c>
      <c r="C6133" s="34">
        <f t="shared" si="95"/>
        <v>5.1907029111819504E-4</v>
      </c>
    </row>
    <row r="6134" spans="1:3" x14ac:dyDescent="0.2">
      <c r="A6134" s="5">
        <v>43263</v>
      </c>
      <c r="B6134">
        <v>1.7299350189525799E-2</v>
      </c>
      <c r="C6134" s="34">
        <f t="shared" si="95"/>
        <v>1.7299350189525799E-4</v>
      </c>
    </row>
    <row r="6135" spans="1:3" x14ac:dyDescent="0.2">
      <c r="A6135" s="5">
        <v>43264</v>
      </c>
      <c r="B6135">
        <v>1.7299350189548E-2</v>
      </c>
      <c r="C6135" s="34">
        <f t="shared" si="95"/>
        <v>1.7299350189548001E-4</v>
      </c>
    </row>
    <row r="6136" spans="1:3" x14ac:dyDescent="0.2">
      <c r="A6136" s="5">
        <v>43265</v>
      </c>
      <c r="B6136">
        <v>1.7299350189525799E-2</v>
      </c>
      <c r="C6136" s="34">
        <f t="shared" si="95"/>
        <v>1.7299350189525799E-4</v>
      </c>
    </row>
    <row r="6137" spans="1:3" x14ac:dyDescent="0.2">
      <c r="A6137" s="5">
        <v>43266</v>
      </c>
      <c r="B6137">
        <v>1.7299350189525799E-2</v>
      </c>
      <c r="C6137" s="34">
        <f t="shared" si="95"/>
        <v>1.7299350189525799E-4</v>
      </c>
    </row>
    <row r="6138" spans="1:3" x14ac:dyDescent="0.2">
      <c r="A6138" s="5">
        <v>43269</v>
      </c>
      <c r="B6138">
        <v>5.1907029111819498E-2</v>
      </c>
      <c r="C6138" s="34">
        <f t="shared" si="95"/>
        <v>5.1907029111819504E-4</v>
      </c>
    </row>
    <row r="6139" spans="1:3" x14ac:dyDescent="0.2">
      <c r="A6139" s="5">
        <v>43270</v>
      </c>
      <c r="B6139">
        <v>1.7299350189548E-2</v>
      </c>
      <c r="C6139" s="34">
        <f t="shared" si="95"/>
        <v>1.7299350189548001E-4</v>
      </c>
    </row>
    <row r="6140" spans="1:3" x14ac:dyDescent="0.2">
      <c r="A6140" s="5">
        <v>43271</v>
      </c>
      <c r="B6140">
        <v>1.7299350189525799E-2</v>
      </c>
      <c r="C6140" s="34">
        <f t="shared" si="95"/>
        <v>1.7299350189525799E-4</v>
      </c>
    </row>
    <row r="6141" spans="1:3" x14ac:dyDescent="0.2">
      <c r="A6141" s="5">
        <v>43272</v>
      </c>
      <c r="B6141">
        <v>1.7192903903495701E-2</v>
      </c>
      <c r="C6141" s="34">
        <f t="shared" si="95"/>
        <v>1.7192903903495702E-4</v>
      </c>
    </row>
    <row r="6142" spans="1:3" x14ac:dyDescent="0.2">
      <c r="A6142" s="5">
        <v>43273</v>
      </c>
      <c r="B6142">
        <v>1.7192903903495701E-2</v>
      </c>
      <c r="C6142" s="34">
        <f t="shared" si="95"/>
        <v>1.7192903903495702E-4</v>
      </c>
    </row>
    <row r="6143" spans="1:3" x14ac:dyDescent="0.2">
      <c r="A6143" s="5">
        <v>43276</v>
      </c>
      <c r="B6143">
        <v>5.1587580097045602E-2</v>
      </c>
      <c r="C6143" s="34">
        <f t="shared" si="95"/>
        <v>5.1587580097045603E-4</v>
      </c>
    </row>
    <row r="6144" spans="1:3" x14ac:dyDescent="0.2">
      <c r="A6144" s="5">
        <v>43277</v>
      </c>
      <c r="B6144">
        <v>1.7192903903495701E-2</v>
      </c>
      <c r="C6144" s="34">
        <f t="shared" si="95"/>
        <v>1.7192903903495702E-4</v>
      </c>
    </row>
    <row r="6145" spans="1:3" x14ac:dyDescent="0.2">
      <c r="A6145" s="5">
        <v>43278</v>
      </c>
      <c r="B6145">
        <v>1.7192903903495701E-2</v>
      </c>
      <c r="C6145" s="34">
        <f t="shared" si="95"/>
        <v>1.7192903903495702E-4</v>
      </c>
    </row>
    <row r="6146" spans="1:3" x14ac:dyDescent="0.2">
      <c r="A6146" s="5">
        <v>43279</v>
      </c>
      <c r="B6146">
        <v>1.7299350189525799E-2</v>
      </c>
      <c r="C6146" s="34">
        <f t="shared" si="95"/>
        <v>1.7299350189525799E-4</v>
      </c>
    </row>
    <row r="6147" spans="1:3" x14ac:dyDescent="0.2">
      <c r="A6147" s="5">
        <v>43280</v>
      </c>
      <c r="B6147">
        <v>1.7299350189525799E-2</v>
      </c>
      <c r="C6147" s="34">
        <f t="shared" si="95"/>
        <v>1.7299350189525799E-4</v>
      </c>
    </row>
    <row r="6148" spans="1:3" x14ac:dyDescent="0.2">
      <c r="A6148" s="5">
        <v>43283</v>
      </c>
      <c r="B6148">
        <v>5.1907029111819498E-2</v>
      </c>
      <c r="C6148" s="34">
        <f t="shared" si="95"/>
        <v>5.1907029111819504E-4</v>
      </c>
    </row>
    <row r="6149" spans="1:3" x14ac:dyDescent="0.2">
      <c r="A6149" s="5">
        <v>43284</v>
      </c>
      <c r="B6149">
        <v>1.7299350189525799E-2</v>
      </c>
      <c r="C6149" s="34">
        <f t="shared" ref="C6149:C6212" si="96">B6149/100</f>
        <v>1.7299350189525799E-4</v>
      </c>
    </row>
    <row r="6150" spans="1:3" x14ac:dyDescent="0.2">
      <c r="A6150" s="5">
        <v>43285</v>
      </c>
      <c r="B6150">
        <v>1.7299350189548E-2</v>
      </c>
      <c r="C6150" s="34">
        <f t="shared" si="96"/>
        <v>1.7299350189548001E-4</v>
      </c>
    </row>
    <row r="6151" spans="1:3" x14ac:dyDescent="0.2">
      <c r="A6151" s="5">
        <v>43286</v>
      </c>
      <c r="B6151">
        <v>1.7192903903495701E-2</v>
      </c>
      <c r="C6151" s="34">
        <f t="shared" si="96"/>
        <v>1.7192903903495702E-4</v>
      </c>
    </row>
    <row r="6152" spans="1:3" x14ac:dyDescent="0.2">
      <c r="A6152" s="5">
        <v>43287</v>
      </c>
      <c r="B6152">
        <v>1.7192903903495701E-2</v>
      </c>
      <c r="C6152" s="34">
        <f t="shared" si="96"/>
        <v>1.7192903903495702E-4</v>
      </c>
    </row>
    <row r="6153" spans="1:3" x14ac:dyDescent="0.2">
      <c r="A6153" s="5">
        <v>43290</v>
      </c>
      <c r="B6153">
        <v>5.1587580097045602E-2</v>
      </c>
      <c r="C6153" s="34">
        <f t="shared" si="96"/>
        <v>5.1587580097045603E-4</v>
      </c>
    </row>
    <row r="6154" spans="1:3" x14ac:dyDescent="0.2">
      <c r="A6154" s="5">
        <v>43291</v>
      </c>
      <c r="B6154">
        <v>1.7192903903495701E-2</v>
      </c>
      <c r="C6154" s="34">
        <f t="shared" si="96"/>
        <v>1.7192903903495702E-4</v>
      </c>
    </row>
    <row r="6155" spans="1:3" x14ac:dyDescent="0.2">
      <c r="A6155" s="5">
        <v>43292</v>
      </c>
      <c r="B6155">
        <v>1.7192903903495701E-2</v>
      </c>
      <c r="C6155" s="34">
        <f t="shared" si="96"/>
        <v>1.7192903903495702E-4</v>
      </c>
    </row>
    <row r="6156" spans="1:3" x14ac:dyDescent="0.2">
      <c r="A6156" s="5">
        <v>43293</v>
      </c>
      <c r="B6156">
        <v>1.7299350189525799E-2</v>
      </c>
      <c r="C6156" s="34">
        <f t="shared" si="96"/>
        <v>1.7299350189525799E-4</v>
      </c>
    </row>
    <row r="6157" spans="1:3" x14ac:dyDescent="0.2">
      <c r="A6157" s="5">
        <v>43294</v>
      </c>
      <c r="B6157">
        <v>1.7299350189525799E-2</v>
      </c>
      <c r="C6157" s="34">
        <f t="shared" si="96"/>
        <v>1.7299350189525799E-4</v>
      </c>
    </row>
    <row r="6158" spans="1:3" x14ac:dyDescent="0.2">
      <c r="A6158" s="5">
        <v>43297</v>
      </c>
      <c r="B6158">
        <v>5.1907029111819498E-2</v>
      </c>
      <c r="C6158" s="34">
        <f t="shared" si="96"/>
        <v>5.1907029111819504E-4</v>
      </c>
    </row>
    <row r="6159" spans="1:3" x14ac:dyDescent="0.2">
      <c r="A6159" s="5">
        <v>43298</v>
      </c>
      <c r="B6159">
        <v>1.7299350189525799E-2</v>
      </c>
      <c r="C6159" s="34">
        <f t="shared" si="96"/>
        <v>1.7299350189525799E-4</v>
      </c>
    </row>
    <row r="6160" spans="1:3" x14ac:dyDescent="0.2">
      <c r="A6160" s="5">
        <v>43299</v>
      </c>
      <c r="B6160">
        <v>1.7299350189548E-2</v>
      </c>
      <c r="C6160" s="34">
        <f t="shared" si="96"/>
        <v>1.7299350189548001E-4</v>
      </c>
    </row>
    <row r="6161" spans="1:3" x14ac:dyDescent="0.2">
      <c r="A6161" s="5">
        <v>43300</v>
      </c>
      <c r="B6161">
        <v>1.7299350189525799E-2</v>
      </c>
      <c r="C6161" s="34">
        <f t="shared" si="96"/>
        <v>1.7299350189525799E-4</v>
      </c>
    </row>
    <row r="6162" spans="1:3" x14ac:dyDescent="0.2">
      <c r="A6162" s="5">
        <v>43301</v>
      </c>
      <c r="B6162">
        <v>1.7299350189525799E-2</v>
      </c>
      <c r="C6162" s="34">
        <f t="shared" si="96"/>
        <v>1.7299350189525799E-4</v>
      </c>
    </row>
    <row r="6163" spans="1:3" x14ac:dyDescent="0.2">
      <c r="A6163" s="5">
        <v>43304</v>
      </c>
      <c r="B6163">
        <v>5.1907029111819498E-2</v>
      </c>
      <c r="C6163" s="34">
        <f t="shared" si="96"/>
        <v>5.1907029111819504E-4</v>
      </c>
    </row>
    <row r="6164" spans="1:3" x14ac:dyDescent="0.2">
      <c r="A6164" s="5">
        <v>43305</v>
      </c>
      <c r="B6164">
        <v>1.7299350189548E-2</v>
      </c>
      <c r="C6164" s="34">
        <f t="shared" si="96"/>
        <v>1.7299350189548001E-4</v>
      </c>
    </row>
    <row r="6165" spans="1:3" x14ac:dyDescent="0.2">
      <c r="A6165" s="5">
        <v>43306</v>
      </c>
      <c r="B6165">
        <v>1.7299350189525799E-2</v>
      </c>
      <c r="C6165" s="34">
        <f t="shared" si="96"/>
        <v>1.7299350189525799E-4</v>
      </c>
    </row>
    <row r="6166" spans="1:3" x14ac:dyDescent="0.2">
      <c r="A6166" s="5">
        <v>43307</v>
      </c>
      <c r="B6166">
        <v>1.77252364972347E-2</v>
      </c>
      <c r="C6166" s="34">
        <f t="shared" si="96"/>
        <v>1.77252364972347E-4</v>
      </c>
    </row>
    <row r="6167" spans="1:3" x14ac:dyDescent="0.2">
      <c r="A6167" s="5">
        <v>43308</v>
      </c>
      <c r="B6167">
        <v>1.7725236497256901E-2</v>
      </c>
      <c r="C6167" s="34">
        <f t="shared" si="96"/>
        <v>1.7725236497256902E-4</v>
      </c>
    </row>
    <row r="6168" spans="1:3" x14ac:dyDescent="0.2">
      <c r="A6168" s="5">
        <v>43311</v>
      </c>
      <c r="B6168">
        <v>5.3185135568911697E-2</v>
      </c>
      <c r="C6168" s="34">
        <f t="shared" si="96"/>
        <v>5.3185135568911701E-4</v>
      </c>
    </row>
    <row r="6169" spans="1:3" x14ac:dyDescent="0.2">
      <c r="A6169" s="5">
        <v>43312</v>
      </c>
      <c r="B6169">
        <v>1.77252364972347E-2</v>
      </c>
      <c r="C6169" s="34">
        <f t="shared" si="96"/>
        <v>1.77252364972347E-4</v>
      </c>
    </row>
    <row r="6170" spans="1:3" x14ac:dyDescent="0.2">
      <c r="A6170" s="5">
        <v>43313</v>
      </c>
      <c r="B6170">
        <v>1.7725236497256901E-2</v>
      </c>
      <c r="C6170" s="34">
        <f t="shared" si="96"/>
        <v>1.7725236497256902E-4</v>
      </c>
    </row>
    <row r="6171" spans="1:3" x14ac:dyDescent="0.2">
      <c r="A6171" s="5">
        <v>43314</v>
      </c>
      <c r="B6171">
        <v>1.7831733226558701E-2</v>
      </c>
      <c r="C6171" s="34">
        <f t="shared" si="96"/>
        <v>1.78317332265587E-4</v>
      </c>
    </row>
    <row r="6172" spans="1:3" x14ac:dyDescent="0.2">
      <c r="A6172" s="5">
        <v>43315</v>
      </c>
      <c r="B6172">
        <v>1.7831733226580899E-2</v>
      </c>
      <c r="C6172" s="34">
        <f t="shared" si="96"/>
        <v>1.7831733226580899E-4</v>
      </c>
    </row>
    <row r="6173" spans="1:3" x14ac:dyDescent="0.2">
      <c r="A6173" s="5">
        <v>43318</v>
      </c>
      <c r="B6173">
        <v>5.3504739367982203E-2</v>
      </c>
      <c r="C6173" s="34">
        <f t="shared" si="96"/>
        <v>5.3504739367982201E-4</v>
      </c>
    </row>
    <row r="6174" spans="1:3" x14ac:dyDescent="0.2">
      <c r="A6174" s="5">
        <v>43319</v>
      </c>
      <c r="B6174">
        <v>1.7831733226558701E-2</v>
      </c>
      <c r="C6174" s="34">
        <f t="shared" si="96"/>
        <v>1.78317332265587E-4</v>
      </c>
    </row>
    <row r="6175" spans="1:3" x14ac:dyDescent="0.2">
      <c r="A6175" s="5">
        <v>43320</v>
      </c>
      <c r="B6175">
        <v>1.7831733226580899E-2</v>
      </c>
      <c r="C6175" s="34">
        <f t="shared" si="96"/>
        <v>1.7831733226580899E-4</v>
      </c>
    </row>
    <row r="6176" spans="1:3" x14ac:dyDescent="0.2">
      <c r="A6176" s="5">
        <v>43321</v>
      </c>
      <c r="B6176">
        <v>1.77252364972347E-2</v>
      </c>
      <c r="C6176" s="34">
        <f t="shared" si="96"/>
        <v>1.77252364972347E-4</v>
      </c>
    </row>
    <row r="6177" spans="1:3" x14ac:dyDescent="0.2">
      <c r="A6177" s="5">
        <v>43322</v>
      </c>
      <c r="B6177">
        <v>1.7725236497256901E-2</v>
      </c>
      <c r="C6177" s="34">
        <f t="shared" si="96"/>
        <v>1.7725236497256902E-4</v>
      </c>
    </row>
    <row r="6178" spans="1:3" x14ac:dyDescent="0.2">
      <c r="A6178" s="5">
        <v>43325</v>
      </c>
      <c r="B6178">
        <v>5.3185135568911697E-2</v>
      </c>
      <c r="C6178" s="34">
        <f t="shared" si="96"/>
        <v>5.3185135568911701E-4</v>
      </c>
    </row>
    <row r="6179" spans="1:3" x14ac:dyDescent="0.2">
      <c r="A6179" s="5">
        <v>43326</v>
      </c>
      <c r="B6179">
        <v>1.77252364972347E-2</v>
      </c>
      <c r="C6179" s="34">
        <f t="shared" si="96"/>
        <v>1.77252364972347E-4</v>
      </c>
    </row>
    <row r="6180" spans="1:3" x14ac:dyDescent="0.2">
      <c r="A6180" s="5">
        <v>43328</v>
      </c>
      <c r="B6180">
        <v>3.5666348236285103E-2</v>
      </c>
      <c r="C6180" s="34">
        <f t="shared" si="96"/>
        <v>3.5666348236285101E-4</v>
      </c>
    </row>
    <row r="6181" spans="1:3" x14ac:dyDescent="0.2">
      <c r="A6181" s="5">
        <v>43329</v>
      </c>
      <c r="B6181">
        <v>1.7937932198131001E-2</v>
      </c>
      <c r="C6181" s="34">
        <f t="shared" si="96"/>
        <v>1.7937932198131001E-4</v>
      </c>
    </row>
    <row r="6182" spans="1:3" x14ac:dyDescent="0.2">
      <c r="A6182" s="5">
        <v>43332</v>
      </c>
      <c r="B6182">
        <v>5.3823450253886997E-2</v>
      </c>
      <c r="C6182" s="34">
        <f t="shared" si="96"/>
        <v>5.3823450253886996E-4</v>
      </c>
    </row>
    <row r="6183" spans="1:3" x14ac:dyDescent="0.2">
      <c r="A6183" s="5">
        <v>43333</v>
      </c>
      <c r="B6183">
        <v>1.7937932198131001E-2</v>
      </c>
      <c r="C6183" s="34">
        <f t="shared" si="96"/>
        <v>1.7937932198131001E-4</v>
      </c>
    </row>
    <row r="6184" spans="1:3" x14ac:dyDescent="0.2">
      <c r="A6184" s="5">
        <v>43335</v>
      </c>
      <c r="B6184">
        <v>3.5985515463132799E-2</v>
      </c>
      <c r="C6184" s="34">
        <f t="shared" si="96"/>
        <v>3.59855154631328E-4</v>
      </c>
    </row>
    <row r="6185" spans="1:3" x14ac:dyDescent="0.2">
      <c r="A6185" s="5">
        <v>43336</v>
      </c>
      <c r="B6185">
        <v>1.80443464824043E-2</v>
      </c>
      <c r="C6185" s="34">
        <f t="shared" si="96"/>
        <v>1.8044346482404299E-4</v>
      </c>
    </row>
    <row r="6186" spans="1:3" x14ac:dyDescent="0.2">
      <c r="A6186" s="5">
        <v>43339</v>
      </c>
      <c r="B6186">
        <v>5.4142807987900297E-2</v>
      </c>
      <c r="C6186" s="34">
        <f t="shared" si="96"/>
        <v>5.4142807987900298E-4</v>
      </c>
    </row>
    <row r="6187" spans="1:3" x14ac:dyDescent="0.2">
      <c r="A6187" s="5">
        <v>43340</v>
      </c>
      <c r="B6187">
        <v>1.80443464824043E-2</v>
      </c>
      <c r="C6187" s="34">
        <f t="shared" si="96"/>
        <v>1.8044346482404299E-4</v>
      </c>
    </row>
    <row r="6188" spans="1:3" x14ac:dyDescent="0.2">
      <c r="A6188" s="5">
        <v>43341</v>
      </c>
      <c r="B6188">
        <v>1.80443464824043E-2</v>
      </c>
      <c r="C6188" s="34">
        <f t="shared" si="96"/>
        <v>1.8044346482404299E-4</v>
      </c>
    </row>
    <row r="6189" spans="1:3" x14ac:dyDescent="0.2">
      <c r="A6189" s="5">
        <v>43342</v>
      </c>
      <c r="B6189">
        <v>1.80443464824043E-2</v>
      </c>
      <c r="C6189" s="34">
        <f t="shared" si="96"/>
        <v>1.8044346482404299E-4</v>
      </c>
    </row>
    <row r="6190" spans="1:3" x14ac:dyDescent="0.2">
      <c r="A6190" s="5">
        <v>43343</v>
      </c>
      <c r="B6190">
        <v>1.8044346482382099E-2</v>
      </c>
      <c r="C6190" s="34">
        <f t="shared" si="96"/>
        <v>1.80443464823821E-4</v>
      </c>
    </row>
    <row r="6191" spans="1:3" x14ac:dyDescent="0.2">
      <c r="A6191" s="5">
        <v>43346</v>
      </c>
      <c r="B6191">
        <v>5.4142807987922502E-2</v>
      </c>
      <c r="C6191" s="34">
        <f t="shared" si="96"/>
        <v>5.4142807987922503E-4</v>
      </c>
    </row>
    <row r="6192" spans="1:3" x14ac:dyDescent="0.2">
      <c r="A6192" s="5">
        <v>43347</v>
      </c>
      <c r="B6192">
        <v>1.8044346482382099E-2</v>
      </c>
      <c r="C6192" s="34">
        <f t="shared" si="96"/>
        <v>1.80443464823821E-4</v>
      </c>
    </row>
    <row r="6193" spans="1:3" x14ac:dyDescent="0.2">
      <c r="A6193" s="5">
        <v>43348</v>
      </c>
      <c r="B6193">
        <v>1.80443464824043E-2</v>
      </c>
      <c r="C6193" s="34">
        <f t="shared" si="96"/>
        <v>1.8044346482404299E-4</v>
      </c>
    </row>
    <row r="6194" spans="1:3" x14ac:dyDescent="0.2">
      <c r="A6194" s="5">
        <v>43349</v>
      </c>
      <c r="B6194">
        <v>1.80443464824043E-2</v>
      </c>
      <c r="C6194" s="34">
        <f t="shared" si="96"/>
        <v>1.8044346482404299E-4</v>
      </c>
    </row>
    <row r="6195" spans="1:3" x14ac:dyDescent="0.2">
      <c r="A6195" s="5">
        <v>43350</v>
      </c>
      <c r="B6195">
        <v>1.81507195424313E-2</v>
      </c>
      <c r="C6195" s="34">
        <f t="shared" si="96"/>
        <v>1.8150719542431301E-4</v>
      </c>
    </row>
    <row r="6196" spans="1:3" x14ac:dyDescent="0.2">
      <c r="A6196" s="5">
        <v>43353</v>
      </c>
      <c r="B6196">
        <v>5.44620426838449E-2</v>
      </c>
      <c r="C6196" s="34">
        <f t="shared" si="96"/>
        <v>5.4462042683844903E-4</v>
      </c>
    </row>
    <row r="6197" spans="1:3" x14ac:dyDescent="0.2">
      <c r="A6197" s="5">
        <v>43354</v>
      </c>
      <c r="B6197">
        <v>1.81507195424313E-2</v>
      </c>
      <c r="C6197" s="34">
        <f t="shared" si="96"/>
        <v>1.8150719542431301E-4</v>
      </c>
    </row>
    <row r="6198" spans="1:3" x14ac:dyDescent="0.2">
      <c r="A6198" s="5">
        <v>43355</v>
      </c>
      <c r="B6198">
        <v>1.8150719542453501E-2</v>
      </c>
      <c r="C6198" s="34">
        <f t="shared" si="96"/>
        <v>1.81507195424535E-4</v>
      </c>
    </row>
    <row r="6199" spans="1:3" x14ac:dyDescent="0.2">
      <c r="A6199" s="5">
        <v>43357</v>
      </c>
      <c r="B6199">
        <v>3.6623663602730602E-2</v>
      </c>
      <c r="C6199" s="34">
        <f t="shared" si="96"/>
        <v>3.66236636027306E-4</v>
      </c>
    </row>
    <row r="6200" spans="1:3" x14ac:dyDescent="0.2">
      <c r="A6200" s="5">
        <v>43360</v>
      </c>
      <c r="B6200">
        <v>5.5419009494106497E-2</v>
      </c>
      <c r="C6200" s="34">
        <f t="shared" si="96"/>
        <v>5.5419009494106497E-4</v>
      </c>
    </row>
    <row r="6201" spans="1:3" x14ac:dyDescent="0.2">
      <c r="A6201" s="5">
        <v>43361</v>
      </c>
      <c r="B6201">
        <v>1.8469591696512699E-2</v>
      </c>
      <c r="C6201" s="34">
        <f t="shared" si="96"/>
        <v>1.8469591696512698E-4</v>
      </c>
    </row>
    <row r="6202" spans="1:3" x14ac:dyDescent="0.2">
      <c r="A6202" s="5">
        <v>43362</v>
      </c>
      <c r="B6202">
        <v>1.8469591696512699E-2</v>
      </c>
      <c r="C6202" s="34">
        <f t="shared" si="96"/>
        <v>1.8469591696512698E-4</v>
      </c>
    </row>
    <row r="6203" spans="1:3" x14ac:dyDescent="0.2">
      <c r="A6203" s="5">
        <v>43364</v>
      </c>
      <c r="B6203">
        <v>3.7155265598909401E-2</v>
      </c>
      <c r="C6203" s="34">
        <f t="shared" si="96"/>
        <v>3.7155265598909403E-4</v>
      </c>
    </row>
    <row r="6204" spans="1:3" x14ac:dyDescent="0.2">
      <c r="A6204" s="5">
        <v>43367</v>
      </c>
      <c r="B6204">
        <v>5.6057141532162E-2</v>
      </c>
      <c r="C6204" s="34">
        <f t="shared" si="96"/>
        <v>5.6057141532162003E-4</v>
      </c>
    </row>
    <row r="6205" spans="1:3" x14ac:dyDescent="0.2">
      <c r="A6205" s="5">
        <v>43368</v>
      </c>
      <c r="B6205">
        <v>1.86822233720241E-2</v>
      </c>
      <c r="C6205" s="34">
        <f t="shared" si="96"/>
        <v>1.86822233720241E-4</v>
      </c>
    </row>
    <row r="6206" spans="1:3" x14ac:dyDescent="0.2">
      <c r="A6206" s="5">
        <v>43369</v>
      </c>
      <c r="B6206">
        <v>1.8682223372001899E-2</v>
      </c>
      <c r="C6206" s="34">
        <f t="shared" si="96"/>
        <v>1.8682223372001899E-4</v>
      </c>
    </row>
    <row r="6207" spans="1:3" x14ac:dyDescent="0.2">
      <c r="A6207" s="5">
        <v>43370</v>
      </c>
      <c r="B6207">
        <v>1.9000734736618299E-2</v>
      </c>
      <c r="C6207" s="34">
        <f t="shared" si="96"/>
        <v>1.90007347366183E-4</v>
      </c>
    </row>
    <row r="6208" spans="1:3" x14ac:dyDescent="0.2">
      <c r="A6208" s="5">
        <v>43371</v>
      </c>
      <c r="B6208">
        <v>1.9000734736596098E-2</v>
      </c>
      <c r="C6208" s="34">
        <f t="shared" si="96"/>
        <v>1.9000734736596099E-4</v>
      </c>
    </row>
    <row r="6209" spans="1:3" x14ac:dyDescent="0.2">
      <c r="A6209" s="5">
        <v>43374</v>
      </c>
      <c r="B6209">
        <v>5.7013035733377598E-2</v>
      </c>
      <c r="C6209" s="34">
        <f t="shared" si="96"/>
        <v>5.7013035733377603E-4</v>
      </c>
    </row>
    <row r="6210" spans="1:3" x14ac:dyDescent="0.2">
      <c r="A6210" s="5">
        <v>43376</v>
      </c>
      <c r="B6210">
        <v>3.8005079752401201E-2</v>
      </c>
      <c r="C6210" s="34">
        <f t="shared" si="96"/>
        <v>3.8005079752401199E-4</v>
      </c>
    </row>
    <row r="6211" spans="1:3" x14ac:dyDescent="0.2">
      <c r="A6211" s="5">
        <v>43377</v>
      </c>
      <c r="B6211">
        <v>1.8894690520099299E-2</v>
      </c>
      <c r="C6211" s="34">
        <f t="shared" si="96"/>
        <v>1.88946905200993E-4</v>
      </c>
    </row>
    <row r="6212" spans="1:3" x14ac:dyDescent="0.2">
      <c r="A6212" s="5">
        <v>43378</v>
      </c>
      <c r="B6212">
        <v>1.8894690520099299E-2</v>
      </c>
      <c r="C6212" s="34">
        <f t="shared" si="96"/>
        <v>1.88946905200993E-4</v>
      </c>
    </row>
    <row r="6213" spans="1:3" x14ac:dyDescent="0.2">
      <c r="A6213" s="5">
        <v>43381</v>
      </c>
      <c r="B6213">
        <v>5.6694782514776797E-2</v>
      </c>
      <c r="C6213" s="34">
        <f t="shared" ref="C6213:C6276" si="97">B6213/100</f>
        <v>5.6694782514776798E-4</v>
      </c>
    </row>
    <row r="6214" spans="1:3" x14ac:dyDescent="0.2">
      <c r="A6214" s="5">
        <v>43382</v>
      </c>
      <c r="B6214">
        <v>1.8894690520099299E-2</v>
      </c>
      <c r="C6214" s="34">
        <f t="shared" si="97"/>
        <v>1.88946905200993E-4</v>
      </c>
    </row>
    <row r="6215" spans="1:3" x14ac:dyDescent="0.2">
      <c r="A6215" s="5">
        <v>43383</v>
      </c>
      <c r="B6215">
        <v>1.8894690520099299E-2</v>
      </c>
      <c r="C6215" s="34">
        <f t="shared" si="97"/>
        <v>1.88946905200993E-4</v>
      </c>
    </row>
    <row r="6216" spans="1:3" x14ac:dyDescent="0.2">
      <c r="A6216" s="5">
        <v>43384</v>
      </c>
      <c r="B6216">
        <v>1.8363342117555501E-2</v>
      </c>
      <c r="C6216" s="34">
        <f t="shared" si="97"/>
        <v>1.8363342117555501E-4</v>
      </c>
    </row>
    <row r="6217" spans="1:3" x14ac:dyDescent="0.2">
      <c r="A6217" s="5">
        <v>43385</v>
      </c>
      <c r="B6217">
        <v>1.8363342117555501E-2</v>
      </c>
      <c r="C6217" s="34">
        <f t="shared" si="97"/>
        <v>1.8363342117555501E-4</v>
      </c>
    </row>
    <row r="6218" spans="1:3" x14ac:dyDescent="0.2">
      <c r="A6218" s="5">
        <v>43388</v>
      </c>
      <c r="B6218">
        <v>5.51001433419573E-2</v>
      </c>
      <c r="C6218" s="34">
        <f t="shared" si="97"/>
        <v>5.5100143341957298E-4</v>
      </c>
    </row>
    <row r="6219" spans="1:3" x14ac:dyDescent="0.2">
      <c r="A6219" s="5">
        <v>43389</v>
      </c>
      <c r="B6219">
        <v>1.8363342117555501E-2</v>
      </c>
      <c r="C6219" s="34">
        <f t="shared" si="97"/>
        <v>1.8363342117555501E-4</v>
      </c>
    </row>
    <row r="6220" spans="1:3" x14ac:dyDescent="0.2">
      <c r="A6220" s="5">
        <v>43390</v>
      </c>
      <c r="B6220">
        <v>1.8363342117555501E-2</v>
      </c>
      <c r="C6220" s="34">
        <f t="shared" si="97"/>
        <v>1.8363342117555501E-4</v>
      </c>
    </row>
    <row r="6221" spans="1:3" x14ac:dyDescent="0.2">
      <c r="A6221" s="5">
        <v>43392</v>
      </c>
      <c r="B6221">
        <v>3.6730056358469397E-2</v>
      </c>
      <c r="C6221" s="34">
        <f t="shared" si="97"/>
        <v>3.6730056358469398E-4</v>
      </c>
    </row>
    <row r="6222" spans="1:3" x14ac:dyDescent="0.2">
      <c r="A6222" s="5">
        <v>43395</v>
      </c>
      <c r="B6222">
        <v>5.51001433419573E-2</v>
      </c>
      <c r="C6222" s="34">
        <f t="shared" si="97"/>
        <v>5.5100143341957298E-4</v>
      </c>
    </row>
    <row r="6223" spans="1:3" x14ac:dyDescent="0.2">
      <c r="A6223" s="5">
        <v>43396</v>
      </c>
      <c r="B6223">
        <v>1.8363342117555501E-2</v>
      </c>
      <c r="C6223" s="34">
        <f t="shared" si="97"/>
        <v>1.8363342117555501E-4</v>
      </c>
    </row>
    <row r="6224" spans="1:3" x14ac:dyDescent="0.2">
      <c r="A6224" s="5">
        <v>43397</v>
      </c>
      <c r="B6224">
        <v>1.8363342117577699E-2</v>
      </c>
      <c r="C6224" s="34">
        <f t="shared" si="97"/>
        <v>1.8363342117577698E-4</v>
      </c>
    </row>
    <row r="6225" spans="1:3" x14ac:dyDescent="0.2">
      <c r="A6225" s="5">
        <v>43398</v>
      </c>
      <c r="B6225">
        <v>1.8363342117555501E-2</v>
      </c>
      <c r="C6225" s="34">
        <f t="shared" si="97"/>
        <v>1.8363342117555501E-4</v>
      </c>
    </row>
    <row r="6226" spans="1:3" x14ac:dyDescent="0.2">
      <c r="A6226" s="5">
        <v>43399</v>
      </c>
      <c r="B6226">
        <v>1.8363342117555501E-2</v>
      </c>
      <c r="C6226" s="34">
        <f t="shared" si="97"/>
        <v>1.8363342117555501E-4</v>
      </c>
    </row>
    <row r="6227" spans="1:3" x14ac:dyDescent="0.2">
      <c r="A6227" s="5">
        <v>43402</v>
      </c>
      <c r="B6227">
        <v>5.51001433419573E-2</v>
      </c>
      <c r="C6227" s="34">
        <f t="shared" si="97"/>
        <v>5.5100143341957298E-4</v>
      </c>
    </row>
    <row r="6228" spans="1:3" x14ac:dyDescent="0.2">
      <c r="A6228" s="5">
        <v>43403</v>
      </c>
      <c r="B6228">
        <v>1.8363342117555501E-2</v>
      </c>
      <c r="C6228" s="34">
        <f t="shared" si="97"/>
        <v>1.8363342117555501E-4</v>
      </c>
    </row>
    <row r="6229" spans="1:3" x14ac:dyDescent="0.2">
      <c r="A6229" s="5">
        <v>43404</v>
      </c>
      <c r="B6229">
        <v>1.8363342117555501E-2</v>
      </c>
      <c r="C6229" s="34">
        <f t="shared" si="97"/>
        <v>1.8363342117555501E-4</v>
      </c>
    </row>
    <row r="6230" spans="1:3" x14ac:dyDescent="0.2">
      <c r="A6230" s="5">
        <v>43405</v>
      </c>
      <c r="B6230">
        <v>1.8363342117555501E-2</v>
      </c>
      <c r="C6230" s="34">
        <f t="shared" si="97"/>
        <v>1.8363342117555501E-4</v>
      </c>
    </row>
    <row r="6231" spans="1:3" x14ac:dyDescent="0.2">
      <c r="A6231" s="5">
        <v>43406</v>
      </c>
      <c r="B6231">
        <v>1.8363342117555501E-2</v>
      </c>
      <c r="C6231" s="34">
        <f t="shared" si="97"/>
        <v>1.8363342117555501E-4</v>
      </c>
    </row>
    <row r="6232" spans="1:3" x14ac:dyDescent="0.2">
      <c r="A6232" s="5">
        <v>43409</v>
      </c>
      <c r="B6232">
        <v>5.51001433419573E-2</v>
      </c>
      <c r="C6232" s="34">
        <f t="shared" si="97"/>
        <v>5.5100143341957298E-4</v>
      </c>
    </row>
    <row r="6233" spans="1:3" x14ac:dyDescent="0.2">
      <c r="A6233" s="5">
        <v>43410</v>
      </c>
      <c r="B6233">
        <v>1.8363342117555501E-2</v>
      </c>
      <c r="C6233" s="34">
        <f t="shared" si="97"/>
        <v>1.8363342117555501E-4</v>
      </c>
    </row>
    <row r="6234" spans="1:3" x14ac:dyDescent="0.2">
      <c r="A6234" s="5">
        <v>43411</v>
      </c>
      <c r="B6234">
        <v>1.8363342117577699E-2</v>
      </c>
      <c r="C6234" s="34">
        <f t="shared" si="97"/>
        <v>1.8363342117577698E-4</v>
      </c>
    </row>
    <row r="6235" spans="1:3" x14ac:dyDescent="0.2">
      <c r="A6235" s="5">
        <v>43413</v>
      </c>
      <c r="B6235">
        <v>3.6730056358469397E-2</v>
      </c>
      <c r="C6235" s="34">
        <f t="shared" si="97"/>
        <v>3.6730056358469398E-4</v>
      </c>
    </row>
    <row r="6236" spans="1:3" x14ac:dyDescent="0.2">
      <c r="A6236" s="5">
        <v>43416</v>
      </c>
      <c r="B6236">
        <v>5.51001433419573E-2</v>
      </c>
      <c r="C6236" s="34">
        <f t="shared" si="97"/>
        <v>5.5100143341957298E-4</v>
      </c>
    </row>
    <row r="6237" spans="1:3" x14ac:dyDescent="0.2">
      <c r="A6237" s="5">
        <v>43417</v>
      </c>
      <c r="B6237">
        <v>1.8363342117555501E-2</v>
      </c>
      <c r="C6237" s="34">
        <f t="shared" si="97"/>
        <v>1.8363342117555501E-4</v>
      </c>
    </row>
    <row r="6238" spans="1:3" x14ac:dyDescent="0.2">
      <c r="A6238" s="5">
        <v>43418</v>
      </c>
      <c r="B6238">
        <v>1.8363342117555501E-2</v>
      </c>
      <c r="C6238" s="34">
        <f t="shared" si="97"/>
        <v>1.8363342117555501E-4</v>
      </c>
    </row>
    <row r="6239" spans="1:3" x14ac:dyDescent="0.2">
      <c r="A6239" s="5">
        <v>43419</v>
      </c>
      <c r="B6239">
        <v>1.8257051410186499E-2</v>
      </c>
      <c r="C6239" s="34">
        <f t="shared" si="97"/>
        <v>1.8257051410186498E-4</v>
      </c>
    </row>
    <row r="6240" spans="1:3" x14ac:dyDescent="0.2">
      <c r="A6240" s="5">
        <v>43420</v>
      </c>
      <c r="B6240">
        <v>1.8257051410164302E-2</v>
      </c>
      <c r="C6240" s="34">
        <f t="shared" si="97"/>
        <v>1.8257051410164302E-4</v>
      </c>
    </row>
    <row r="6241" spans="1:3" x14ac:dyDescent="0.2">
      <c r="A6241" s="5">
        <v>43423</v>
      </c>
      <c r="B6241">
        <v>5.4781154436844802E-2</v>
      </c>
      <c r="C6241" s="34">
        <f t="shared" si="97"/>
        <v>5.4781154436844804E-4</v>
      </c>
    </row>
    <row r="6242" spans="1:3" x14ac:dyDescent="0.2">
      <c r="A6242" s="5">
        <v>43424</v>
      </c>
      <c r="B6242">
        <v>1.8257051410186499E-2</v>
      </c>
      <c r="C6242" s="34">
        <f t="shared" si="97"/>
        <v>1.8257051410186498E-4</v>
      </c>
    </row>
    <row r="6243" spans="1:3" x14ac:dyDescent="0.2">
      <c r="A6243" s="5">
        <v>43425</v>
      </c>
      <c r="B6243">
        <v>1.8257051410186499E-2</v>
      </c>
      <c r="C6243" s="34">
        <f t="shared" si="97"/>
        <v>1.8257051410186498E-4</v>
      </c>
    </row>
    <row r="6244" spans="1:3" x14ac:dyDescent="0.2">
      <c r="A6244" s="5">
        <v>43426</v>
      </c>
      <c r="B6244">
        <v>1.80443464824043E-2</v>
      </c>
      <c r="C6244" s="34">
        <f t="shared" si="97"/>
        <v>1.8044346482404299E-4</v>
      </c>
    </row>
    <row r="6245" spans="1:3" x14ac:dyDescent="0.2">
      <c r="A6245" s="5">
        <v>43430</v>
      </c>
      <c r="B6245">
        <v>7.2196924186185299E-2</v>
      </c>
      <c r="C6245" s="34">
        <f t="shared" si="97"/>
        <v>7.2196924186185296E-4</v>
      </c>
    </row>
    <row r="6246" spans="1:3" x14ac:dyDescent="0.2">
      <c r="A6246" s="5">
        <v>43431</v>
      </c>
      <c r="B6246">
        <v>1.8044346482382099E-2</v>
      </c>
      <c r="C6246" s="34">
        <f t="shared" si="97"/>
        <v>1.80443464823821E-4</v>
      </c>
    </row>
    <row r="6247" spans="1:3" x14ac:dyDescent="0.2">
      <c r="A6247" s="5">
        <v>43432</v>
      </c>
      <c r="B6247">
        <v>1.80443464824043E-2</v>
      </c>
      <c r="C6247" s="34">
        <f t="shared" si="97"/>
        <v>1.8044346482404299E-4</v>
      </c>
    </row>
    <row r="6248" spans="1:3" x14ac:dyDescent="0.2">
      <c r="A6248" s="5">
        <v>43433</v>
      </c>
      <c r="B6248">
        <v>1.7937932198131001E-2</v>
      </c>
      <c r="C6248" s="34">
        <f t="shared" si="97"/>
        <v>1.7937932198131001E-4</v>
      </c>
    </row>
    <row r="6249" spans="1:3" x14ac:dyDescent="0.2">
      <c r="A6249" s="5">
        <v>43434</v>
      </c>
      <c r="B6249">
        <v>1.7937932198131001E-2</v>
      </c>
      <c r="C6249" s="34">
        <f t="shared" si="97"/>
        <v>1.7937932198131001E-4</v>
      </c>
    </row>
    <row r="6250" spans="1:3" x14ac:dyDescent="0.2">
      <c r="A6250" s="5">
        <v>43437</v>
      </c>
      <c r="B6250">
        <v>5.3823450253886997E-2</v>
      </c>
      <c r="C6250" s="34">
        <f t="shared" si="97"/>
        <v>5.3823450253886996E-4</v>
      </c>
    </row>
    <row r="6251" spans="1:3" x14ac:dyDescent="0.2">
      <c r="A6251" s="5">
        <v>43438</v>
      </c>
      <c r="B6251">
        <v>1.7937932198131001E-2</v>
      </c>
      <c r="C6251" s="34">
        <f t="shared" si="97"/>
        <v>1.7937932198131001E-4</v>
      </c>
    </row>
    <row r="6252" spans="1:3" x14ac:dyDescent="0.2">
      <c r="A6252" s="5">
        <v>43439</v>
      </c>
      <c r="B6252">
        <v>1.7937932198131001E-2</v>
      </c>
      <c r="C6252" s="34">
        <f t="shared" si="97"/>
        <v>1.7937932198131001E-4</v>
      </c>
    </row>
    <row r="6253" spans="1:3" x14ac:dyDescent="0.2">
      <c r="A6253" s="5">
        <v>43440</v>
      </c>
      <c r="B6253">
        <v>1.7831733226558701E-2</v>
      </c>
      <c r="C6253" s="34">
        <f t="shared" si="97"/>
        <v>1.78317332265587E-4</v>
      </c>
    </row>
    <row r="6254" spans="1:3" x14ac:dyDescent="0.2">
      <c r="A6254" s="5">
        <v>43441</v>
      </c>
      <c r="B6254">
        <v>1.7831733226580899E-2</v>
      </c>
      <c r="C6254" s="34">
        <f t="shared" si="97"/>
        <v>1.7831733226580899E-4</v>
      </c>
    </row>
    <row r="6255" spans="1:3" x14ac:dyDescent="0.2">
      <c r="A6255" s="5">
        <v>43444</v>
      </c>
      <c r="B6255">
        <v>5.3504739367982203E-2</v>
      </c>
      <c r="C6255" s="34">
        <f t="shared" si="97"/>
        <v>5.3504739367982201E-4</v>
      </c>
    </row>
    <row r="6256" spans="1:3" x14ac:dyDescent="0.2">
      <c r="A6256" s="5">
        <v>43445</v>
      </c>
      <c r="B6256">
        <v>1.7831733226580899E-2</v>
      </c>
      <c r="C6256" s="34">
        <f t="shared" si="97"/>
        <v>1.7831733226580899E-4</v>
      </c>
    </row>
    <row r="6257" spans="1:3" x14ac:dyDescent="0.2">
      <c r="A6257" s="5">
        <v>43446</v>
      </c>
      <c r="B6257">
        <v>1.7831733226558701E-2</v>
      </c>
      <c r="C6257" s="34">
        <f t="shared" si="97"/>
        <v>1.78317332265587E-4</v>
      </c>
    </row>
    <row r="6258" spans="1:3" x14ac:dyDescent="0.2">
      <c r="A6258" s="5">
        <v>43447</v>
      </c>
      <c r="B6258">
        <v>1.77252364972347E-2</v>
      </c>
      <c r="C6258" s="34">
        <f t="shared" si="97"/>
        <v>1.77252364972347E-4</v>
      </c>
    </row>
    <row r="6259" spans="1:3" x14ac:dyDescent="0.2">
      <c r="A6259" s="5">
        <v>43448</v>
      </c>
      <c r="B6259">
        <v>1.7725236497256901E-2</v>
      </c>
      <c r="C6259" s="34">
        <f t="shared" si="97"/>
        <v>1.7725236497256902E-4</v>
      </c>
    </row>
    <row r="6260" spans="1:3" x14ac:dyDescent="0.2">
      <c r="A6260" s="5">
        <v>43451</v>
      </c>
      <c r="B6260">
        <v>5.3185135568911697E-2</v>
      </c>
      <c r="C6260" s="34">
        <f t="shared" si="97"/>
        <v>5.3185135568911701E-4</v>
      </c>
    </row>
    <row r="6261" spans="1:3" x14ac:dyDescent="0.2">
      <c r="A6261" s="5">
        <v>43452</v>
      </c>
      <c r="B6261">
        <v>1.77252364972347E-2</v>
      </c>
      <c r="C6261" s="34">
        <f t="shared" si="97"/>
        <v>1.77252364972347E-4</v>
      </c>
    </row>
    <row r="6262" spans="1:3" x14ac:dyDescent="0.2">
      <c r="A6262" s="5">
        <v>43453</v>
      </c>
      <c r="B6262">
        <v>1.7725236497256901E-2</v>
      </c>
      <c r="C6262" s="34">
        <f t="shared" si="97"/>
        <v>1.7725236497256902E-4</v>
      </c>
    </row>
    <row r="6263" spans="1:3" x14ac:dyDescent="0.2">
      <c r="A6263" s="5">
        <v>43454</v>
      </c>
      <c r="B6263">
        <v>1.7512375913120201E-2</v>
      </c>
      <c r="C6263" s="34">
        <f t="shared" si="97"/>
        <v>1.75123759131202E-4</v>
      </c>
    </row>
    <row r="6264" spans="1:3" x14ac:dyDescent="0.2">
      <c r="A6264" s="5">
        <v>43455</v>
      </c>
      <c r="B6264">
        <v>1.7512375913120201E-2</v>
      </c>
      <c r="C6264" s="34">
        <f t="shared" si="97"/>
        <v>1.75123759131202E-4</v>
      </c>
    </row>
    <row r="6265" spans="1:3" x14ac:dyDescent="0.2">
      <c r="A6265" s="5">
        <v>43458</v>
      </c>
      <c r="B6265">
        <v>5.25463287757377E-2</v>
      </c>
      <c r="C6265" s="34">
        <f t="shared" si="97"/>
        <v>5.2546328775737695E-4</v>
      </c>
    </row>
    <row r="6266" spans="1:3" x14ac:dyDescent="0.2">
      <c r="A6266" s="5">
        <v>43460</v>
      </c>
      <c r="B6266">
        <v>3.5027818659316701E-2</v>
      </c>
      <c r="C6266" s="34">
        <f t="shared" si="97"/>
        <v>3.5027818659316701E-4</v>
      </c>
    </row>
    <row r="6267" spans="1:3" x14ac:dyDescent="0.2">
      <c r="A6267" s="5">
        <v>43461</v>
      </c>
      <c r="B6267">
        <v>1.7618698447630102E-2</v>
      </c>
      <c r="C6267" s="34">
        <f t="shared" si="97"/>
        <v>1.7618698447630101E-4</v>
      </c>
    </row>
    <row r="6268" spans="1:3" x14ac:dyDescent="0.2">
      <c r="A6268" s="5">
        <v>43462</v>
      </c>
      <c r="B6268">
        <v>1.7618698447630102E-2</v>
      </c>
      <c r="C6268" s="34">
        <f t="shared" si="97"/>
        <v>1.7618698447630101E-4</v>
      </c>
    </row>
    <row r="6269" spans="1:3" x14ac:dyDescent="0.2">
      <c r="A6269" s="5">
        <v>43465</v>
      </c>
      <c r="B6269">
        <v>5.2865408445823499E-2</v>
      </c>
      <c r="C6269" s="34">
        <f t="shared" si="97"/>
        <v>5.2865408445823504E-4</v>
      </c>
    </row>
    <row r="6270" spans="1:3" x14ac:dyDescent="0.2">
      <c r="A6270" s="5">
        <v>43466</v>
      </c>
      <c r="B6270">
        <v>1.7618698447630102E-2</v>
      </c>
      <c r="C6270" s="34">
        <f t="shared" si="97"/>
        <v>1.7618698447630101E-4</v>
      </c>
    </row>
    <row r="6271" spans="1:3" x14ac:dyDescent="0.2">
      <c r="A6271" s="5">
        <v>43467</v>
      </c>
      <c r="B6271">
        <v>1.7618698447607901E-2</v>
      </c>
      <c r="C6271" s="34">
        <f t="shared" si="97"/>
        <v>1.76186984476079E-4</v>
      </c>
    </row>
    <row r="6272" spans="1:3" x14ac:dyDescent="0.2">
      <c r="A6272" s="5">
        <v>43468</v>
      </c>
      <c r="B6272">
        <v>1.7618698447630102E-2</v>
      </c>
      <c r="C6272" s="34">
        <f t="shared" si="97"/>
        <v>1.7618698447630101E-4</v>
      </c>
    </row>
    <row r="6273" spans="1:3" x14ac:dyDescent="0.2">
      <c r="A6273" s="5">
        <v>43469</v>
      </c>
      <c r="B6273">
        <v>1.7618698447630102E-2</v>
      </c>
      <c r="C6273" s="34">
        <f t="shared" si="97"/>
        <v>1.7618698447630101E-4</v>
      </c>
    </row>
    <row r="6274" spans="1:3" x14ac:dyDescent="0.2">
      <c r="A6274" s="5">
        <v>43472</v>
      </c>
      <c r="B6274">
        <v>5.2865408445823499E-2</v>
      </c>
      <c r="C6274" s="34">
        <f t="shared" si="97"/>
        <v>5.2865408445823504E-4</v>
      </c>
    </row>
    <row r="6275" spans="1:3" x14ac:dyDescent="0.2">
      <c r="A6275" s="5">
        <v>43473</v>
      </c>
      <c r="B6275">
        <v>1.7618698447630102E-2</v>
      </c>
      <c r="C6275" s="34">
        <f t="shared" si="97"/>
        <v>1.7618698447630101E-4</v>
      </c>
    </row>
    <row r="6276" spans="1:3" x14ac:dyDescent="0.2">
      <c r="A6276" s="5">
        <v>43474</v>
      </c>
      <c r="B6276">
        <v>1.7618698447607901E-2</v>
      </c>
      <c r="C6276" s="34">
        <f t="shared" si="97"/>
        <v>1.76186984476079E-4</v>
      </c>
    </row>
    <row r="6277" spans="1:3" x14ac:dyDescent="0.2">
      <c r="A6277" s="5">
        <v>43475</v>
      </c>
      <c r="B6277">
        <v>1.7618698447630102E-2</v>
      </c>
      <c r="C6277" s="34">
        <f t="shared" ref="C6277:C6340" si="98">B6277/100</f>
        <v>1.7618698447630101E-4</v>
      </c>
    </row>
    <row r="6278" spans="1:3" x14ac:dyDescent="0.2">
      <c r="A6278" s="5">
        <v>43476</v>
      </c>
      <c r="B6278">
        <v>1.7618698447630102E-2</v>
      </c>
      <c r="C6278" s="34">
        <f t="shared" si="98"/>
        <v>1.7618698447630101E-4</v>
      </c>
    </row>
    <row r="6279" spans="1:3" x14ac:dyDescent="0.2">
      <c r="A6279" s="5">
        <v>43479</v>
      </c>
      <c r="B6279">
        <v>5.2865408445823499E-2</v>
      </c>
      <c r="C6279" s="34">
        <f t="shared" si="98"/>
        <v>5.2865408445823504E-4</v>
      </c>
    </row>
    <row r="6280" spans="1:3" x14ac:dyDescent="0.2">
      <c r="A6280" s="5">
        <v>43480</v>
      </c>
      <c r="B6280">
        <v>1.7618698447630102E-2</v>
      </c>
      <c r="C6280" s="34">
        <f t="shared" si="98"/>
        <v>1.7618698447630101E-4</v>
      </c>
    </row>
    <row r="6281" spans="1:3" x14ac:dyDescent="0.2">
      <c r="A6281" s="5">
        <v>43481</v>
      </c>
      <c r="B6281">
        <v>1.7618698447607901E-2</v>
      </c>
      <c r="C6281" s="34">
        <f t="shared" si="98"/>
        <v>1.76186984476079E-4</v>
      </c>
    </row>
    <row r="6282" spans="1:3" x14ac:dyDescent="0.2">
      <c r="A6282" s="5">
        <v>43482</v>
      </c>
      <c r="B6282">
        <v>1.7618698447630102E-2</v>
      </c>
      <c r="C6282" s="34">
        <f t="shared" si="98"/>
        <v>1.7618698447630101E-4</v>
      </c>
    </row>
    <row r="6283" spans="1:3" x14ac:dyDescent="0.2">
      <c r="A6283" s="5">
        <v>43483</v>
      </c>
      <c r="B6283">
        <v>1.7618698447630102E-2</v>
      </c>
      <c r="C6283" s="34">
        <f t="shared" si="98"/>
        <v>1.7618698447630101E-4</v>
      </c>
    </row>
    <row r="6284" spans="1:3" x14ac:dyDescent="0.2">
      <c r="A6284" s="5">
        <v>43486</v>
      </c>
      <c r="B6284">
        <v>5.2865408445823499E-2</v>
      </c>
      <c r="C6284" s="34">
        <f t="shared" si="98"/>
        <v>5.2865408445823504E-4</v>
      </c>
    </row>
    <row r="6285" spans="1:3" x14ac:dyDescent="0.2">
      <c r="A6285" s="5">
        <v>43487</v>
      </c>
      <c r="B6285">
        <v>1.7618698447630102E-2</v>
      </c>
      <c r="C6285" s="34">
        <f t="shared" si="98"/>
        <v>1.7618698447630101E-4</v>
      </c>
    </row>
    <row r="6286" spans="1:3" x14ac:dyDescent="0.2">
      <c r="A6286" s="5">
        <v>43488</v>
      </c>
      <c r="B6286">
        <v>1.7618698447607901E-2</v>
      </c>
      <c r="C6286" s="34">
        <f t="shared" si="98"/>
        <v>1.76186984476079E-4</v>
      </c>
    </row>
    <row r="6287" spans="1:3" x14ac:dyDescent="0.2">
      <c r="A6287" s="5">
        <v>43489</v>
      </c>
      <c r="B6287">
        <v>1.7512375913120201E-2</v>
      </c>
      <c r="C6287" s="34">
        <f t="shared" si="98"/>
        <v>1.75123759131202E-4</v>
      </c>
    </row>
    <row r="6288" spans="1:3" x14ac:dyDescent="0.2">
      <c r="A6288" s="5">
        <v>43490</v>
      </c>
      <c r="B6288">
        <v>1.7512375913142399E-2</v>
      </c>
      <c r="C6288" s="34">
        <f t="shared" si="98"/>
        <v>1.7512375913142399E-4</v>
      </c>
    </row>
    <row r="6289" spans="1:3" x14ac:dyDescent="0.2">
      <c r="A6289" s="5">
        <v>43493</v>
      </c>
      <c r="B6289">
        <v>5.2546328775715502E-2</v>
      </c>
      <c r="C6289" s="34">
        <f t="shared" si="98"/>
        <v>5.2546328775715501E-4</v>
      </c>
    </row>
    <row r="6290" spans="1:3" x14ac:dyDescent="0.2">
      <c r="A6290" s="5">
        <v>43494</v>
      </c>
      <c r="B6290">
        <v>1.7512375913142399E-2</v>
      </c>
      <c r="C6290" s="34">
        <f t="shared" si="98"/>
        <v>1.7512375913142399E-4</v>
      </c>
    </row>
    <row r="6291" spans="1:3" x14ac:dyDescent="0.2">
      <c r="A6291" s="5">
        <v>43495</v>
      </c>
      <c r="B6291">
        <v>1.7512375913120201E-2</v>
      </c>
      <c r="C6291" s="34">
        <f t="shared" si="98"/>
        <v>1.75123759131202E-4</v>
      </c>
    </row>
    <row r="6292" spans="1:3" x14ac:dyDescent="0.2">
      <c r="A6292" s="5">
        <v>43496</v>
      </c>
      <c r="B6292">
        <v>1.7406012193310599E-2</v>
      </c>
      <c r="C6292" s="34">
        <f t="shared" si="98"/>
        <v>1.74060121933106E-4</v>
      </c>
    </row>
    <row r="6293" spans="1:3" x14ac:dyDescent="0.2">
      <c r="A6293" s="5">
        <v>43497</v>
      </c>
      <c r="B6293">
        <v>1.7406012193288401E-2</v>
      </c>
      <c r="C6293" s="34">
        <f t="shared" si="98"/>
        <v>1.7406012193288401E-4</v>
      </c>
    </row>
    <row r="6294" spans="1:3" x14ac:dyDescent="0.2">
      <c r="A6294" s="5">
        <v>43500</v>
      </c>
      <c r="B6294">
        <v>5.2227126185067099E-2</v>
      </c>
      <c r="C6294" s="34">
        <f t="shared" si="98"/>
        <v>5.2227126185067096E-4</v>
      </c>
    </row>
    <row r="6295" spans="1:3" x14ac:dyDescent="0.2">
      <c r="A6295" s="5">
        <v>43501</v>
      </c>
      <c r="B6295">
        <v>1.7406012193310599E-2</v>
      </c>
      <c r="C6295" s="34">
        <f t="shared" si="98"/>
        <v>1.74060121933106E-4</v>
      </c>
    </row>
    <row r="6296" spans="1:3" x14ac:dyDescent="0.2">
      <c r="A6296" s="5">
        <v>43502</v>
      </c>
      <c r="B6296">
        <v>1.7406012193310599E-2</v>
      </c>
      <c r="C6296" s="34">
        <f t="shared" si="98"/>
        <v>1.74060121933106E-4</v>
      </c>
    </row>
    <row r="6297" spans="1:3" x14ac:dyDescent="0.2">
      <c r="A6297" s="5">
        <v>43503</v>
      </c>
      <c r="B6297">
        <v>1.7406012193310599E-2</v>
      </c>
      <c r="C6297" s="34">
        <f t="shared" si="98"/>
        <v>1.74060121933106E-4</v>
      </c>
    </row>
    <row r="6298" spans="1:3" x14ac:dyDescent="0.2">
      <c r="A6298" s="5">
        <v>43504</v>
      </c>
      <c r="B6298">
        <v>1.7406012193288401E-2</v>
      </c>
      <c r="C6298" s="34">
        <f t="shared" si="98"/>
        <v>1.7406012193288401E-4</v>
      </c>
    </row>
    <row r="6299" spans="1:3" x14ac:dyDescent="0.2">
      <c r="A6299" s="5">
        <v>43507</v>
      </c>
      <c r="B6299">
        <v>5.2227126185067099E-2</v>
      </c>
      <c r="C6299" s="34">
        <f t="shared" si="98"/>
        <v>5.2227126185067096E-4</v>
      </c>
    </row>
    <row r="6300" spans="1:3" x14ac:dyDescent="0.2">
      <c r="A6300" s="5">
        <v>43508</v>
      </c>
      <c r="B6300">
        <v>1.7406012193310599E-2</v>
      </c>
      <c r="C6300" s="34">
        <f t="shared" si="98"/>
        <v>1.74060121933106E-4</v>
      </c>
    </row>
    <row r="6301" spans="1:3" x14ac:dyDescent="0.2">
      <c r="A6301" s="5">
        <v>43509</v>
      </c>
      <c r="B6301">
        <v>1.7406012193310599E-2</v>
      </c>
      <c r="C6301" s="34">
        <f t="shared" si="98"/>
        <v>1.74060121933106E-4</v>
      </c>
    </row>
    <row r="6302" spans="1:3" x14ac:dyDescent="0.2">
      <c r="A6302" s="5">
        <v>43510</v>
      </c>
      <c r="B6302">
        <v>1.6979887455148598E-2</v>
      </c>
      <c r="C6302" s="34">
        <f t="shared" si="98"/>
        <v>1.6979887455148597E-4</v>
      </c>
    </row>
    <row r="6303" spans="1:3" x14ac:dyDescent="0.2">
      <c r="A6303" s="5">
        <v>43511</v>
      </c>
      <c r="B6303">
        <v>1.6979887455170799E-2</v>
      </c>
      <c r="C6303" s="34">
        <f t="shared" si="98"/>
        <v>1.6979887455170799E-4</v>
      </c>
    </row>
    <row r="6304" spans="1:3" x14ac:dyDescent="0.2">
      <c r="A6304" s="5">
        <v>43514</v>
      </c>
      <c r="B6304">
        <v>5.09483123524168E-2</v>
      </c>
      <c r="C6304" s="34">
        <f t="shared" si="98"/>
        <v>5.0948312352416803E-4</v>
      </c>
    </row>
    <row r="6305" spans="1:3" x14ac:dyDescent="0.2">
      <c r="A6305" s="5">
        <v>43515</v>
      </c>
      <c r="B6305">
        <v>1.6979887455148598E-2</v>
      </c>
      <c r="C6305" s="34">
        <f t="shared" si="98"/>
        <v>1.6979887455148597E-4</v>
      </c>
    </row>
    <row r="6306" spans="1:3" x14ac:dyDescent="0.2">
      <c r="A6306" s="5">
        <v>43516</v>
      </c>
      <c r="B6306">
        <v>1.6979887455170799E-2</v>
      </c>
      <c r="C6306" s="34">
        <f t="shared" si="98"/>
        <v>1.6979887455170799E-4</v>
      </c>
    </row>
    <row r="6307" spans="1:3" x14ac:dyDescent="0.2">
      <c r="A6307" s="5">
        <v>43517</v>
      </c>
      <c r="B6307">
        <v>1.6979887455148598E-2</v>
      </c>
      <c r="C6307" s="34">
        <f t="shared" si="98"/>
        <v>1.6979887455148597E-4</v>
      </c>
    </row>
    <row r="6308" spans="1:3" x14ac:dyDescent="0.2">
      <c r="A6308" s="5">
        <v>43518</v>
      </c>
      <c r="B6308">
        <v>1.6979887455170799E-2</v>
      </c>
      <c r="C6308" s="34">
        <f t="shared" si="98"/>
        <v>1.6979887455170799E-4</v>
      </c>
    </row>
    <row r="6309" spans="1:3" x14ac:dyDescent="0.2">
      <c r="A6309" s="5">
        <v>43521</v>
      </c>
      <c r="B6309">
        <v>5.0948312352394602E-2</v>
      </c>
      <c r="C6309" s="34">
        <f t="shared" si="98"/>
        <v>5.0948312352394598E-4</v>
      </c>
    </row>
    <row r="6310" spans="1:3" x14ac:dyDescent="0.2">
      <c r="A6310" s="5">
        <v>43522</v>
      </c>
      <c r="B6310">
        <v>1.6979887455170799E-2</v>
      </c>
      <c r="C6310" s="34">
        <f t="shared" si="98"/>
        <v>1.6979887455170799E-4</v>
      </c>
    </row>
    <row r="6311" spans="1:3" x14ac:dyDescent="0.2">
      <c r="A6311" s="5">
        <v>43523</v>
      </c>
      <c r="B6311">
        <v>1.6979887455170799E-2</v>
      </c>
      <c r="C6311" s="34">
        <f t="shared" si="98"/>
        <v>1.6979887455170799E-4</v>
      </c>
    </row>
    <row r="6312" spans="1:3" x14ac:dyDescent="0.2">
      <c r="A6312" s="5">
        <v>43524</v>
      </c>
      <c r="B6312">
        <v>1.6979887455148598E-2</v>
      </c>
      <c r="C6312" s="34">
        <f t="shared" si="98"/>
        <v>1.6979887455148597E-4</v>
      </c>
    </row>
    <row r="6313" spans="1:3" x14ac:dyDescent="0.2">
      <c r="A6313" s="5">
        <v>43525</v>
      </c>
      <c r="B6313">
        <v>1.6979887455170799E-2</v>
      </c>
      <c r="C6313" s="34">
        <f t="shared" si="98"/>
        <v>1.6979887455170799E-4</v>
      </c>
    </row>
    <row r="6314" spans="1:3" x14ac:dyDescent="0.2">
      <c r="A6314" s="5">
        <v>43529</v>
      </c>
      <c r="B6314">
        <v>6.7936850773664403E-2</v>
      </c>
      <c r="C6314" s="34">
        <f t="shared" si="98"/>
        <v>6.7936850773664403E-4</v>
      </c>
    </row>
    <row r="6315" spans="1:3" x14ac:dyDescent="0.2">
      <c r="A6315" s="5">
        <v>43530</v>
      </c>
      <c r="B6315">
        <v>1.6979887455148598E-2</v>
      </c>
      <c r="C6315" s="34">
        <f t="shared" si="98"/>
        <v>1.6979887455148597E-4</v>
      </c>
    </row>
    <row r="6316" spans="1:3" x14ac:dyDescent="0.2">
      <c r="A6316" s="5">
        <v>43531</v>
      </c>
      <c r="B6316">
        <v>1.6979887455170799E-2</v>
      </c>
      <c r="C6316" s="34">
        <f t="shared" si="98"/>
        <v>1.6979887455170799E-4</v>
      </c>
    </row>
    <row r="6317" spans="1:3" x14ac:dyDescent="0.2">
      <c r="A6317" s="5">
        <v>43532</v>
      </c>
      <c r="B6317">
        <v>1.6979887455148598E-2</v>
      </c>
      <c r="C6317" s="34">
        <f t="shared" si="98"/>
        <v>1.6979887455148597E-4</v>
      </c>
    </row>
    <row r="6318" spans="1:3" x14ac:dyDescent="0.2">
      <c r="A6318" s="5">
        <v>43535</v>
      </c>
      <c r="B6318">
        <v>5.09483123524168E-2</v>
      </c>
      <c r="C6318" s="34">
        <f t="shared" si="98"/>
        <v>5.0948312352416803E-4</v>
      </c>
    </row>
    <row r="6319" spans="1:3" x14ac:dyDescent="0.2">
      <c r="A6319" s="5">
        <v>43536</v>
      </c>
      <c r="B6319">
        <v>1.6979887455170799E-2</v>
      </c>
      <c r="C6319" s="34">
        <f t="shared" si="98"/>
        <v>1.6979887455170799E-4</v>
      </c>
    </row>
    <row r="6320" spans="1:3" x14ac:dyDescent="0.2">
      <c r="A6320" s="5">
        <v>43537</v>
      </c>
      <c r="B6320">
        <v>1.6979887455148598E-2</v>
      </c>
      <c r="C6320" s="34">
        <f t="shared" si="98"/>
        <v>1.6979887455148597E-4</v>
      </c>
    </row>
    <row r="6321" spans="1:3" x14ac:dyDescent="0.2">
      <c r="A6321" s="5">
        <v>43538</v>
      </c>
      <c r="B6321">
        <v>1.6873317228682801E-2</v>
      </c>
      <c r="C6321" s="34">
        <f t="shared" si="98"/>
        <v>1.6873317228682802E-4</v>
      </c>
    </row>
    <row r="6322" spans="1:3" x14ac:dyDescent="0.2">
      <c r="A6322" s="5">
        <v>43539</v>
      </c>
      <c r="B6322">
        <v>1.6873317228705002E-2</v>
      </c>
      <c r="C6322" s="34">
        <f t="shared" si="98"/>
        <v>1.6873317228705001E-4</v>
      </c>
    </row>
    <row r="6323" spans="1:3" x14ac:dyDescent="0.2">
      <c r="A6323" s="5">
        <v>43542</v>
      </c>
      <c r="B6323">
        <v>5.0628493431514897E-2</v>
      </c>
      <c r="C6323" s="34">
        <f t="shared" si="98"/>
        <v>5.0628493431514898E-4</v>
      </c>
    </row>
    <row r="6324" spans="1:3" x14ac:dyDescent="0.2">
      <c r="A6324" s="5">
        <v>43543</v>
      </c>
      <c r="B6324">
        <v>1.6873317228682801E-2</v>
      </c>
      <c r="C6324" s="34">
        <f t="shared" si="98"/>
        <v>1.6873317228682802E-4</v>
      </c>
    </row>
    <row r="6325" spans="1:3" x14ac:dyDescent="0.2">
      <c r="A6325" s="5">
        <v>43544</v>
      </c>
      <c r="B6325">
        <v>1.6873317228682801E-2</v>
      </c>
      <c r="C6325" s="34">
        <f t="shared" si="98"/>
        <v>1.6873317228682802E-4</v>
      </c>
    </row>
    <row r="6326" spans="1:3" x14ac:dyDescent="0.2">
      <c r="A6326" s="5">
        <v>43546</v>
      </c>
      <c r="B6326">
        <v>3.3642851952597801E-2</v>
      </c>
      <c r="C6326" s="34">
        <f t="shared" si="98"/>
        <v>3.3642851952597801E-4</v>
      </c>
    </row>
    <row r="6327" spans="1:3" x14ac:dyDescent="0.2">
      <c r="A6327" s="5">
        <v>43549</v>
      </c>
      <c r="B6327">
        <v>5.0308551017330699E-2</v>
      </c>
      <c r="C6327" s="34">
        <f t="shared" si="98"/>
        <v>5.0308551017330704E-4</v>
      </c>
    </row>
    <row r="6328" spans="1:3" x14ac:dyDescent="0.2">
      <c r="A6328" s="5">
        <v>43550</v>
      </c>
      <c r="B6328">
        <v>1.6766705624493599E-2</v>
      </c>
      <c r="C6328" s="34">
        <f t="shared" si="98"/>
        <v>1.6766705624493599E-4</v>
      </c>
    </row>
    <row r="6329" spans="1:3" x14ac:dyDescent="0.2">
      <c r="A6329" s="5">
        <v>43551</v>
      </c>
      <c r="B6329">
        <v>1.6766705624493599E-2</v>
      </c>
      <c r="C6329" s="34">
        <f t="shared" si="98"/>
        <v>1.6766705624493599E-4</v>
      </c>
    </row>
    <row r="6330" spans="1:3" x14ac:dyDescent="0.2">
      <c r="A6330" s="5">
        <v>43552</v>
      </c>
      <c r="B6330">
        <v>1.6766705624493599E-2</v>
      </c>
      <c r="C6330" s="34">
        <f t="shared" si="98"/>
        <v>1.6766705624493599E-4</v>
      </c>
    </row>
    <row r="6331" spans="1:3" x14ac:dyDescent="0.2">
      <c r="A6331" s="5">
        <v>43553</v>
      </c>
      <c r="B6331">
        <v>1.6766705624493599E-2</v>
      </c>
      <c r="C6331" s="34">
        <f t="shared" si="98"/>
        <v>1.6766705624493599E-4</v>
      </c>
    </row>
    <row r="6332" spans="1:3" x14ac:dyDescent="0.2">
      <c r="A6332" s="5">
        <v>43556</v>
      </c>
      <c r="B6332">
        <v>5.0308551017330699E-2</v>
      </c>
      <c r="C6332" s="34">
        <f t="shared" si="98"/>
        <v>5.0308551017330704E-4</v>
      </c>
    </row>
    <row r="6333" spans="1:3" x14ac:dyDescent="0.2">
      <c r="A6333" s="5">
        <v>43557</v>
      </c>
      <c r="B6333">
        <v>1.6766705624493599E-2</v>
      </c>
      <c r="C6333" s="34">
        <f t="shared" si="98"/>
        <v>1.6766705624493599E-4</v>
      </c>
    </row>
    <row r="6334" spans="1:3" x14ac:dyDescent="0.2">
      <c r="A6334" s="5">
        <v>43558</v>
      </c>
      <c r="B6334">
        <v>1.6766705624493599E-2</v>
      </c>
      <c r="C6334" s="34">
        <f t="shared" si="98"/>
        <v>1.6766705624493599E-4</v>
      </c>
    </row>
    <row r="6335" spans="1:3" x14ac:dyDescent="0.2">
      <c r="A6335" s="5">
        <v>43559</v>
      </c>
      <c r="B6335">
        <v>1.65536159201451E-2</v>
      </c>
      <c r="C6335" s="34">
        <f t="shared" si="98"/>
        <v>1.6553615920145099E-4</v>
      </c>
    </row>
    <row r="6336" spans="1:3" x14ac:dyDescent="0.2">
      <c r="A6336" s="5">
        <v>43560</v>
      </c>
      <c r="B6336">
        <v>1.6553615920122899E-2</v>
      </c>
      <c r="C6336" s="34">
        <f t="shared" si="98"/>
        <v>1.6553615920122898E-4</v>
      </c>
    </row>
    <row r="6337" spans="1:3" x14ac:dyDescent="0.2">
      <c r="A6337" s="5">
        <v>43563</v>
      </c>
      <c r="B6337">
        <v>4.96690688799983E-2</v>
      </c>
      <c r="C6337" s="34">
        <f t="shared" si="98"/>
        <v>4.9669068879998302E-4</v>
      </c>
    </row>
    <row r="6338" spans="1:3" x14ac:dyDescent="0.2">
      <c r="A6338" s="5">
        <v>43564</v>
      </c>
      <c r="B6338">
        <v>1.65536159201451E-2</v>
      </c>
      <c r="C6338" s="34">
        <f t="shared" si="98"/>
        <v>1.6553615920145099E-4</v>
      </c>
    </row>
    <row r="6339" spans="1:3" x14ac:dyDescent="0.2">
      <c r="A6339" s="5">
        <v>43565</v>
      </c>
      <c r="B6339">
        <v>1.6553615920122899E-2</v>
      </c>
      <c r="C6339" s="34">
        <f t="shared" si="98"/>
        <v>1.6553615920122898E-4</v>
      </c>
    </row>
    <row r="6340" spans="1:3" x14ac:dyDescent="0.2">
      <c r="A6340" s="5">
        <v>43566</v>
      </c>
      <c r="B6340">
        <v>1.66600526103622E-2</v>
      </c>
      <c r="C6340" s="34">
        <f t="shared" si="98"/>
        <v>1.66600526103622E-4</v>
      </c>
    </row>
    <row r="6341" spans="1:3" x14ac:dyDescent="0.2">
      <c r="A6341" s="5">
        <v>43567</v>
      </c>
      <c r="B6341">
        <v>1.6660052610384401E-2</v>
      </c>
      <c r="C6341" s="34">
        <f t="shared" ref="C6341:C6404" si="99">B6341/100</f>
        <v>1.6660052610384401E-4</v>
      </c>
    </row>
    <row r="6342" spans="1:3" x14ac:dyDescent="0.2">
      <c r="A6342" s="5">
        <v>43570</v>
      </c>
      <c r="B6342">
        <v>4.9988485014096397E-2</v>
      </c>
      <c r="C6342" s="34">
        <f t="shared" si="99"/>
        <v>4.9988485014096395E-4</v>
      </c>
    </row>
    <row r="6343" spans="1:3" x14ac:dyDescent="0.2">
      <c r="A6343" s="5">
        <v>43571</v>
      </c>
      <c r="B6343">
        <v>1.66600526103622E-2</v>
      </c>
      <c r="C6343" s="34">
        <f t="shared" si="99"/>
        <v>1.66600526103622E-4</v>
      </c>
    </row>
    <row r="6344" spans="1:3" x14ac:dyDescent="0.2">
      <c r="A6344" s="5">
        <v>43573</v>
      </c>
      <c r="B6344">
        <v>3.3429551576813502E-2</v>
      </c>
      <c r="C6344" s="34">
        <f t="shared" si="99"/>
        <v>3.3429551576813504E-4</v>
      </c>
    </row>
    <row r="6345" spans="1:3" x14ac:dyDescent="0.2">
      <c r="A6345" s="5">
        <v>43577</v>
      </c>
      <c r="B6345">
        <v>6.70836917284756E-2</v>
      </c>
      <c r="C6345" s="34">
        <f t="shared" si="99"/>
        <v>6.7083691728475603E-4</v>
      </c>
    </row>
    <row r="6346" spans="1:3" x14ac:dyDescent="0.2">
      <c r="A6346" s="5">
        <v>43578</v>
      </c>
      <c r="B6346">
        <v>1.6766705624493599E-2</v>
      </c>
      <c r="C6346" s="34">
        <f t="shared" si="99"/>
        <v>1.6766705624493599E-4</v>
      </c>
    </row>
    <row r="6347" spans="1:3" x14ac:dyDescent="0.2">
      <c r="A6347" s="5">
        <v>43579</v>
      </c>
      <c r="B6347">
        <v>1.6766705624493599E-2</v>
      </c>
      <c r="C6347" s="34">
        <f t="shared" si="99"/>
        <v>1.6766705624493599E-4</v>
      </c>
    </row>
    <row r="6348" spans="1:3" x14ac:dyDescent="0.2">
      <c r="A6348" s="5">
        <v>43580</v>
      </c>
      <c r="B6348">
        <v>1.6979887455170799E-2</v>
      </c>
      <c r="C6348" s="34">
        <f t="shared" si="99"/>
        <v>1.6979887455170799E-4</v>
      </c>
    </row>
    <row r="6349" spans="1:3" x14ac:dyDescent="0.2">
      <c r="A6349" s="5">
        <v>43581</v>
      </c>
      <c r="B6349">
        <v>1.6979887455170799E-2</v>
      </c>
      <c r="C6349" s="34">
        <f t="shared" si="99"/>
        <v>1.6979887455170799E-4</v>
      </c>
    </row>
    <row r="6350" spans="1:3" x14ac:dyDescent="0.2">
      <c r="A6350" s="5">
        <v>43585</v>
      </c>
      <c r="B6350">
        <v>6.7936850773664403E-2</v>
      </c>
      <c r="C6350" s="34">
        <f t="shared" si="99"/>
        <v>6.7936850773664403E-4</v>
      </c>
    </row>
    <row r="6351" spans="1:3" x14ac:dyDescent="0.2">
      <c r="A6351" s="5">
        <v>43587</v>
      </c>
      <c r="B6351">
        <v>3.4069205045494898E-2</v>
      </c>
      <c r="C6351" s="34">
        <f t="shared" si="99"/>
        <v>3.40692050454949E-4</v>
      </c>
    </row>
    <row r="6352" spans="1:3" x14ac:dyDescent="0.2">
      <c r="A6352" s="5">
        <v>43588</v>
      </c>
      <c r="B6352">
        <v>1.7086416336065099E-2</v>
      </c>
      <c r="C6352" s="34">
        <f t="shared" si="99"/>
        <v>1.70864163360651E-4</v>
      </c>
    </row>
    <row r="6353" spans="1:3" x14ac:dyDescent="0.2">
      <c r="A6353" s="5">
        <v>43591</v>
      </c>
      <c r="B6353">
        <v>5.1268007875737702E-2</v>
      </c>
      <c r="C6353" s="34">
        <f t="shared" si="99"/>
        <v>5.1268007875737698E-4</v>
      </c>
    </row>
    <row r="6354" spans="1:3" x14ac:dyDescent="0.2">
      <c r="A6354" s="5">
        <v>43592</v>
      </c>
      <c r="B6354">
        <v>1.7086416336065099E-2</v>
      </c>
      <c r="C6354" s="34">
        <f t="shared" si="99"/>
        <v>1.70864163360651E-4</v>
      </c>
    </row>
    <row r="6355" spans="1:3" x14ac:dyDescent="0.2">
      <c r="A6355" s="5">
        <v>43593</v>
      </c>
      <c r="B6355">
        <v>1.70864163360873E-2</v>
      </c>
      <c r="C6355" s="34">
        <f t="shared" si="99"/>
        <v>1.7086416336087302E-4</v>
      </c>
    </row>
    <row r="6356" spans="1:3" x14ac:dyDescent="0.2">
      <c r="A6356" s="5">
        <v>43594</v>
      </c>
      <c r="B6356">
        <v>1.7192903903495701E-2</v>
      </c>
      <c r="C6356" s="34">
        <f t="shared" si="99"/>
        <v>1.7192903903495702E-4</v>
      </c>
    </row>
    <row r="6357" spans="1:3" x14ac:dyDescent="0.2">
      <c r="A6357" s="5">
        <v>43595</v>
      </c>
      <c r="B6357">
        <v>1.71929039034735E-2</v>
      </c>
      <c r="C6357" s="34">
        <f t="shared" si="99"/>
        <v>1.71929039034735E-4</v>
      </c>
    </row>
    <row r="6358" spans="1:3" x14ac:dyDescent="0.2">
      <c r="A6358" s="5">
        <v>43598</v>
      </c>
      <c r="B6358">
        <v>5.1587580097045602E-2</v>
      </c>
      <c r="C6358" s="34">
        <f t="shared" si="99"/>
        <v>5.1587580097045603E-4</v>
      </c>
    </row>
    <row r="6359" spans="1:3" x14ac:dyDescent="0.2">
      <c r="A6359" s="5">
        <v>43599</v>
      </c>
      <c r="B6359">
        <v>1.7192903903495701E-2</v>
      </c>
      <c r="C6359" s="34">
        <f t="shared" si="99"/>
        <v>1.7192903903495702E-4</v>
      </c>
    </row>
    <row r="6360" spans="1:3" x14ac:dyDescent="0.2">
      <c r="A6360" s="5">
        <v>43600</v>
      </c>
      <c r="B6360">
        <v>1.7192903903495701E-2</v>
      </c>
      <c r="C6360" s="34">
        <f t="shared" si="99"/>
        <v>1.7192903903495702E-4</v>
      </c>
    </row>
    <row r="6361" spans="1:3" x14ac:dyDescent="0.2">
      <c r="A6361" s="5">
        <v>43601</v>
      </c>
      <c r="B6361">
        <v>1.6979887455170799E-2</v>
      </c>
      <c r="C6361" s="34">
        <f t="shared" si="99"/>
        <v>1.6979887455170799E-4</v>
      </c>
    </row>
    <row r="6362" spans="1:3" x14ac:dyDescent="0.2">
      <c r="A6362" s="5">
        <v>43602</v>
      </c>
      <c r="B6362">
        <v>1.6979887455148598E-2</v>
      </c>
      <c r="C6362" s="34">
        <f t="shared" si="99"/>
        <v>1.6979887455148597E-4</v>
      </c>
    </row>
    <row r="6363" spans="1:3" x14ac:dyDescent="0.2">
      <c r="A6363" s="5">
        <v>43605</v>
      </c>
      <c r="B6363">
        <v>5.09483123524168E-2</v>
      </c>
      <c r="C6363" s="34">
        <f t="shared" si="99"/>
        <v>5.0948312352416803E-4</v>
      </c>
    </row>
    <row r="6364" spans="1:3" x14ac:dyDescent="0.2">
      <c r="A6364" s="5">
        <v>43606</v>
      </c>
      <c r="B6364">
        <v>1.6979887455170799E-2</v>
      </c>
      <c r="C6364" s="34">
        <f t="shared" si="99"/>
        <v>1.6979887455170799E-4</v>
      </c>
    </row>
    <row r="6365" spans="1:3" x14ac:dyDescent="0.2">
      <c r="A6365" s="5">
        <v>43607</v>
      </c>
      <c r="B6365">
        <v>1.6979887455148598E-2</v>
      </c>
      <c r="C6365" s="34">
        <f t="shared" si="99"/>
        <v>1.6979887455148597E-4</v>
      </c>
    </row>
    <row r="6366" spans="1:3" x14ac:dyDescent="0.2">
      <c r="A6366" s="5">
        <v>43608</v>
      </c>
      <c r="B6366">
        <v>1.6873317228682801E-2</v>
      </c>
      <c r="C6366" s="34">
        <f t="shared" si="99"/>
        <v>1.6873317228682802E-4</v>
      </c>
    </row>
    <row r="6367" spans="1:3" x14ac:dyDescent="0.2">
      <c r="A6367" s="5">
        <v>43609</v>
      </c>
      <c r="B6367">
        <v>1.6873317228705002E-2</v>
      </c>
      <c r="C6367" s="34">
        <f t="shared" si="99"/>
        <v>1.6873317228705001E-4</v>
      </c>
    </row>
    <row r="6368" spans="1:3" x14ac:dyDescent="0.2">
      <c r="A6368" s="5">
        <v>43612</v>
      </c>
      <c r="B6368">
        <v>5.0628493431514897E-2</v>
      </c>
      <c r="C6368" s="34">
        <f t="shared" si="99"/>
        <v>5.0628493431514898E-4</v>
      </c>
    </row>
    <row r="6369" spans="1:3" x14ac:dyDescent="0.2">
      <c r="A6369" s="5">
        <v>43613</v>
      </c>
      <c r="B6369">
        <v>1.6873317228682801E-2</v>
      </c>
      <c r="C6369" s="34">
        <f t="shared" si="99"/>
        <v>1.6873317228682802E-4</v>
      </c>
    </row>
    <row r="6370" spans="1:3" x14ac:dyDescent="0.2">
      <c r="A6370" s="5">
        <v>43614</v>
      </c>
      <c r="B6370">
        <v>1.6873317228682801E-2</v>
      </c>
      <c r="C6370" s="34">
        <f t="shared" si="99"/>
        <v>1.6873317228682802E-4</v>
      </c>
    </row>
    <row r="6371" spans="1:3" x14ac:dyDescent="0.2">
      <c r="A6371" s="5">
        <v>43615</v>
      </c>
      <c r="B6371">
        <v>1.64468800896822E-2</v>
      </c>
      <c r="C6371" s="34">
        <f t="shared" si="99"/>
        <v>1.64468800896822E-4</v>
      </c>
    </row>
    <row r="6372" spans="1:3" x14ac:dyDescent="0.2">
      <c r="A6372" s="5">
        <v>43616</v>
      </c>
      <c r="B6372">
        <v>1.64468800896822E-2</v>
      </c>
      <c r="C6372" s="34">
        <f t="shared" si="99"/>
        <v>1.64468800896822E-4</v>
      </c>
    </row>
    <row r="6373" spans="1:3" x14ac:dyDescent="0.2">
      <c r="A6373" s="5">
        <v>43619</v>
      </c>
      <c r="B6373">
        <v>4.9348755709877103E-2</v>
      </c>
      <c r="C6373" s="34">
        <f t="shared" si="99"/>
        <v>4.93487557098771E-4</v>
      </c>
    </row>
    <row r="6374" spans="1:3" x14ac:dyDescent="0.2">
      <c r="A6374" s="5">
        <v>43620</v>
      </c>
      <c r="B6374">
        <v>1.64468800896822E-2</v>
      </c>
      <c r="C6374" s="34">
        <f t="shared" si="99"/>
        <v>1.64468800896822E-4</v>
      </c>
    </row>
    <row r="6375" spans="1:3" x14ac:dyDescent="0.2">
      <c r="A6375" s="5">
        <v>43622</v>
      </c>
      <c r="B6375">
        <v>3.2576472231293799E-2</v>
      </c>
      <c r="C6375" s="34">
        <f t="shared" si="99"/>
        <v>3.2576472231293801E-4</v>
      </c>
    </row>
    <row r="6376" spans="1:3" x14ac:dyDescent="0.2">
      <c r="A6376" s="5">
        <v>43623</v>
      </c>
      <c r="B6376">
        <v>1.61269397631836E-2</v>
      </c>
      <c r="C6376" s="34">
        <f t="shared" si="99"/>
        <v>1.61269397631836E-4</v>
      </c>
    </row>
    <row r="6377" spans="1:3" x14ac:dyDescent="0.2">
      <c r="A6377" s="5">
        <v>43626</v>
      </c>
      <c r="B6377">
        <v>4.8388622054540399E-2</v>
      </c>
      <c r="C6377" s="34">
        <f t="shared" si="99"/>
        <v>4.8388622054540398E-4</v>
      </c>
    </row>
    <row r="6378" spans="1:3" x14ac:dyDescent="0.2">
      <c r="A6378" s="5">
        <v>43627</v>
      </c>
      <c r="B6378">
        <v>1.6126939763161399E-2</v>
      </c>
      <c r="C6378" s="34">
        <f t="shared" si="99"/>
        <v>1.6126939763161399E-4</v>
      </c>
    </row>
    <row r="6379" spans="1:3" x14ac:dyDescent="0.2">
      <c r="A6379" s="5">
        <v>43628</v>
      </c>
      <c r="B6379">
        <v>1.6126939763161399E-2</v>
      </c>
      <c r="C6379" s="34">
        <f t="shared" si="99"/>
        <v>1.6126939763161399E-4</v>
      </c>
    </row>
    <row r="6380" spans="1:3" x14ac:dyDescent="0.2">
      <c r="A6380" s="5">
        <v>43629</v>
      </c>
      <c r="B6380">
        <v>1.58066262089918E-2</v>
      </c>
      <c r="C6380" s="34">
        <f t="shared" si="99"/>
        <v>1.5806626208991799E-4</v>
      </c>
    </row>
    <row r="6381" spans="1:3" x14ac:dyDescent="0.2">
      <c r="A6381" s="5">
        <v>43630</v>
      </c>
      <c r="B6381">
        <v>1.5806626208969599E-2</v>
      </c>
      <c r="C6381" s="34">
        <f t="shared" si="99"/>
        <v>1.58066262089696E-4</v>
      </c>
    </row>
    <row r="6382" spans="1:3" x14ac:dyDescent="0.2">
      <c r="A6382" s="5">
        <v>43633</v>
      </c>
      <c r="B6382">
        <v>4.7427374504782599E-2</v>
      </c>
      <c r="C6382" s="34">
        <f t="shared" si="99"/>
        <v>4.74273745047826E-4</v>
      </c>
    </row>
    <row r="6383" spans="1:3" x14ac:dyDescent="0.2">
      <c r="A6383" s="5">
        <v>43634</v>
      </c>
      <c r="B6383">
        <v>1.58066262089918E-2</v>
      </c>
      <c r="C6383" s="34">
        <f t="shared" si="99"/>
        <v>1.5806626208991799E-4</v>
      </c>
    </row>
    <row r="6384" spans="1:3" x14ac:dyDescent="0.2">
      <c r="A6384" s="5">
        <v>43635</v>
      </c>
      <c r="B6384">
        <v>1.5806626208969599E-2</v>
      </c>
      <c r="C6384" s="34">
        <f t="shared" si="99"/>
        <v>1.58066262089696E-4</v>
      </c>
    </row>
    <row r="6385" spans="1:3" x14ac:dyDescent="0.2">
      <c r="A6385" s="5">
        <v>43636</v>
      </c>
      <c r="B6385">
        <v>1.59133527947386E-2</v>
      </c>
      <c r="C6385" s="34">
        <f t="shared" si="99"/>
        <v>1.59133527947386E-4</v>
      </c>
    </row>
    <row r="6386" spans="1:3" x14ac:dyDescent="0.2">
      <c r="A6386" s="5">
        <v>43637</v>
      </c>
      <c r="B6386">
        <v>1.5913352794716399E-2</v>
      </c>
      <c r="C6386" s="34">
        <f t="shared" si="99"/>
        <v>1.5913352794716398E-4</v>
      </c>
    </row>
    <row r="6387" spans="1:3" x14ac:dyDescent="0.2">
      <c r="A6387" s="5">
        <v>43640</v>
      </c>
      <c r="B6387">
        <v>4.77476558310874E-2</v>
      </c>
      <c r="C6387" s="34">
        <f t="shared" si="99"/>
        <v>4.7747655831087399E-4</v>
      </c>
    </row>
    <row r="6388" spans="1:3" x14ac:dyDescent="0.2">
      <c r="A6388" s="5">
        <v>43641</v>
      </c>
      <c r="B6388">
        <v>1.59133527947386E-2</v>
      </c>
      <c r="C6388" s="34">
        <f t="shared" si="99"/>
        <v>1.59133527947386E-4</v>
      </c>
    </row>
    <row r="6389" spans="1:3" x14ac:dyDescent="0.2">
      <c r="A6389" s="5">
        <v>43642</v>
      </c>
      <c r="B6389">
        <v>1.59133527947386E-2</v>
      </c>
      <c r="C6389" s="34">
        <f t="shared" si="99"/>
        <v>1.59133527947386E-4</v>
      </c>
    </row>
    <row r="6390" spans="1:3" x14ac:dyDescent="0.2">
      <c r="A6390" s="5">
        <v>43643</v>
      </c>
      <c r="B6390">
        <v>1.6020037913078201E-2</v>
      </c>
      <c r="C6390" s="34">
        <f t="shared" si="99"/>
        <v>1.6020037913078202E-4</v>
      </c>
    </row>
    <row r="6391" spans="1:3" x14ac:dyDescent="0.2">
      <c r="A6391" s="5">
        <v>43644</v>
      </c>
      <c r="B6391">
        <v>1.6020037913100402E-2</v>
      </c>
      <c r="C6391" s="34">
        <f t="shared" si="99"/>
        <v>1.6020037913100401E-4</v>
      </c>
    </row>
    <row r="6392" spans="1:3" x14ac:dyDescent="0.2">
      <c r="A6392" s="5">
        <v>43647</v>
      </c>
      <c r="B6392">
        <v>4.8067813398833301E-2</v>
      </c>
      <c r="C6392" s="34">
        <f t="shared" si="99"/>
        <v>4.8067813398833302E-4</v>
      </c>
    </row>
    <row r="6393" spans="1:3" x14ac:dyDescent="0.2">
      <c r="A6393" s="5">
        <v>43648</v>
      </c>
      <c r="B6393">
        <v>1.6020037913100402E-2</v>
      </c>
      <c r="C6393" s="34">
        <f t="shared" si="99"/>
        <v>1.6020037913100401E-4</v>
      </c>
    </row>
    <row r="6394" spans="1:3" x14ac:dyDescent="0.2">
      <c r="A6394" s="5">
        <v>43649</v>
      </c>
      <c r="B6394">
        <v>1.6020037913100402E-2</v>
      </c>
      <c r="C6394" s="34">
        <f t="shared" si="99"/>
        <v>1.6020037913100401E-4</v>
      </c>
    </row>
    <row r="6395" spans="1:3" x14ac:dyDescent="0.2">
      <c r="A6395" s="5">
        <v>43650</v>
      </c>
      <c r="B6395">
        <v>1.5913352794716399E-2</v>
      </c>
      <c r="C6395" s="34">
        <f t="shared" si="99"/>
        <v>1.5913352794716398E-4</v>
      </c>
    </row>
    <row r="6396" spans="1:3" x14ac:dyDescent="0.2">
      <c r="A6396" s="5">
        <v>43651</v>
      </c>
      <c r="B6396">
        <v>1.59133527947386E-2</v>
      </c>
      <c r="C6396" s="34">
        <f t="shared" si="99"/>
        <v>1.59133527947386E-4</v>
      </c>
    </row>
    <row r="6397" spans="1:3" x14ac:dyDescent="0.2">
      <c r="A6397" s="5">
        <v>43654</v>
      </c>
      <c r="B6397">
        <v>4.77476558310874E-2</v>
      </c>
      <c r="C6397" s="34">
        <f t="shared" si="99"/>
        <v>4.7747655831087399E-4</v>
      </c>
    </row>
    <row r="6398" spans="1:3" x14ac:dyDescent="0.2">
      <c r="A6398" s="5">
        <v>43655</v>
      </c>
      <c r="B6398">
        <v>1.59133527947386E-2</v>
      </c>
      <c r="C6398" s="34">
        <f t="shared" si="99"/>
        <v>1.59133527947386E-4</v>
      </c>
    </row>
    <row r="6399" spans="1:3" x14ac:dyDescent="0.2">
      <c r="A6399" s="5">
        <v>43656</v>
      </c>
      <c r="B6399">
        <v>1.5913352794716399E-2</v>
      </c>
      <c r="C6399" s="34">
        <f t="shared" si="99"/>
        <v>1.5913352794716398E-4</v>
      </c>
    </row>
    <row r="6400" spans="1:3" x14ac:dyDescent="0.2">
      <c r="A6400" s="5">
        <v>43657</v>
      </c>
      <c r="B6400">
        <v>1.5593048506001799E-2</v>
      </c>
      <c r="C6400" s="34">
        <f t="shared" si="99"/>
        <v>1.5593048506001798E-4</v>
      </c>
    </row>
    <row r="6401" spans="1:3" x14ac:dyDescent="0.2">
      <c r="A6401" s="5">
        <v>43658</v>
      </c>
      <c r="B6401">
        <v>1.5593048506001799E-2</v>
      </c>
      <c r="C6401" s="34">
        <f t="shared" si="99"/>
        <v>1.5593048506001798E-4</v>
      </c>
    </row>
    <row r="6402" spans="1:3" x14ac:dyDescent="0.2">
      <c r="A6402" s="5">
        <v>43661</v>
      </c>
      <c r="B6402">
        <v>4.6786440192003703E-2</v>
      </c>
      <c r="C6402" s="34">
        <f t="shared" si="99"/>
        <v>4.6786440192003704E-4</v>
      </c>
    </row>
    <row r="6403" spans="1:3" x14ac:dyDescent="0.2">
      <c r="A6403" s="5">
        <v>43662</v>
      </c>
      <c r="B6403">
        <v>1.5593048506001799E-2</v>
      </c>
      <c r="C6403" s="34">
        <f t="shared" si="99"/>
        <v>1.5593048506001798E-4</v>
      </c>
    </row>
    <row r="6404" spans="1:3" x14ac:dyDescent="0.2">
      <c r="A6404" s="5">
        <v>43663</v>
      </c>
      <c r="B6404">
        <v>1.5593048506001799E-2</v>
      </c>
      <c r="C6404" s="34">
        <f t="shared" si="99"/>
        <v>1.5593048506001798E-4</v>
      </c>
    </row>
    <row r="6405" spans="1:3" x14ac:dyDescent="0.2">
      <c r="A6405" s="5">
        <v>43664</v>
      </c>
      <c r="B6405">
        <v>1.52726291087868E-2</v>
      </c>
      <c r="C6405" s="34">
        <f t="shared" ref="C6405:C6468" si="100">B6405/100</f>
        <v>1.52726291087868E-4</v>
      </c>
    </row>
    <row r="6406" spans="1:3" x14ac:dyDescent="0.2">
      <c r="A6406" s="5">
        <v>43665</v>
      </c>
      <c r="B6406">
        <v>1.5272629108808999E-2</v>
      </c>
      <c r="C6406" s="34">
        <f t="shared" si="100"/>
        <v>1.5272629108808999E-4</v>
      </c>
    </row>
    <row r="6407" spans="1:3" x14ac:dyDescent="0.2">
      <c r="A6407" s="5">
        <v>43668</v>
      </c>
      <c r="B6407">
        <v>4.5824885278622503E-2</v>
      </c>
      <c r="C6407" s="34">
        <f t="shared" si="100"/>
        <v>4.5824885278622501E-4</v>
      </c>
    </row>
    <row r="6408" spans="1:3" x14ac:dyDescent="0.2">
      <c r="A6408" s="5">
        <v>43669</v>
      </c>
      <c r="B6408">
        <v>1.5272629108808999E-2</v>
      </c>
      <c r="C6408" s="34">
        <f t="shared" si="100"/>
        <v>1.5272629108808999E-4</v>
      </c>
    </row>
    <row r="6409" spans="1:3" x14ac:dyDescent="0.2">
      <c r="A6409" s="5">
        <v>43670</v>
      </c>
      <c r="B6409">
        <v>1.52726291087868E-2</v>
      </c>
      <c r="C6409" s="34">
        <f t="shared" si="100"/>
        <v>1.52726291087868E-4</v>
      </c>
    </row>
    <row r="6410" spans="1:3" x14ac:dyDescent="0.2">
      <c r="A6410" s="5">
        <v>43671</v>
      </c>
      <c r="B6410">
        <v>1.5272629108808999E-2</v>
      </c>
      <c r="C6410" s="34">
        <f t="shared" si="100"/>
        <v>1.5272629108808999E-4</v>
      </c>
    </row>
    <row r="6411" spans="1:3" x14ac:dyDescent="0.2">
      <c r="A6411" s="5">
        <v>43672</v>
      </c>
      <c r="B6411">
        <v>1.52726291087868E-2</v>
      </c>
      <c r="C6411" s="34">
        <f t="shared" si="100"/>
        <v>1.52726291087868E-4</v>
      </c>
    </row>
    <row r="6412" spans="1:3" x14ac:dyDescent="0.2">
      <c r="A6412" s="5">
        <v>43675</v>
      </c>
      <c r="B6412">
        <v>4.58248852786447E-2</v>
      </c>
      <c r="C6412" s="34">
        <f t="shared" si="100"/>
        <v>4.58248852786447E-4</v>
      </c>
    </row>
    <row r="6413" spans="1:3" x14ac:dyDescent="0.2">
      <c r="A6413" s="5">
        <v>43676</v>
      </c>
      <c r="B6413">
        <v>1.5272629108808999E-2</v>
      </c>
      <c r="C6413" s="34">
        <f t="shared" si="100"/>
        <v>1.5272629108808999E-4</v>
      </c>
    </row>
    <row r="6414" spans="1:3" x14ac:dyDescent="0.2">
      <c r="A6414" s="5">
        <v>43677</v>
      </c>
      <c r="B6414">
        <v>1.52726291087868E-2</v>
      </c>
      <c r="C6414" s="34">
        <f t="shared" si="100"/>
        <v>1.52726291087868E-4</v>
      </c>
    </row>
    <row r="6415" spans="1:3" x14ac:dyDescent="0.2">
      <c r="A6415" s="5">
        <v>43678</v>
      </c>
      <c r="B6415">
        <v>1.5058894650099601E-2</v>
      </c>
      <c r="C6415" s="34">
        <f t="shared" si="100"/>
        <v>1.5058894650099602E-4</v>
      </c>
    </row>
    <row r="6416" spans="1:3" x14ac:dyDescent="0.2">
      <c r="A6416" s="5">
        <v>43679</v>
      </c>
      <c r="B6416">
        <v>1.5058894650099601E-2</v>
      </c>
      <c r="C6416" s="34">
        <f t="shared" si="100"/>
        <v>1.5058894650099602E-4</v>
      </c>
    </row>
    <row r="6417" spans="1:3" x14ac:dyDescent="0.2">
      <c r="A6417" s="5">
        <v>43682</v>
      </c>
      <c r="B6417">
        <v>4.5183487401034797E-2</v>
      </c>
      <c r="C6417" s="34">
        <f t="shared" si="100"/>
        <v>4.5183487401034795E-4</v>
      </c>
    </row>
    <row r="6418" spans="1:3" x14ac:dyDescent="0.2">
      <c r="A6418" s="5">
        <v>43683</v>
      </c>
      <c r="B6418">
        <v>1.5058894650099601E-2</v>
      </c>
      <c r="C6418" s="34">
        <f t="shared" si="100"/>
        <v>1.5058894650099602E-4</v>
      </c>
    </row>
    <row r="6419" spans="1:3" x14ac:dyDescent="0.2">
      <c r="A6419" s="5">
        <v>43684</v>
      </c>
      <c r="B6419">
        <v>1.5058894650099601E-2</v>
      </c>
      <c r="C6419" s="34">
        <f t="shared" si="100"/>
        <v>1.5058894650099602E-4</v>
      </c>
    </row>
    <row r="6420" spans="1:3" x14ac:dyDescent="0.2">
      <c r="A6420" s="5">
        <v>43685</v>
      </c>
      <c r="B6420">
        <v>1.4523959324064299E-2</v>
      </c>
      <c r="C6420" s="34">
        <f t="shared" si="100"/>
        <v>1.4523959324064299E-4</v>
      </c>
    </row>
    <row r="6421" spans="1:3" x14ac:dyDescent="0.2">
      <c r="A6421" s="5">
        <v>43686</v>
      </c>
      <c r="B6421">
        <v>1.4523959324064299E-2</v>
      </c>
      <c r="C6421" s="34">
        <f t="shared" si="100"/>
        <v>1.4523959324064299E-4</v>
      </c>
    </row>
    <row r="6422" spans="1:3" x14ac:dyDescent="0.2">
      <c r="A6422" s="5">
        <v>43690</v>
      </c>
      <c r="B6422">
        <v>5.8108495245456901E-2</v>
      </c>
      <c r="C6422" s="34">
        <f t="shared" si="100"/>
        <v>5.8108495245456904E-4</v>
      </c>
    </row>
    <row r="6423" spans="1:3" x14ac:dyDescent="0.2">
      <c r="A6423" s="5">
        <v>43691</v>
      </c>
      <c r="B6423">
        <v>1.4523959324064299E-2</v>
      </c>
      <c r="C6423" s="34">
        <f t="shared" si="100"/>
        <v>1.4523959324064299E-4</v>
      </c>
    </row>
    <row r="6424" spans="1:3" x14ac:dyDescent="0.2">
      <c r="A6424" s="5">
        <v>43693</v>
      </c>
      <c r="B6424">
        <v>2.9157010278213501E-2</v>
      </c>
      <c r="C6424" s="34">
        <f t="shared" si="100"/>
        <v>2.9157010278213502E-4</v>
      </c>
    </row>
    <row r="6425" spans="1:3" x14ac:dyDescent="0.2">
      <c r="A6425" s="5">
        <v>43696</v>
      </c>
      <c r="B6425">
        <v>4.3899200126262798E-2</v>
      </c>
      <c r="C6425" s="34">
        <f t="shared" si="100"/>
        <v>4.38992001262628E-4</v>
      </c>
    </row>
    <row r="6426" spans="1:3" x14ac:dyDescent="0.2">
      <c r="A6426" s="5">
        <v>43697</v>
      </c>
      <c r="B6426">
        <v>1.46309259644095E-2</v>
      </c>
      <c r="C6426" s="34">
        <f t="shared" si="100"/>
        <v>1.46309259644095E-4</v>
      </c>
    </row>
    <row r="6427" spans="1:3" x14ac:dyDescent="0.2">
      <c r="A6427" s="5">
        <v>43698</v>
      </c>
      <c r="B6427">
        <v>1.46309259644095E-2</v>
      </c>
      <c r="C6427" s="34">
        <f t="shared" si="100"/>
        <v>1.46309259644095E-4</v>
      </c>
    </row>
    <row r="6428" spans="1:3" x14ac:dyDescent="0.2">
      <c r="A6428" s="5">
        <v>43699</v>
      </c>
      <c r="B6428">
        <v>1.4523959324064299E-2</v>
      </c>
      <c r="C6428" s="34">
        <f t="shared" si="100"/>
        <v>1.4523959324064299E-4</v>
      </c>
    </row>
    <row r="6429" spans="1:3" x14ac:dyDescent="0.2">
      <c r="A6429" s="5">
        <v>43700</v>
      </c>
      <c r="B6429">
        <v>1.4523959324041999E-2</v>
      </c>
      <c r="C6429" s="34">
        <f t="shared" si="100"/>
        <v>1.4523959324042E-4</v>
      </c>
    </row>
    <row r="6430" spans="1:3" x14ac:dyDescent="0.2">
      <c r="A6430" s="5">
        <v>43703</v>
      </c>
      <c r="B6430">
        <v>4.3578206640404502E-2</v>
      </c>
      <c r="C6430" s="34">
        <f t="shared" si="100"/>
        <v>4.3578206640404503E-4</v>
      </c>
    </row>
    <row r="6431" spans="1:3" x14ac:dyDescent="0.2">
      <c r="A6431" s="5">
        <v>43704</v>
      </c>
      <c r="B6431">
        <v>1.4523959324064299E-2</v>
      </c>
      <c r="C6431" s="34">
        <f t="shared" si="100"/>
        <v>1.4523959324064299E-4</v>
      </c>
    </row>
    <row r="6432" spans="1:3" x14ac:dyDescent="0.2">
      <c r="A6432" s="5">
        <v>43705</v>
      </c>
      <c r="B6432">
        <v>1.4523959324064299E-2</v>
      </c>
      <c r="C6432" s="34">
        <f t="shared" si="100"/>
        <v>1.4523959324064299E-4</v>
      </c>
    </row>
    <row r="6433" spans="1:3" x14ac:dyDescent="0.2">
      <c r="A6433" s="5">
        <v>43706</v>
      </c>
      <c r="B6433">
        <v>1.4416950996532001E-2</v>
      </c>
      <c r="C6433" s="34">
        <f t="shared" si="100"/>
        <v>1.4416950996532001E-4</v>
      </c>
    </row>
    <row r="6434" spans="1:3" x14ac:dyDescent="0.2">
      <c r="A6434" s="5">
        <v>43707</v>
      </c>
      <c r="B6434">
        <v>1.44169509965542E-2</v>
      </c>
      <c r="C6434" s="34">
        <f t="shared" si="100"/>
        <v>1.44169509965542E-4</v>
      </c>
    </row>
    <row r="6435" spans="1:3" x14ac:dyDescent="0.2">
      <c r="A6435" s="5">
        <v>43711</v>
      </c>
      <c r="B6435">
        <v>5.7680276093430301E-2</v>
      </c>
      <c r="C6435" s="34">
        <f t="shared" si="100"/>
        <v>5.7680276093430305E-4</v>
      </c>
    </row>
    <row r="6436" spans="1:3" x14ac:dyDescent="0.2">
      <c r="A6436" s="5">
        <v>43712</v>
      </c>
      <c r="B6436">
        <v>1.4416950996532001E-2</v>
      </c>
      <c r="C6436" s="34">
        <f t="shared" si="100"/>
        <v>1.4416950996532001E-4</v>
      </c>
    </row>
    <row r="6437" spans="1:3" x14ac:dyDescent="0.2">
      <c r="A6437" s="5">
        <v>43713</v>
      </c>
      <c r="B6437">
        <v>1.4309900949327501E-2</v>
      </c>
      <c r="C6437" s="34">
        <f t="shared" si="100"/>
        <v>1.43099009493275E-4</v>
      </c>
    </row>
    <row r="6438" spans="1:3" x14ac:dyDescent="0.2">
      <c r="A6438" s="5">
        <v>43714</v>
      </c>
      <c r="B6438">
        <v>1.4309900949327501E-2</v>
      </c>
      <c r="C6438" s="34">
        <f t="shared" si="100"/>
        <v>1.43099009493275E-4</v>
      </c>
    </row>
    <row r="6439" spans="1:3" x14ac:dyDescent="0.2">
      <c r="A6439" s="5">
        <v>43717</v>
      </c>
      <c r="B6439">
        <v>4.2935846338920697E-2</v>
      </c>
      <c r="C6439" s="34">
        <f t="shared" si="100"/>
        <v>4.2935846338920696E-4</v>
      </c>
    </row>
    <row r="6440" spans="1:3" x14ac:dyDescent="0.2">
      <c r="A6440" s="5">
        <v>43719</v>
      </c>
      <c r="B6440">
        <v>2.8621849631260701E-2</v>
      </c>
      <c r="C6440" s="34">
        <f t="shared" si="100"/>
        <v>2.8621849631260704E-4</v>
      </c>
    </row>
    <row r="6441" spans="1:3" x14ac:dyDescent="0.2">
      <c r="A6441" s="5">
        <v>43720</v>
      </c>
      <c r="B6441">
        <v>1.42028091497659E-2</v>
      </c>
      <c r="C6441" s="34">
        <f t="shared" si="100"/>
        <v>1.4202809149765899E-4</v>
      </c>
    </row>
    <row r="6442" spans="1:3" x14ac:dyDescent="0.2">
      <c r="A6442" s="5">
        <v>43721</v>
      </c>
      <c r="B6442">
        <v>1.42028091497659E-2</v>
      </c>
      <c r="C6442" s="34">
        <f t="shared" si="100"/>
        <v>1.4202809149765899E-4</v>
      </c>
    </row>
    <row r="6443" spans="1:3" x14ac:dyDescent="0.2">
      <c r="A6443" s="5">
        <v>43724</v>
      </c>
      <c r="B6443">
        <v>4.26144793294281E-2</v>
      </c>
      <c r="C6443" s="34">
        <f t="shared" si="100"/>
        <v>4.26144793294281E-4</v>
      </c>
    </row>
    <row r="6444" spans="1:3" x14ac:dyDescent="0.2">
      <c r="A6444" s="5">
        <v>43725</v>
      </c>
      <c r="B6444">
        <v>1.42028091497659E-2</v>
      </c>
      <c r="C6444" s="34">
        <f t="shared" si="100"/>
        <v>1.4202809149765899E-4</v>
      </c>
    </row>
    <row r="6445" spans="1:3" x14ac:dyDescent="0.2">
      <c r="A6445" s="5">
        <v>43726</v>
      </c>
      <c r="B6445">
        <v>1.42028091497659E-2</v>
      </c>
      <c r="C6445" s="34">
        <f t="shared" si="100"/>
        <v>1.4202809149765899E-4</v>
      </c>
    </row>
    <row r="6446" spans="1:3" x14ac:dyDescent="0.2">
      <c r="A6446" s="5">
        <v>43727</v>
      </c>
      <c r="B6446">
        <v>1.40959356488723E-2</v>
      </c>
      <c r="C6446" s="34">
        <f t="shared" si="100"/>
        <v>1.40959356488723E-4</v>
      </c>
    </row>
    <row r="6447" spans="1:3" x14ac:dyDescent="0.2">
      <c r="A6447" s="5">
        <v>43728</v>
      </c>
      <c r="B6447">
        <v>1.40959356488723E-2</v>
      </c>
      <c r="C6447" s="34">
        <f t="shared" si="100"/>
        <v>1.40959356488723E-4</v>
      </c>
    </row>
    <row r="6448" spans="1:3" x14ac:dyDescent="0.2">
      <c r="A6448" s="5">
        <v>43731</v>
      </c>
      <c r="B6448">
        <v>4.2293768088708099E-2</v>
      </c>
      <c r="C6448" s="34">
        <f t="shared" si="100"/>
        <v>4.22937680887081E-4</v>
      </c>
    </row>
    <row r="6449" spans="1:3" x14ac:dyDescent="0.2">
      <c r="A6449" s="5">
        <v>43732</v>
      </c>
      <c r="B6449">
        <v>1.40959356488723E-2</v>
      </c>
      <c r="C6449" s="34">
        <f t="shared" si="100"/>
        <v>1.40959356488723E-4</v>
      </c>
    </row>
    <row r="6450" spans="1:3" x14ac:dyDescent="0.2">
      <c r="A6450" s="5">
        <v>43733</v>
      </c>
      <c r="B6450">
        <v>1.40959356488723E-2</v>
      </c>
      <c r="C6450" s="34">
        <f t="shared" si="100"/>
        <v>1.40959356488723E-4</v>
      </c>
    </row>
    <row r="6451" spans="1:3" x14ac:dyDescent="0.2">
      <c r="A6451" s="5">
        <v>43734</v>
      </c>
      <c r="B6451">
        <v>1.44169509965542E-2</v>
      </c>
      <c r="C6451" s="34">
        <f t="shared" si="100"/>
        <v>1.44169509965542E-4</v>
      </c>
    </row>
    <row r="6452" spans="1:3" x14ac:dyDescent="0.2">
      <c r="A6452" s="5">
        <v>43735</v>
      </c>
      <c r="B6452">
        <v>1.4416950996532001E-2</v>
      </c>
      <c r="C6452" s="34">
        <f t="shared" si="100"/>
        <v>1.4416950996532001E-4</v>
      </c>
    </row>
    <row r="6453" spans="1:3" x14ac:dyDescent="0.2">
      <c r="A6453" s="5">
        <v>43738</v>
      </c>
      <c r="B6453">
        <v>4.32570887435757E-2</v>
      </c>
      <c r="C6453" s="34">
        <f t="shared" si="100"/>
        <v>4.32570887435757E-4</v>
      </c>
    </row>
    <row r="6454" spans="1:3" x14ac:dyDescent="0.2">
      <c r="A6454" s="5">
        <v>43739</v>
      </c>
      <c r="B6454">
        <v>1.44169509965542E-2</v>
      </c>
      <c r="C6454" s="34">
        <f t="shared" si="100"/>
        <v>1.44169509965542E-4</v>
      </c>
    </row>
    <row r="6455" spans="1:3" x14ac:dyDescent="0.2">
      <c r="A6455" s="5">
        <v>43741</v>
      </c>
      <c r="B6455">
        <v>2.8621807758355499E-2</v>
      </c>
      <c r="C6455" s="34">
        <f t="shared" si="100"/>
        <v>2.8621807758355501E-4</v>
      </c>
    </row>
    <row r="6456" spans="1:3" x14ac:dyDescent="0.2">
      <c r="A6456" s="5">
        <v>43742</v>
      </c>
      <c r="B6456">
        <v>1.42028091497659E-2</v>
      </c>
      <c r="C6456" s="34">
        <f t="shared" si="100"/>
        <v>1.4202809149765899E-4</v>
      </c>
    </row>
    <row r="6457" spans="1:3" x14ac:dyDescent="0.2">
      <c r="A6457" s="5">
        <v>43745</v>
      </c>
      <c r="B6457">
        <v>4.26144793294281E-2</v>
      </c>
      <c r="C6457" s="34">
        <f t="shared" si="100"/>
        <v>4.26144793294281E-4</v>
      </c>
    </row>
    <row r="6458" spans="1:3" x14ac:dyDescent="0.2">
      <c r="A6458" s="5">
        <v>43747</v>
      </c>
      <c r="B6458">
        <v>2.8407635497384998E-2</v>
      </c>
      <c r="C6458" s="34">
        <f t="shared" si="100"/>
        <v>2.8407635497384998E-4</v>
      </c>
    </row>
    <row r="6459" spans="1:3" x14ac:dyDescent="0.2">
      <c r="A6459" s="5">
        <v>43748</v>
      </c>
      <c r="B6459">
        <v>1.3881543197546999E-2</v>
      </c>
      <c r="C6459" s="34">
        <f t="shared" si="100"/>
        <v>1.3881543197546999E-4</v>
      </c>
    </row>
    <row r="6460" spans="1:3" x14ac:dyDescent="0.2">
      <c r="A6460" s="5">
        <v>43749</v>
      </c>
      <c r="B6460">
        <v>1.3881543197546999E-2</v>
      </c>
      <c r="C6460" s="34">
        <f t="shared" si="100"/>
        <v>1.3881543197546999E-4</v>
      </c>
    </row>
    <row r="6461" spans="1:3" x14ac:dyDescent="0.2">
      <c r="A6461" s="5">
        <v>43752</v>
      </c>
      <c r="B6461">
        <v>4.1650410777394099E-2</v>
      </c>
      <c r="C6461" s="34">
        <f t="shared" si="100"/>
        <v>4.1650410777394097E-4</v>
      </c>
    </row>
    <row r="6462" spans="1:3" x14ac:dyDescent="0.2">
      <c r="A6462" s="5">
        <v>43753</v>
      </c>
      <c r="B6462">
        <v>1.3881543197546999E-2</v>
      </c>
      <c r="C6462" s="34">
        <f t="shared" si="100"/>
        <v>1.3881543197546999E-4</v>
      </c>
    </row>
    <row r="6463" spans="1:3" x14ac:dyDescent="0.2">
      <c r="A6463" s="5">
        <v>43754</v>
      </c>
      <c r="B6463">
        <v>1.3881543197546999E-2</v>
      </c>
      <c r="C6463" s="34">
        <f t="shared" si="100"/>
        <v>1.3881543197546999E-4</v>
      </c>
    </row>
    <row r="6464" spans="1:3" x14ac:dyDescent="0.2">
      <c r="A6464" s="5">
        <v>43755</v>
      </c>
      <c r="B6464">
        <v>1.3667243704307301E-2</v>
      </c>
      <c r="C6464" s="34">
        <f t="shared" si="100"/>
        <v>1.3667243704307302E-4</v>
      </c>
    </row>
    <row r="6465" spans="1:3" x14ac:dyDescent="0.2">
      <c r="A6465" s="5">
        <v>43756</v>
      </c>
      <c r="B6465">
        <v>1.36672437042851E-2</v>
      </c>
      <c r="C6465" s="34">
        <f t="shared" si="100"/>
        <v>1.36672437042851E-4</v>
      </c>
    </row>
    <row r="6466" spans="1:3" x14ac:dyDescent="0.2">
      <c r="A6466" s="5">
        <v>43760</v>
      </c>
      <c r="B6466">
        <v>5.4680183451449899E-2</v>
      </c>
      <c r="C6466" s="34">
        <f t="shared" si="100"/>
        <v>5.4680183451449903E-4</v>
      </c>
    </row>
    <row r="6467" spans="1:3" x14ac:dyDescent="0.2">
      <c r="A6467" s="5">
        <v>43761</v>
      </c>
      <c r="B6467">
        <v>1.3667243704307301E-2</v>
      </c>
      <c r="C6467" s="34">
        <f t="shared" si="100"/>
        <v>1.3667243704307302E-4</v>
      </c>
    </row>
    <row r="6468" spans="1:3" x14ac:dyDescent="0.2">
      <c r="A6468" s="5">
        <v>43762</v>
      </c>
      <c r="B6468">
        <v>1.3560161499670501E-2</v>
      </c>
      <c r="C6468" s="34">
        <f t="shared" si="100"/>
        <v>1.3560161499670502E-4</v>
      </c>
    </row>
    <row r="6469" spans="1:3" x14ac:dyDescent="0.2">
      <c r="A6469" s="5">
        <v>43763</v>
      </c>
      <c r="B6469">
        <v>1.35601614996927E-2</v>
      </c>
      <c r="C6469" s="34">
        <f t="shared" ref="C6469:C6532" si="101">B6469/100</f>
        <v>1.3560161499692701E-4</v>
      </c>
    </row>
    <row r="6470" spans="1:3" x14ac:dyDescent="0.2">
      <c r="A6470" s="5">
        <v>43765</v>
      </c>
      <c r="B6470">
        <v>2.7122161779180601E-2</v>
      </c>
      <c r="C6470" s="34">
        <f t="shared" si="101"/>
        <v>2.7122161779180603E-4</v>
      </c>
    </row>
    <row r="6471" spans="1:3" x14ac:dyDescent="0.2">
      <c r="A6471" s="5">
        <v>43767</v>
      </c>
      <c r="B6471">
        <v>2.7122161779180601E-2</v>
      </c>
      <c r="C6471" s="34">
        <f t="shared" si="101"/>
        <v>2.7122161779180603E-4</v>
      </c>
    </row>
    <row r="6472" spans="1:3" x14ac:dyDescent="0.2">
      <c r="A6472" s="5">
        <v>43768</v>
      </c>
      <c r="B6472">
        <v>1.3560161499670501E-2</v>
      </c>
      <c r="C6472" s="34">
        <f t="shared" si="101"/>
        <v>1.3560161499670502E-4</v>
      </c>
    </row>
    <row r="6473" spans="1:3" x14ac:dyDescent="0.2">
      <c r="A6473" s="5">
        <v>43769</v>
      </c>
      <c r="B6473">
        <v>1.3453037517363599E-2</v>
      </c>
      <c r="C6473" s="34">
        <f t="shared" si="101"/>
        <v>1.34530375173636E-4</v>
      </c>
    </row>
    <row r="6474" spans="1:3" x14ac:dyDescent="0.2">
      <c r="A6474" s="5">
        <v>43770</v>
      </c>
      <c r="B6474">
        <v>1.3453037517363599E-2</v>
      </c>
      <c r="C6474" s="34">
        <f t="shared" si="101"/>
        <v>1.34530375173636E-4</v>
      </c>
    </row>
    <row r="6475" spans="1:3" x14ac:dyDescent="0.2">
      <c r="A6475" s="5">
        <v>43773</v>
      </c>
      <c r="B6475">
        <v>4.0364542322146597E-2</v>
      </c>
      <c r="C6475" s="34">
        <f t="shared" si="101"/>
        <v>4.0364542322146596E-4</v>
      </c>
    </row>
    <row r="6476" spans="1:3" x14ac:dyDescent="0.2">
      <c r="A6476" s="5">
        <v>43774</v>
      </c>
      <c r="B6476">
        <v>1.3453037517363599E-2</v>
      </c>
      <c r="C6476" s="34">
        <f t="shared" si="101"/>
        <v>1.34530375173636E-4</v>
      </c>
    </row>
    <row r="6477" spans="1:3" x14ac:dyDescent="0.2">
      <c r="A6477" s="5">
        <v>43775</v>
      </c>
      <c r="B6477">
        <v>1.34530375173414E-2</v>
      </c>
      <c r="C6477" s="34">
        <f t="shared" si="101"/>
        <v>1.3453037517341401E-4</v>
      </c>
    </row>
    <row r="6478" spans="1:3" x14ac:dyDescent="0.2">
      <c r="A6478" s="5">
        <v>43776</v>
      </c>
      <c r="B6478">
        <v>1.3447562906776501E-2</v>
      </c>
      <c r="C6478" s="34">
        <f t="shared" si="101"/>
        <v>1.34475629067765E-4</v>
      </c>
    </row>
    <row r="6479" spans="1:3" x14ac:dyDescent="0.2">
      <c r="A6479" s="5">
        <v>43777</v>
      </c>
      <c r="B6479">
        <v>1.34475629067543E-2</v>
      </c>
      <c r="C6479" s="34">
        <f t="shared" si="101"/>
        <v>1.3447562906754299E-4</v>
      </c>
    </row>
    <row r="6480" spans="1:3" x14ac:dyDescent="0.2">
      <c r="A6480" s="5">
        <v>43780</v>
      </c>
      <c r="B6480">
        <v>4.0348114071941901E-2</v>
      </c>
      <c r="C6480" s="34">
        <f t="shared" si="101"/>
        <v>4.03481140719419E-4</v>
      </c>
    </row>
    <row r="6481" spans="1:3" x14ac:dyDescent="0.2">
      <c r="A6481" s="5">
        <v>43782</v>
      </c>
      <c r="B6481">
        <v>2.6896934183029401E-2</v>
      </c>
      <c r="C6481" s="34">
        <f t="shared" si="101"/>
        <v>2.6896934183029403E-4</v>
      </c>
    </row>
    <row r="6482" spans="1:3" x14ac:dyDescent="0.2">
      <c r="A6482" s="5">
        <v>43783</v>
      </c>
      <c r="B6482">
        <v>1.3490574764052399E-2</v>
      </c>
      <c r="C6482" s="34">
        <f t="shared" si="101"/>
        <v>1.34905747640524E-4</v>
      </c>
    </row>
    <row r="6483" spans="1:3" x14ac:dyDescent="0.2">
      <c r="A6483" s="5">
        <v>43784</v>
      </c>
      <c r="B6483">
        <v>1.34905747640746E-2</v>
      </c>
      <c r="C6483" s="34">
        <f t="shared" si="101"/>
        <v>1.3490574764074599E-4</v>
      </c>
    </row>
    <row r="6484" spans="1:3" x14ac:dyDescent="0.2">
      <c r="A6484" s="5">
        <v>43787</v>
      </c>
      <c r="B6484">
        <v>4.0477184405940399E-2</v>
      </c>
      <c r="C6484" s="34">
        <f t="shared" si="101"/>
        <v>4.0477184405940397E-4</v>
      </c>
    </row>
    <row r="6485" spans="1:3" x14ac:dyDescent="0.2">
      <c r="A6485" s="5">
        <v>43788</v>
      </c>
      <c r="B6485">
        <v>1.3490574764052399E-2</v>
      </c>
      <c r="C6485" s="34">
        <f t="shared" si="101"/>
        <v>1.34905747640524E-4</v>
      </c>
    </row>
    <row r="6486" spans="1:3" x14ac:dyDescent="0.2">
      <c r="A6486" s="5">
        <v>43789</v>
      </c>
      <c r="B6486">
        <v>1.34905747640746E-2</v>
      </c>
      <c r="C6486" s="34">
        <f t="shared" si="101"/>
        <v>1.3490574764074599E-4</v>
      </c>
    </row>
    <row r="6487" spans="1:3" x14ac:dyDescent="0.2">
      <c r="A6487" s="5">
        <v>43790</v>
      </c>
      <c r="B6487">
        <v>1.34100197790143E-2</v>
      </c>
      <c r="C6487" s="34">
        <f t="shared" si="101"/>
        <v>1.3410019779014299E-4</v>
      </c>
    </row>
    <row r="6488" spans="1:3" x14ac:dyDescent="0.2">
      <c r="A6488" s="5">
        <v>43791</v>
      </c>
      <c r="B6488">
        <v>1.34100197790143E-2</v>
      </c>
      <c r="C6488" s="34">
        <f t="shared" si="101"/>
        <v>1.3410019779014299E-4</v>
      </c>
    </row>
    <row r="6489" spans="1:3" x14ac:dyDescent="0.2">
      <c r="A6489" s="5">
        <v>43794</v>
      </c>
      <c r="B6489">
        <v>4.0235454437098597E-2</v>
      </c>
      <c r="C6489" s="34">
        <f t="shared" si="101"/>
        <v>4.0235454437098596E-4</v>
      </c>
    </row>
    <row r="6490" spans="1:3" x14ac:dyDescent="0.2">
      <c r="A6490" s="5">
        <v>43795</v>
      </c>
      <c r="B6490">
        <v>1.34100197790143E-2</v>
      </c>
      <c r="C6490" s="34">
        <f t="shared" si="101"/>
        <v>1.3410019779014299E-4</v>
      </c>
    </row>
    <row r="6491" spans="1:3" x14ac:dyDescent="0.2">
      <c r="A6491" s="5">
        <v>43796</v>
      </c>
      <c r="B6491">
        <v>1.34100197790143E-2</v>
      </c>
      <c r="C6491" s="34">
        <f t="shared" si="101"/>
        <v>1.3410019779014299E-4</v>
      </c>
    </row>
    <row r="6492" spans="1:3" x14ac:dyDescent="0.2">
      <c r="A6492" s="5">
        <v>43797</v>
      </c>
      <c r="B6492">
        <v>1.3331788438253301E-2</v>
      </c>
      <c r="C6492" s="34">
        <f t="shared" si="101"/>
        <v>1.3331788438253301E-4</v>
      </c>
    </row>
    <row r="6493" spans="1:3" x14ac:dyDescent="0.2">
      <c r="A6493" s="5">
        <v>43798</v>
      </c>
      <c r="B6493">
        <v>1.33317884382755E-2</v>
      </c>
      <c r="C6493" s="34">
        <f t="shared" si="101"/>
        <v>1.33317884382755E-4</v>
      </c>
    </row>
    <row r="6494" spans="1:3" x14ac:dyDescent="0.2">
      <c r="A6494" s="5">
        <v>43801</v>
      </c>
      <c r="B6494">
        <v>4.0000697649200702E-2</v>
      </c>
      <c r="C6494" s="34">
        <f t="shared" si="101"/>
        <v>4.00006976492007E-4</v>
      </c>
    </row>
    <row r="6495" spans="1:3" x14ac:dyDescent="0.2">
      <c r="A6495" s="5">
        <v>43802</v>
      </c>
      <c r="B6495">
        <v>1.33317884382755E-2</v>
      </c>
      <c r="C6495" s="34">
        <f t="shared" si="101"/>
        <v>1.33317884382755E-4</v>
      </c>
    </row>
    <row r="6496" spans="1:3" x14ac:dyDescent="0.2">
      <c r="A6496" s="5">
        <v>43803</v>
      </c>
      <c r="B6496">
        <v>1.3331788438253301E-2</v>
      </c>
      <c r="C6496" s="34">
        <f t="shared" si="101"/>
        <v>1.3331788438253301E-4</v>
      </c>
    </row>
    <row r="6497" spans="1:3" x14ac:dyDescent="0.2">
      <c r="A6497" s="5">
        <v>43804</v>
      </c>
      <c r="B6497">
        <v>1.3072161482385901E-2</v>
      </c>
      <c r="C6497" s="34">
        <f t="shared" si="101"/>
        <v>1.3072161482385902E-4</v>
      </c>
    </row>
    <row r="6498" spans="1:3" x14ac:dyDescent="0.2">
      <c r="A6498" s="5">
        <v>43805</v>
      </c>
      <c r="B6498">
        <v>1.30721614824081E-2</v>
      </c>
      <c r="C6498" s="34">
        <f t="shared" si="101"/>
        <v>1.3072161482408101E-4</v>
      </c>
    </row>
    <row r="6499" spans="1:3" x14ac:dyDescent="0.2">
      <c r="A6499" s="5">
        <v>43808</v>
      </c>
      <c r="B6499">
        <v>3.9221611112716402E-2</v>
      </c>
      <c r="C6499" s="34">
        <f t="shared" si="101"/>
        <v>3.9221611112716403E-4</v>
      </c>
    </row>
    <row r="6500" spans="1:3" x14ac:dyDescent="0.2">
      <c r="A6500" s="5">
        <v>43809</v>
      </c>
      <c r="B6500">
        <v>1.30721614824081E-2</v>
      </c>
      <c r="C6500" s="34">
        <f t="shared" si="101"/>
        <v>1.3072161482408101E-4</v>
      </c>
    </row>
    <row r="6501" spans="1:3" x14ac:dyDescent="0.2">
      <c r="A6501" s="5">
        <v>43810</v>
      </c>
      <c r="B6501">
        <v>1.3072161482385901E-2</v>
      </c>
      <c r="C6501" s="34">
        <f t="shared" si="101"/>
        <v>1.3072161482385902E-4</v>
      </c>
    </row>
    <row r="6502" spans="1:3" x14ac:dyDescent="0.2">
      <c r="A6502" s="5">
        <v>43811</v>
      </c>
      <c r="B6502">
        <v>1.33542170350331E-2</v>
      </c>
      <c r="C6502" s="34">
        <f t="shared" si="101"/>
        <v>1.3354217035033099E-4</v>
      </c>
    </row>
    <row r="6503" spans="1:3" x14ac:dyDescent="0.2">
      <c r="A6503" s="5">
        <v>43812</v>
      </c>
      <c r="B6503">
        <v>1.33542170350331E-2</v>
      </c>
      <c r="C6503" s="34">
        <f t="shared" si="101"/>
        <v>1.3354217035033099E-4</v>
      </c>
    </row>
    <row r="6504" spans="1:3" x14ac:dyDescent="0.2">
      <c r="A6504" s="5">
        <v>43815</v>
      </c>
      <c r="B6504">
        <v>4.0068001396598198E-2</v>
      </c>
      <c r="C6504" s="34">
        <f t="shared" si="101"/>
        <v>4.0068001396598195E-4</v>
      </c>
    </row>
    <row r="6505" spans="1:3" x14ac:dyDescent="0.2">
      <c r="A6505" s="5">
        <v>43816</v>
      </c>
      <c r="B6505">
        <v>1.33542170350331E-2</v>
      </c>
      <c r="C6505" s="34">
        <f t="shared" si="101"/>
        <v>1.3354217035033099E-4</v>
      </c>
    </row>
    <row r="6506" spans="1:3" x14ac:dyDescent="0.2">
      <c r="A6506" s="5">
        <v>43817</v>
      </c>
      <c r="B6506">
        <v>1.33542170350331E-2</v>
      </c>
      <c r="C6506" s="34">
        <f t="shared" si="101"/>
        <v>1.3354217035033099E-4</v>
      </c>
    </row>
    <row r="6507" spans="1:3" x14ac:dyDescent="0.2">
      <c r="A6507" s="5">
        <v>43818</v>
      </c>
      <c r="B6507">
        <v>1.3377947625192701E-2</v>
      </c>
      <c r="C6507" s="34">
        <f t="shared" si="101"/>
        <v>1.33779476251927E-4</v>
      </c>
    </row>
    <row r="6508" spans="1:3" x14ac:dyDescent="0.2">
      <c r="A6508" s="5">
        <v>43819</v>
      </c>
      <c r="B6508">
        <v>1.3377947625192701E-2</v>
      </c>
      <c r="C6508" s="34">
        <f t="shared" si="101"/>
        <v>1.33779476251927E-4</v>
      </c>
    </row>
    <row r="6509" spans="1:3" x14ac:dyDescent="0.2">
      <c r="A6509" s="5">
        <v>43822</v>
      </c>
      <c r="B6509">
        <v>4.0139212199474798E-2</v>
      </c>
      <c r="C6509" s="34">
        <f t="shared" si="101"/>
        <v>4.01392121994748E-4</v>
      </c>
    </row>
    <row r="6510" spans="1:3" x14ac:dyDescent="0.2">
      <c r="A6510" s="5">
        <v>43823</v>
      </c>
      <c r="B6510">
        <v>1.33779476251705E-2</v>
      </c>
      <c r="C6510" s="34">
        <f t="shared" si="101"/>
        <v>1.33779476251705E-4</v>
      </c>
    </row>
    <row r="6511" spans="1:3" x14ac:dyDescent="0.2">
      <c r="A6511" s="5">
        <v>43825</v>
      </c>
      <c r="B6511">
        <v>2.6805928583706298E-2</v>
      </c>
      <c r="C6511" s="34">
        <f t="shared" si="101"/>
        <v>2.6805928583706297E-4</v>
      </c>
    </row>
    <row r="6512" spans="1:3" x14ac:dyDescent="0.2">
      <c r="A6512" s="5">
        <v>43826</v>
      </c>
      <c r="B6512">
        <v>1.34261848105499E-2</v>
      </c>
      <c r="C6512" s="34">
        <f t="shared" si="101"/>
        <v>1.3426184810549902E-4</v>
      </c>
    </row>
    <row r="6513" spans="1:3" x14ac:dyDescent="0.2">
      <c r="A6513" s="5">
        <v>43829</v>
      </c>
      <c r="B6513">
        <v>4.0283962546783202E-2</v>
      </c>
      <c r="C6513" s="34">
        <f t="shared" si="101"/>
        <v>4.0283962546783204E-4</v>
      </c>
    </row>
    <row r="6514" spans="1:3" x14ac:dyDescent="0.2">
      <c r="A6514" s="5">
        <v>43830</v>
      </c>
      <c r="B6514">
        <v>1.34261848105499E-2</v>
      </c>
      <c r="C6514" s="34">
        <f t="shared" si="101"/>
        <v>1.3426184810549902E-4</v>
      </c>
    </row>
    <row r="6515" spans="1:3" x14ac:dyDescent="0.2">
      <c r="A6515" s="5">
        <v>43831</v>
      </c>
      <c r="B6515">
        <v>1.34261848105499E-2</v>
      </c>
      <c r="C6515" s="34">
        <f t="shared" si="101"/>
        <v>1.3426184810549902E-4</v>
      </c>
    </row>
    <row r="6516" spans="1:3" x14ac:dyDescent="0.2">
      <c r="A6516" s="5">
        <v>43832</v>
      </c>
      <c r="B6516">
        <v>1.31987439828229E-2</v>
      </c>
      <c r="C6516" s="34">
        <f t="shared" si="101"/>
        <v>1.3198743982822901E-4</v>
      </c>
    </row>
    <row r="6517" spans="1:3" x14ac:dyDescent="0.2">
      <c r="A6517" s="5">
        <v>43833</v>
      </c>
      <c r="B6517">
        <v>1.31987439828229E-2</v>
      </c>
      <c r="C6517" s="34">
        <f t="shared" si="101"/>
        <v>1.3198743982822901E-4</v>
      </c>
    </row>
    <row r="6518" spans="1:3" x14ac:dyDescent="0.2">
      <c r="A6518" s="5">
        <v>43836</v>
      </c>
      <c r="B6518">
        <v>3.9601458383709001E-2</v>
      </c>
      <c r="C6518" s="34">
        <f t="shared" si="101"/>
        <v>3.9601458383709004E-4</v>
      </c>
    </row>
    <row r="6519" spans="1:3" x14ac:dyDescent="0.2">
      <c r="A6519" s="5">
        <v>43837</v>
      </c>
      <c r="B6519">
        <v>1.31987439828229E-2</v>
      </c>
      <c r="C6519" s="34">
        <f t="shared" si="101"/>
        <v>1.3198743982822901E-4</v>
      </c>
    </row>
    <row r="6520" spans="1:3" x14ac:dyDescent="0.2">
      <c r="A6520" s="5">
        <v>43838</v>
      </c>
      <c r="B6520">
        <v>1.31987439828229E-2</v>
      </c>
      <c r="C6520" s="34">
        <f t="shared" si="101"/>
        <v>1.3198743982822901E-4</v>
      </c>
    </row>
    <row r="6521" spans="1:3" x14ac:dyDescent="0.2">
      <c r="A6521" s="5">
        <v>43839</v>
      </c>
      <c r="B6521">
        <v>1.3495787864714601E-2</v>
      </c>
      <c r="C6521" s="34">
        <f t="shared" si="101"/>
        <v>1.3495787864714601E-4</v>
      </c>
    </row>
    <row r="6522" spans="1:3" x14ac:dyDescent="0.2">
      <c r="A6522" s="5">
        <v>43840</v>
      </c>
      <c r="B6522">
        <v>1.3495787864714601E-2</v>
      </c>
      <c r="C6522" s="34">
        <f t="shared" si="101"/>
        <v>1.3495787864714601E-4</v>
      </c>
    </row>
    <row r="6523" spans="1:3" x14ac:dyDescent="0.2">
      <c r="A6523" s="5">
        <v>43843</v>
      </c>
      <c r="B6523">
        <v>4.0492827928639799E-2</v>
      </c>
      <c r="C6523" s="34">
        <f t="shared" si="101"/>
        <v>4.0492827928639797E-4</v>
      </c>
    </row>
    <row r="6524" spans="1:3" x14ac:dyDescent="0.2">
      <c r="A6524" s="5">
        <v>43844</v>
      </c>
      <c r="B6524">
        <v>1.3495787864714601E-2</v>
      </c>
      <c r="C6524" s="34">
        <f t="shared" si="101"/>
        <v>1.3495787864714601E-4</v>
      </c>
    </row>
    <row r="6525" spans="1:3" x14ac:dyDescent="0.2">
      <c r="A6525" s="5">
        <v>43845</v>
      </c>
      <c r="B6525">
        <v>1.3495787864714601E-2</v>
      </c>
      <c r="C6525" s="34">
        <f t="shared" si="101"/>
        <v>1.3495787864714601E-4</v>
      </c>
    </row>
    <row r="6526" spans="1:3" x14ac:dyDescent="0.2">
      <c r="A6526" s="5">
        <v>43846</v>
      </c>
      <c r="B6526">
        <v>1.371881585015E-2</v>
      </c>
      <c r="C6526" s="34">
        <f t="shared" si="101"/>
        <v>1.3718815850149999E-4</v>
      </c>
    </row>
    <row r="6527" spans="1:3" x14ac:dyDescent="0.2">
      <c r="A6527" s="5">
        <v>43847</v>
      </c>
      <c r="B6527">
        <v>1.3718815850172201E-2</v>
      </c>
      <c r="C6527" s="34">
        <f t="shared" si="101"/>
        <v>1.37188158501722E-4</v>
      </c>
    </row>
    <row r="6528" spans="1:3" x14ac:dyDescent="0.2">
      <c r="A6528" s="5">
        <v>43850</v>
      </c>
      <c r="B6528">
        <v>4.1162093985991403E-2</v>
      </c>
      <c r="C6528" s="34">
        <f t="shared" si="101"/>
        <v>4.1162093985991404E-4</v>
      </c>
    </row>
    <row r="6529" spans="1:3" x14ac:dyDescent="0.2">
      <c r="A6529" s="5">
        <v>43851</v>
      </c>
      <c r="B6529">
        <v>1.3718815850172201E-2</v>
      </c>
      <c r="C6529" s="34">
        <f t="shared" si="101"/>
        <v>1.37188158501722E-4</v>
      </c>
    </row>
    <row r="6530" spans="1:3" x14ac:dyDescent="0.2">
      <c r="A6530" s="5">
        <v>43852</v>
      </c>
      <c r="B6530">
        <v>1.3718815850172201E-2</v>
      </c>
      <c r="C6530" s="34">
        <f t="shared" si="101"/>
        <v>1.37188158501722E-4</v>
      </c>
    </row>
    <row r="6531" spans="1:3" x14ac:dyDescent="0.2">
      <c r="A6531" s="5">
        <v>43853</v>
      </c>
      <c r="B6531">
        <v>1.36630758351464E-2</v>
      </c>
      <c r="C6531" s="34">
        <f t="shared" si="101"/>
        <v>1.3663075835146401E-4</v>
      </c>
    </row>
    <row r="6532" spans="1:3" x14ac:dyDescent="0.2">
      <c r="A6532" s="5">
        <v>43854</v>
      </c>
      <c r="B6532">
        <v>1.3663075835124199E-2</v>
      </c>
      <c r="C6532" s="34">
        <f t="shared" si="101"/>
        <v>1.3663075835124199E-4</v>
      </c>
    </row>
    <row r="6533" spans="1:3" x14ac:dyDescent="0.2">
      <c r="A6533" s="5">
        <v>43857</v>
      </c>
      <c r="B6533">
        <v>4.0994828149698598E-2</v>
      </c>
      <c r="C6533" s="34">
        <f t="shared" ref="C6533:C6596" si="102">B6533/100</f>
        <v>4.0994828149698597E-4</v>
      </c>
    </row>
    <row r="6534" spans="1:3" x14ac:dyDescent="0.2">
      <c r="A6534" s="5">
        <v>43858</v>
      </c>
      <c r="B6534">
        <v>1.36630758351464E-2</v>
      </c>
      <c r="C6534" s="34">
        <f t="shared" si="102"/>
        <v>1.3663075835146401E-4</v>
      </c>
    </row>
    <row r="6535" spans="1:3" x14ac:dyDescent="0.2">
      <c r="A6535" s="5">
        <v>43859</v>
      </c>
      <c r="B6535">
        <v>1.36630758351464E-2</v>
      </c>
      <c r="C6535" s="34">
        <f t="shared" si="102"/>
        <v>1.3663075835146401E-4</v>
      </c>
    </row>
    <row r="6536" spans="1:3" x14ac:dyDescent="0.2">
      <c r="A6536" s="5">
        <v>43860</v>
      </c>
      <c r="B6536">
        <v>1.36888635103194E-2</v>
      </c>
      <c r="C6536" s="34">
        <f t="shared" si="102"/>
        <v>1.3688863510319402E-4</v>
      </c>
    </row>
    <row r="6537" spans="1:3" x14ac:dyDescent="0.2">
      <c r="A6537" s="5">
        <v>43861</v>
      </c>
      <c r="B6537">
        <v>1.36888635103194E-2</v>
      </c>
      <c r="C6537" s="34">
        <f t="shared" si="102"/>
        <v>1.3688863510319402E-4</v>
      </c>
    </row>
    <row r="6538" spans="1:3" x14ac:dyDescent="0.2">
      <c r="A6538" s="5">
        <v>43862</v>
      </c>
      <c r="B6538">
        <v>1.3688863510297199E-2</v>
      </c>
      <c r="C6538" s="34">
        <f t="shared" si="102"/>
        <v>1.36888635102972E-4</v>
      </c>
    </row>
    <row r="6539" spans="1:3" x14ac:dyDescent="0.2">
      <c r="A6539" s="5">
        <v>43864</v>
      </c>
      <c r="B6539">
        <v>2.73796008704696E-2</v>
      </c>
      <c r="C6539" s="34">
        <f t="shared" si="102"/>
        <v>2.7379600870469601E-4</v>
      </c>
    </row>
    <row r="6540" spans="1:3" x14ac:dyDescent="0.2">
      <c r="A6540" s="5">
        <v>43865</v>
      </c>
      <c r="B6540">
        <v>1.36888635103194E-2</v>
      </c>
      <c r="C6540" s="34">
        <f t="shared" si="102"/>
        <v>1.3688863510319402E-4</v>
      </c>
    </row>
    <row r="6541" spans="1:3" x14ac:dyDescent="0.2">
      <c r="A6541" s="5">
        <v>43866</v>
      </c>
      <c r="B6541">
        <v>1.36888635103194E-2</v>
      </c>
      <c r="C6541" s="34">
        <f t="shared" si="102"/>
        <v>1.3688863510319402E-4</v>
      </c>
    </row>
    <row r="6542" spans="1:3" x14ac:dyDescent="0.2">
      <c r="A6542" s="5">
        <v>43867</v>
      </c>
      <c r="B6542">
        <v>1.3682351699695301E-2</v>
      </c>
      <c r="C6542" s="34">
        <f t="shared" si="102"/>
        <v>1.3682351699695301E-4</v>
      </c>
    </row>
    <row r="6543" spans="1:3" x14ac:dyDescent="0.2">
      <c r="A6543" s="5">
        <v>43868</v>
      </c>
      <c r="B6543">
        <v>1.3682351699695301E-2</v>
      </c>
      <c r="C6543" s="34">
        <f t="shared" si="102"/>
        <v>1.3682351699695301E-4</v>
      </c>
    </row>
    <row r="6544" spans="1:3" x14ac:dyDescent="0.2">
      <c r="A6544" s="5">
        <v>43871</v>
      </c>
      <c r="B6544">
        <v>4.1052671557673101E-2</v>
      </c>
      <c r="C6544" s="34">
        <f t="shared" si="102"/>
        <v>4.1052671557673099E-4</v>
      </c>
    </row>
    <row r="6545" spans="1:3" x14ac:dyDescent="0.2">
      <c r="A6545" s="5">
        <v>43872</v>
      </c>
      <c r="B6545">
        <v>1.36823516997175E-2</v>
      </c>
      <c r="C6545" s="34">
        <f t="shared" si="102"/>
        <v>1.36823516997175E-4</v>
      </c>
    </row>
    <row r="6546" spans="1:3" x14ac:dyDescent="0.2">
      <c r="A6546" s="5">
        <v>43873</v>
      </c>
      <c r="B6546">
        <v>1.3682351699695301E-2</v>
      </c>
      <c r="C6546" s="34">
        <f t="shared" si="102"/>
        <v>1.3682351699695301E-4</v>
      </c>
    </row>
    <row r="6547" spans="1:3" x14ac:dyDescent="0.2">
      <c r="A6547" s="5">
        <v>43874</v>
      </c>
      <c r="B6547">
        <v>1.36062823135052E-2</v>
      </c>
      <c r="C6547" s="34">
        <f t="shared" si="102"/>
        <v>1.3606282313505201E-4</v>
      </c>
    </row>
    <row r="6548" spans="1:3" x14ac:dyDescent="0.2">
      <c r="A6548" s="5">
        <v>43875</v>
      </c>
      <c r="B6548">
        <v>1.36062823135275E-2</v>
      </c>
      <c r="C6548" s="34">
        <f t="shared" si="102"/>
        <v>1.36062823135275E-4</v>
      </c>
    </row>
    <row r="6549" spans="1:3" x14ac:dyDescent="0.2">
      <c r="A6549" s="5">
        <v>43878</v>
      </c>
      <c r="B6549">
        <v>4.0824401119965402E-2</v>
      </c>
      <c r="C6549" s="34">
        <f t="shared" si="102"/>
        <v>4.0824401119965404E-4</v>
      </c>
    </row>
    <row r="6550" spans="1:3" x14ac:dyDescent="0.2">
      <c r="A6550" s="5">
        <v>43879</v>
      </c>
      <c r="B6550">
        <v>1.36062823135275E-2</v>
      </c>
      <c r="C6550" s="34">
        <f t="shared" si="102"/>
        <v>1.36062823135275E-4</v>
      </c>
    </row>
    <row r="6551" spans="1:3" x14ac:dyDescent="0.2">
      <c r="A6551" s="5">
        <v>43880</v>
      </c>
      <c r="B6551">
        <v>1.36062823135052E-2</v>
      </c>
      <c r="C6551" s="34">
        <f t="shared" si="102"/>
        <v>1.3606282313505201E-4</v>
      </c>
    </row>
    <row r="6552" spans="1:3" x14ac:dyDescent="0.2">
      <c r="A6552" s="5">
        <v>43881</v>
      </c>
      <c r="B6552">
        <v>1.35064744116065E-2</v>
      </c>
      <c r="C6552" s="34">
        <f t="shared" si="102"/>
        <v>1.35064744116065E-4</v>
      </c>
    </row>
    <row r="6553" spans="1:3" x14ac:dyDescent="0.2">
      <c r="A6553" s="5">
        <v>43885</v>
      </c>
      <c r="B6553">
        <v>5.4036844123106498E-2</v>
      </c>
      <c r="C6553" s="34">
        <f t="shared" si="102"/>
        <v>5.4036844123106498E-4</v>
      </c>
    </row>
    <row r="6554" spans="1:3" x14ac:dyDescent="0.2">
      <c r="A6554" s="5">
        <v>43886</v>
      </c>
      <c r="B6554">
        <v>1.3506474411584301E-2</v>
      </c>
      <c r="C6554" s="34">
        <f t="shared" si="102"/>
        <v>1.3506474411584301E-4</v>
      </c>
    </row>
    <row r="6555" spans="1:3" x14ac:dyDescent="0.2">
      <c r="A6555" s="5">
        <v>43887</v>
      </c>
      <c r="B6555">
        <v>1.35064744116065E-2</v>
      </c>
      <c r="C6555" s="34">
        <f t="shared" si="102"/>
        <v>1.35064744116065E-4</v>
      </c>
    </row>
    <row r="6556" spans="1:3" x14ac:dyDescent="0.2">
      <c r="A6556" s="5">
        <v>43888</v>
      </c>
      <c r="B6556">
        <v>1.35656338657197E-2</v>
      </c>
      <c r="C6556" s="34">
        <f t="shared" si="102"/>
        <v>1.3565633865719699E-4</v>
      </c>
    </row>
    <row r="6557" spans="1:3" x14ac:dyDescent="0.2">
      <c r="A6557" s="5">
        <v>43889</v>
      </c>
      <c r="B6557">
        <v>1.35656338657197E-2</v>
      </c>
      <c r="C6557" s="34">
        <f t="shared" si="102"/>
        <v>1.3565633865719699E-4</v>
      </c>
    </row>
    <row r="6558" spans="1:3" x14ac:dyDescent="0.2">
      <c r="A6558" s="5">
        <v>43892</v>
      </c>
      <c r="B6558">
        <v>4.0702422639426999E-2</v>
      </c>
      <c r="C6558" s="34">
        <f t="shared" si="102"/>
        <v>4.0702422639427E-4</v>
      </c>
    </row>
    <row r="6559" spans="1:3" x14ac:dyDescent="0.2">
      <c r="A6559" s="5">
        <v>43893</v>
      </c>
      <c r="B6559">
        <v>1.35656338657197E-2</v>
      </c>
      <c r="C6559" s="34">
        <f t="shared" si="102"/>
        <v>1.3565633865719699E-4</v>
      </c>
    </row>
    <row r="6560" spans="1:3" x14ac:dyDescent="0.2">
      <c r="A6560" s="5">
        <v>43894</v>
      </c>
      <c r="B6560">
        <v>1.35656338657197E-2</v>
      </c>
      <c r="C6560" s="34">
        <f t="shared" si="102"/>
        <v>1.3565633865719699E-4</v>
      </c>
    </row>
    <row r="6561" spans="1:3" x14ac:dyDescent="0.2">
      <c r="A6561" s="5">
        <v>43895</v>
      </c>
      <c r="B6561">
        <v>1.3238403192006301E-2</v>
      </c>
      <c r="C6561" s="34">
        <f t="shared" si="102"/>
        <v>1.3238403192006301E-4</v>
      </c>
    </row>
    <row r="6562" spans="1:3" x14ac:dyDescent="0.2">
      <c r="A6562" s="5">
        <v>43896</v>
      </c>
      <c r="B6562">
        <v>1.32384031920285E-2</v>
      </c>
      <c r="C6562" s="34">
        <f t="shared" si="102"/>
        <v>1.32384031920285E-4</v>
      </c>
    </row>
    <row r="6563" spans="1:3" x14ac:dyDescent="0.2">
      <c r="A6563" s="5">
        <v>43899</v>
      </c>
      <c r="B6563">
        <v>3.9720467467629902E-2</v>
      </c>
      <c r="C6563" s="34">
        <f t="shared" si="102"/>
        <v>3.97204674676299E-4</v>
      </c>
    </row>
    <row r="6564" spans="1:3" x14ac:dyDescent="0.2">
      <c r="A6564" s="5">
        <v>43901</v>
      </c>
      <c r="B6564">
        <v>2.6478558937226299E-2</v>
      </c>
      <c r="C6564" s="34">
        <f t="shared" si="102"/>
        <v>2.6478558937226298E-4</v>
      </c>
    </row>
    <row r="6565" spans="1:3" x14ac:dyDescent="0.2">
      <c r="A6565" s="5">
        <v>43902</v>
      </c>
      <c r="B6565">
        <v>1.3018639987882901E-2</v>
      </c>
      <c r="C6565" s="34">
        <f t="shared" si="102"/>
        <v>1.3018639987882901E-4</v>
      </c>
    </row>
    <row r="6566" spans="1:3" x14ac:dyDescent="0.2">
      <c r="A6566" s="5">
        <v>43903</v>
      </c>
      <c r="B6566">
        <v>1.30186399878607E-2</v>
      </c>
      <c r="C6566" s="34">
        <f t="shared" si="102"/>
        <v>1.30186399878607E-4</v>
      </c>
    </row>
    <row r="6567" spans="1:3" x14ac:dyDescent="0.2">
      <c r="A6567" s="5">
        <v>43906</v>
      </c>
      <c r="B6567">
        <v>3.90610047338757E-2</v>
      </c>
      <c r="C6567" s="34">
        <f t="shared" si="102"/>
        <v>3.9061004733875699E-4</v>
      </c>
    </row>
    <row r="6568" spans="1:3" x14ac:dyDescent="0.2">
      <c r="A6568" s="5">
        <v>43907</v>
      </c>
      <c r="B6568">
        <v>1.30186399878607E-2</v>
      </c>
      <c r="C6568" s="34">
        <f t="shared" si="102"/>
        <v>1.30186399878607E-4</v>
      </c>
    </row>
    <row r="6569" spans="1:3" x14ac:dyDescent="0.2">
      <c r="A6569" s="5">
        <v>43908</v>
      </c>
      <c r="B6569">
        <v>1.3018639987882901E-2</v>
      </c>
      <c r="C6569" s="34">
        <f t="shared" si="102"/>
        <v>1.3018639987882901E-4</v>
      </c>
    </row>
    <row r="6570" spans="1:3" x14ac:dyDescent="0.2">
      <c r="A6570" s="5">
        <v>43909</v>
      </c>
      <c r="B6570">
        <v>1.2914438960587299E-2</v>
      </c>
      <c r="C6570" s="34">
        <f t="shared" si="102"/>
        <v>1.2914438960587299E-4</v>
      </c>
    </row>
    <row r="6571" spans="1:3" x14ac:dyDescent="0.2">
      <c r="A6571" s="5">
        <v>43910</v>
      </c>
      <c r="B6571">
        <v>1.2914438960587299E-2</v>
      </c>
      <c r="C6571" s="34">
        <f t="shared" si="102"/>
        <v>1.2914438960587299E-4</v>
      </c>
    </row>
    <row r="6572" spans="1:3" x14ac:dyDescent="0.2">
      <c r="A6572" s="5">
        <v>43913</v>
      </c>
      <c r="B6572">
        <v>3.8748320579173899E-2</v>
      </c>
      <c r="C6572" s="34">
        <f t="shared" si="102"/>
        <v>3.87483205791739E-4</v>
      </c>
    </row>
    <row r="6573" spans="1:3" x14ac:dyDescent="0.2">
      <c r="A6573" s="5">
        <v>43914</v>
      </c>
      <c r="B6573">
        <v>1.2914438960587299E-2</v>
      </c>
      <c r="C6573" s="34">
        <f t="shared" si="102"/>
        <v>1.2914438960587299E-4</v>
      </c>
    </row>
    <row r="6574" spans="1:3" x14ac:dyDescent="0.2">
      <c r="A6574" s="5">
        <v>43915</v>
      </c>
      <c r="B6574">
        <v>1.29144389606095E-2</v>
      </c>
      <c r="C6574" s="34">
        <f t="shared" si="102"/>
        <v>1.2914438960609501E-4</v>
      </c>
    </row>
    <row r="6575" spans="1:3" x14ac:dyDescent="0.2">
      <c r="A6575" s="5">
        <v>43916</v>
      </c>
      <c r="B6575">
        <v>1.4095935648850101E-2</v>
      </c>
      <c r="C6575" s="34">
        <f t="shared" si="102"/>
        <v>1.4095935648850101E-4</v>
      </c>
    </row>
    <row r="6576" spans="1:3" x14ac:dyDescent="0.2">
      <c r="A6576" s="5">
        <v>43917</v>
      </c>
      <c r="B6576">
        <v>1.40959356488723E-2</v>
      </c>
      <c r="C6576" s="34">
        <f t="shared" si="102"/>
        <v>1.40959356488723E-4</v>
      </c>
    </row>
    <row r="6577" spans="1:3" x14ac:dyDescent="0.2">
      <c r="A6577" s="5">
        <v>43920</v>
      </c>
      <c r="B6577">
        <v>4.2293768088730303E-2</v>
      </c>
      <c r="C6577" s="34">
        <f t="shared" si="102"/>
        <v>4.2293768088730305E-4</v>
      </c>
    </row>
    <row r="6578" spans="1:3" x14ac:dyDescent="0.2">
      <c r="A6578" s="5">
        <v>43921</v>
      </c>
      <c r="B6578">
        <v>1.16834978435731E-2</v>
      </c>
      <c r="C6578" s="34">
        <f t="shared" si="102"/>
        <v>1.16834978435731E-4</v>
      </c>
    </row>
    <row r="6579" spans="1:3" x14ac:dyDescent="0.2">
      <c r="A6579" s="5">
        <v>43922</v>
      </c>
      <c r="B6579">
        <v>1.16834978435731E-2</v>
      </c>
      <c r="C6579" s="34">
        <f t="shared" si="102"/>
        <v>1.16834978435731E-4</v>
      </c>
    </row>
    <row r="6580" spans="1:3" x14ac:dyDescent="0.2">
      <c r="A6580" s="5">
        <v>43924</v>
      </c>
      <c r="B6580">
        <v>2.33683607283597E-2</v>
      </c>
      <c r="C6580" s="34">
        <f t="shared" si="102"/>
        <v>2.3368360728359699E-4</v>
      </c>
    </row>
    <row r="6581" spans="1:3" x14ac:dyDescent="0.2">
      <c r="A6581" s="5">
        <v>43928</v>
      </c>
      <c r="B6581">
        <v>4.6742182259529301E-2</v>
      </c>
      <c r="C6581" s="34">
        <f t="shared" si="102"/>
        <v>4.6742182259529303E-4</v>
      </c>
    </row>
    <row r="6582" spans="1:3" x14ac:dyDescent="0.2">
      <c r="A6582" s="5">
        <v>43929</v>
      </c>
      <c r="B6582">
        <v>1.16834978435731E-2</v>
      </c>
      <c r="C6582" s="34">
        <f t="shared" si="102"/>
        <v>1.16834978435731E-4</v>
      </c>
    </row>
    <row r="6583" spans="1:3" x14ac:dyDescent="0.2">
      <c r="A6583" s="5">
        <v>43930</v>
      </c>
      <c r="B6583">
        <v>1.15199872560812E-2</v>
      </c>
      <c r="C6583" s="34">
        <f t="shared" si="102"/>
        <v>1.1519987256081201E-4</v>
      </c>
    </row>
    <row r="6584" spans="1:3" x14ac:dyDescent="0.2">
      <c r="A6584" s="5">
        <v>43934</v>
      </c>
      <c r="B6584">
        <v>4.6087912242343002E-2</v>
      </c>
      <c r="C6584" s="34">
        <f t="shared" si="102"/>
        <v>4.6087912242343004E-4</v>
      </c>
    </row>
    <row r="6585" spans="1:3" x14ac:dyDescent="0.2">
      <c r="A6585" s="5">
        <v>43936</v>
      </c>
      <c r="B6585">
        <v>2.3041301613258E-2</v>
      </c>
      <c r="C6585" s="34">
        <f t="shared" si="102"/>
        <v>2.3041301613258E-4</v>
      </c>
    </row>
    <row r="6586" spans="1:3" x14ac:dyDescent="0.2">
      <c r="A6586" s="5">
        <v>43937</v>
      </c>
      <c r="B6586">
        <v>1.1131423226151699E-2</v>
      </c>
      <c r="C6586" s="34">
        <f t="shared" si="102"/>
        <v>1.11314232261517E-4</v>
      </c>
    </row>
    <row r="6587" spans="1:3" x14ac:dyDescent="0.2">
      <c r="A6587" s="5">
        <v>43938</v>
      </c>
      <c r="B6587">
        <v>1.1131423226151699E-2</v>
      </c>
      <c r="C6587" s="34">
        <f t="shared" si="102"/>
        <v>1.11314232261517E-4</v>
      </c>
    </row>
    <row r="6588" spans="1:3" x14ac:dyDescent="0.2">
      <c r="A6588" s="5">
        <v>43941</v>
      </c>
      <c r="B6588">
        <v>3.3397987073846599E-2</v>
      </c>
      <c r="C6588" s="34">
        <f t="shared" si="102"/>
        <v>3.3397987073846601E-4</v>
      </c>
    </row>
    <row r="6589" spans="1:3" x14ac:dyDescent="0.2">
      <c r="A6589" s="5">
        <v>43942</v>
      </c>
      <c r="B6589">
        <v>1.1131423226151699E-2</v>
      </c>
      <c r="C6589" s="34">
        <f t="shared" si="102"/>
        <v>1.11314232261517E-4</v>
      </c>
    </row>
    <row r="6590" spans="1:3" x14ac:dyDescent="0.2">
      <c r="A6590" s="5">
        <v>43943</v>
      </c>
      <c r="B6590">
        <v>1.1131423226151699E-2</v>
      </c>
      <c r="C6590" s="34">
        <f t="shared" si="102"/>
        <v>1.11314232261517E-4</v>
      </c>
    </row>
    <row r="6591" spans="1:3" x14ac:dyDescent="0.2">
      <c r="A6591" s="5">
        <v>43944</v>
      </c>
      <c r="B6591">
        <v>1.0026044347721801E-2</v>
      </c>
      <c r="C6591" s="34">
        <f t="shared" si="102"/>
        <v>1.0026044347721801E-4</v>
      </c>
    </row>
    <row r="6592" spans="1:3" x14ac:dyDescent="0.2">
      <c r="A6592" s="5">
        <v>43945</v>
      </c>
      <c r="B6592">
        <v>1.0026044347721801E-2</v>
      </c>
      <c r="C6592" s="34">
        <f t="shared" si="102"/>
        <v>1.0026044347721801E-4</v>
      </c>
    </row>
    <row r="6593" spans="1:3" x14ac:dyDescent="0.2">
      <c r="A6593" s="5">
        <v>43948</v>
      </c>
      <c r="B6593">
        <v>3.0081148790927999E-2</v>
      </c>
      <c r="C6593" s="34">
        <f t="shared" si="102"/>
        <v>3.0081148790927998E-4</v>
      </c>
    </row>
    <row r="6594" spans="1:3" x14ac:dyDescent="0.2">
      <c r="A6594" s="5">
        <v>43949</v>
      </c>
      <c r="B6594">
        <v>1.00260443476996E-2</v>
      </c>
      <c r="C6594" s="34">
        <f t="shared" si="102"/>
        <v>1.0026044347699599E-4</v>
      </c>
    </row>
    <row r="6595" spans="1:3" x14ac:dyDescent="0.2">
      <c r="A6595" s="5">
        <v>43950</v>
      </c>
      <c r="B6595">
        <v>1.0026044347721801E-2</v>
      </c>
      <c r="C6595" s="34">
        <f t="shared" si="102"/>
        <v>1.0026044347721801E-4</v>
      </c>
    </row>
    <row r="6596" spans="1:3" x14ac:dyDescent="0.2">
      <c r="A6596" s="5">
        <v>43951</v>
      </c>
      <c r="B6596">
        <v>9.7962966665976498E-3</v>
      </c>
      <c r="C6596" s="34">
        <f t="shared" si="102"/>
        <v>9.7962966665976494E-5</v>
      </c>
    </row>
    <row r="6597" spans="1:3" x14ac:dyDescent="0.2">
      <c r="A6597" s="5">
        <v>43955</v>
      </c>
      <c r="B6597">
        <v>3.9190945088063402E-2</v>
      </c>
      <c r="C6597" s="34">
        <f t="shared" ref="C6597:C6660" si="103">B6597/100</f>
        <v>3.9190945088063401E-4</v>
      </c>
    </row>
    <row r="6598" spans="1:3" x14ac:dyDescent="0.2">
      <c r="A6598" s="5">
        <v>43956</v>
      </c>
      <c r="B6598">
        <v>9.7962966665754402E-3</v>
      </c>
      <c r="C6598" s="34">
        <f t="shared" si="103"/>
        <v>9.7962966665754396E-5</v>
      </c>
    </row>
    <row r="6599" spans="1:3" x14ac:dyDescent="0.2">
      <c r="A6599" s="5">
        <v>43957</v>
      </c>
      <c r="B6599">
        <v>9.7962966665976498E-3</v>
      </c>
      <c r="C6599" s="34">
        <f t="shared" si="103"/>
        <v>9.7962966665976494E-5</v>
      </c>
    </row>
    <row r="6600" spans="1:3" x14ac:dyDescent="0.2">
      <c r="A6600" s="5">
        <v>43958</v>
      </c>
      <c r="B6600">
        <v>9.7962966665976498E-3</v>
      </c>
      <c r="C6600" s="34">
        <f t="shared" si="103"/>
        <v>9.7962966665976494E-5</v>
      </c>
    </row>
    <row r="6601" spans="1:3" x14ac:dyDescent="0.2">
      <c r="A6601" s="5">
        <v>43959</v>
      </c>
      <c r="B6601">
        <v>9.47247510105775E-3</v>
      </c>
      <c r="C6601" s="34">
        <f t="shared" si="103"/>
        <v>9.4724751010577494E-5</v>
      </c>
    </row>
    <row r="6602" spans="1:3" x14ac:dyDescent="0.2">
      <c r="A6602" s="5">
        <v>43962</v>
      </c>
      <c r="B6602">
        <v>2.8420117221727999E-2</v>
      </c>
      <c r="C6602" s="34">
        <f t="shared" si="103"/>
        <v>2.8420117221727997E-4</v>
      </c>
    </row>
    <row r="6603" spans="1:3" x14ac:dyDescent="0.2">
      <c r="A6603" s="5">
        <v>43963</v>
      </c>
      <c r="B6603">
        <v>9.47247510105775E-3</v>
      </c>
      <c r="C6603" s="34">
        <f t="shared" si="103"/>
        <v>9.4724751010577494E-5</v>
      </c>
    </row>
    <row r="6604" spans="1:3" x14ac:dyDescent="0.2">
      <c r="A6604" s="5">
        <v>43964</v>
      </c>
      <c r="B6604">
        <v>9.4724751010799597E-3</v>
      </c>
      <c r="C6604" s="34">
        <f t="shared" si="103"/>
        <v>9.4724751010799593E-5</v>
      </c>
    </row>
    <row r="6605" spans="1:3" x14ac:dyDescent="0.2">
      <c r="A6605" s="5">
        <v>43965</v>
      </c>
      <c r="B6605">
        <v>9.3645378543838493E-3</v>
      </c>
      <c r="C6605" s="34">
        <f t="shared" si="103"/>
        <v>9.3645378543838489E-5</v>
      </c>
    </row>
    <row r="6606" spans="1:3" x14ac:dyDescent="0.2">
      <c r="A6606" s="5">
        <v>43966</v>
      </c>
      <c r="B6606">
        <v>9.3645378543838493E-3</v>
      </c>
      <c r="C6606" s="34">
        <f t="shared" si="103"/>
        <v>9.3645378543838489E-5</v>
      </c>
    </row>
    <row r="6607" spans="1:3" x14ac:dyDescent="0.2">
      <c r="A6607" s="5">
        <v>43969</v>
      </c>
      <c r="B6607">
        <v>2.8096244482345201E-2</v>
      </c>
      <c r="C6607" s="34">
        <f t="shared" si="103"/>
        <v>2.80962444823452E-4</v>
      </c>
    </row>
    <row r="6608" spans="1:3" x14ac:dyDescent="0.2">
      <c r="A6608" s="5">
        <v>43970</v>
      </c>
      <c r="B6608">
        <v>9.3645378544060503E-3</v>
      </c>
      <c r="C6608" s="34">
        <f t="shared" si="103"/>
        <v>9.3645378544060507E-5</v>
      </c>
    </row>
    <row r="6609" spans="1:3" x14ac:dyDescent="0.2">
      <c r="A6609" s="5">
        <v>43971</v>
      </c>
      <c r="B6609">
        <v>9.3645378543838493E-3</v>
      </c>
      <c r="C6609" s="34">
        <f t="shared" si="103"/>
        <v>9.3645378543838489E-5</v>
      </c>
    </row>
    <row r="6610" spans="1:3" x14ac:dyDescent="0.2">
      <c r="A6610" s="5">
        <v>43972</v>
      </c>
      <c r="B6610">
        <v>8.8350841323636704E-3</v>
      </c>
      <c r="C6610" s="34">
        <f t="shared" si="103"/>
        <v>8.83508413236367E-5</v>
      </c>
    </row>
    <row r="6611" spans="1:3" x14ac:dyDescent="0.2">
      <c r="A6611" s="5">
        <v>43973</v>
      </c>
      <c r="B6611">
        <v>8.8350841323636704E-3</v>
      </c>
      <c r="C6611" s="34">
        <f t="shared" si="103"/>
        <v>8.83508413236367E-5</v>
      </c>
    </row>
    <row r="6612" spans="1:3" x14ac:dyDescent="0.2">
      <c r="A6612" s="5">
        <v>43977</v>
      </c>
      <c r="B6612">
        <v>3.53450203280481E-2</v>
      </c>
      <c r="C6612" s="34">
        <f t="shared" si="103"/>
        <v>3.5345020328048099E-4</v>
      </c>
    </row>
    <row r="6613" spans="1:3" x14ac:dyDescent="0.2">
      <c r="A6613" s="5">
        <v>43978</v>
      </c>
      <c r="B6613">
        <v>8.8350841323636704E-3</v>
      </c>
      <c r="C6613" s="34">
        <f t="shared" si="103"/>
        <v>8.83508413236367E-5</v>
      </c>
    </row>
    <row r="6614" spans="1:3" x14ac:dyDescent="0.2">
      <c r="A6614" s="5">
        <v>43979</v>
      </c>
      <c r="B6614">
        <v>8.6080520007136806E-3</v>
      </c>
      <c r="C6614" s="34">
        <f t="shared" si="103"/>
        <v>8.60805200071368E-5</v>
      </c>
    </row>
    <row r="6615" spans="1:3" x14ac:dyDescent="0.2">
      <c r="A6615" s="5">
        <v>43980</v>
      </c>
      <c r="B6615">
        <v>8.6080520006914796E-3</v>
      </c>
      <c r="C6615" s="34">
        <f t="shared" si="103"/>
        <v>8.6080520006914796E-5</v>
      </c>
    </row>
    <row r="6616" spans="1:3" x14ac:dyDescent="0.2">
      <c r="A6616" s="5">
        <v>43983</v>
      </c>
      <c r="B6616">
        <v>2.5826379022664301E-2</v>
      </c>
      <c r="C6616" s="34">
        <f t="shared" si="103"/>
        <v>2.5826379022664302E-4</v>
      </c>
    </row>
    <row r="6617" spans="1:3" x14ac:dyDescent="0.2">
      <c r="A6617" s="5">
        <v>43984</v>
      </c>
      <c r="B6617">
        <v>8.6080520007136806E-3</v>
      </c>
      <c r="C6617" s="34">
        <f t="shared" si="103"/>
        <v>8.60805200071368E-5</v>
      </c>
    </row>
    <row r="6618" spans="1:3" x14ac:dyDescent="0.2">
      <c r="A6618" s="5">
        <v>43985</v>
      </c>
      <c r="B6618">
        <v>8.6080520006914796E-3</v>
      </c>
      <c r="C6618" s="34">
        <f t="shared" si="103"/>
        <v>8.6080520006914796E-5</v>
      </c>
    </row>
    <row r="6619" spans="1:3" x14ac:dyDescent="0.2">
      <c r="A6619" s="5">
        <v>43986</v>
      </c>
      <c r="B6619">
        <v>9.0221914310850693E-3</v>
      </c>
      <c r="C6619" s="34">
        <f t="shared" si="103"/>
        <v>9.0221914310850693E-5</v>
      </c>
    </row>
    <row r="6620" spans="1:3" x14ac:dyDescent="0.2">
      <c r="A6620" s="5">
        <v>43987</v>
      </c>
      <c r="B6620">
        <v>9.0221914310850693E-3</v>
      </c>
      <c r="C6620" s="34">
        <f t="shared" si="103"/>
        <v>9.0221914310850693E-5</v>
      </c>
    </row>
    <row r="6621" spans="1:3" x14ac:dyDescent="0.2">
      <c r="A6621" s="5">
        <v>43990</v>
      </c>
      <c r="B6621">
        <v>2.70690163648446E-2</v>
      </c>
      <c r="C6621" s="34">
        <f t="shared" si="103"/>
        <v>2.70690163648446E-4</v>
      </c>
    </row>
    <row r="6622" spans="1:3" x14ac:dyDescent="0.2">
      <c r="A6622" s="5">
        <v>43991</v>
      </c>
      <c r="B6622">
        <v>9.0221914310850693E-3</v>
      </c>
      <c r="C6622" s="34">
        <f t="shared" si="103"/>
        <v>9.0221914310850693E-5</v>
      </c>
    </row>
    <row r="6623" spans="1:3" x14ac:dyDescent="0.2">
      <c r="A6623" s="5">
        <v>43992</v>
      </c>
      <c r="B6623">
        <v>9.0221914310850693E-3</v>
      </c>
      <c r="C6623" s="34">
        <f t="shared" si="103"/>
        <v>9.0221914310850693E-5</v>
      </c>
    </row>
    <row r="6624" spans="1:3" x14ac:dyDescent="0.2">
      <c r="A6624" s="5">
        <v>43993</v>
      </c>
      <c r="B6624">
        <v>9.17978205636771E-3</v>
      </c>
      <c r="C6624" s="34">
        <f t="shared" si="103"/>
        <v>9.1797820563677094E-5</v>
      </c>
    </row>
    <row r="6625" spans="1:3" x14ac:dyDescent="0.2">
      <c r="A6625" s="5">
        <v>43994</v>
      </c>
      <c r="B6625">
        <v>9.17978205636771E-3</v>
      </c>
      <c r="C6625" s="34">
        <f t="shared" si="103"/>
        <v>9.1797820563677094E-5</v>
      </c>
    </row>
    <row r="6626" spans="1:3" x14ac:dyDescent="0.2">
      <c r="A6626" s="5">
        <v>43997</v>
      </c>
      <c r="B6626">
        <v>2.7541874298431201E-2</v>
      </c>
      <c r="C6626" s="34">
        <f t="shared" si="103"/>
        <v>2.7541874298431203E-4</v>
      </c>
    </row>
    <row r="6627" spans="1:3" x14ac:dyDescent="0.2">
      <c r="A6627" s="5">
        <v>43998</v>
      </c>
      <c r="B6627">
        <v>9.17978205636771E-3</v>
      </c>
      <c r="C6627" s="34">
        <f t="shared" si="103"/>
        <v>9.1797820563677094E-5</v>
      </c>
    </row>
    <row r="6628" spans="1:3" x14ac:dyDescent="0.2">
      <c r="A6628" s="5">
        <v>43999</v>
      </c>
      <c r="B6628">
        <v>9.17978205636771E-3</v>
      </c>
      <c r="C6628" s="34">
        <f t="shared" si="103"/>
        <v>9.1797820563677094E-5</v>
      </c>
    </row>
    <row r="6629" spans="1:3" x14ac:dyDescent="0.2">
      <c r="A6629" s="5">
        <v>44000</v>
      </c>
      <c r="B6629">
        <v>8.8621245131426107E-3</v>
      </c>
      <c r="C6629" s="34">
        <f t="shared" si="103"/>
        <v>8.8621245131426107E-5</v>
      </c>
    </row>
    <row r="6630" spans="1:3" x14ac:dyDescent="0.2">
      <c r="A6630" s="5">
        <v>44001</v>
      </c>
      <c r="B6630">
        <v>8.8621245131426107E-3</v>
      </c>
      <c r="C6630" s="34">
        <f t="shared" si="103"/>
        <v>8.8621245131426107E-5</v>
      </c>
    </row>
    <row r="6631" spans="1:3" x14ac:dyDescent="0.2">
      <c r="A6631" s="5">
        <v>44004</v>
      </c>
      <c r="B6631">
        <v>2.65887297265399E-2</v>
      </c>
      <c r="C6631" s="34">
        <f t="shared" si="103"/>
        <v>2.6588729726539901E-4</v>
      </c>
    </row>
    <row r="6632" spans="1:3" x14ac:dyDescent="0.2">
      <c r="A6632" s="5">
        <v>44005</v>
      </c>
      <c r="B6632">
        <v>8.8621245131426107E-3</v>
      </c>
      <c r="C6632" s="34">
        <f t="shared" si="103"/>
        <v>8.8621245131426107E-5</v>
      </c>
    </row>
    <row r="6633" spans="1:3" x14ac:dyDescent="0.2">
      <c r="A6633" s="5">
        <v>44006</v>
      </c>
      <c r="B6633">
        <v>8.8621245131426107E-3</v>
      </c>
      <c r="C6633" s="34">
        <f t="shared" si="103"/>
        <v>8.8621245131426107E-5</v>
      </c>
    </row>
    <row r="6634" spans="1:3" x14ac:dyDescent="0.2">
      <c r="A6634" s="5">
        <v>44007</v>
      </c>
      <c r="B6634">
        <v>8.6101746656019901E-3</v>
      </c>
      <c r="C6634" s="34">
        <f t="shared" si="103"/>
        <v>8.6101746656019898E-5</v>
      </c>
    </row>
    <row r="6635" spans="1:3" x14ac:dyDescent="0.2">
      <c r="A6635" s="5">
        <v>44008</v>
      </c>
      <c r="B6635">
        <v>8.6101746656241894E-3</v>
      </c>
      <c r="C6635" s="34">
        <f t="shared" si="103"/>
        <v>8.6101746656241888E-5</v>
      </c>
    </row>
    <row r="6636" spans="1:3" x14ac:dyDescent="0.2">
      <c r="A6636" s="5">
        <v>44011</v>
      </c>
      <c r="B6636">
        <v>2.5832748113874301E-2</v>
      </c>
      <c r="C6636" s="34">
        <f t="shared" si="103"/>
        <v>2.5832748113874303E-4</v>
      </c>
    </row>
    <row r="6637" spans="1:3" x14ac:dyDescent="0.2">
      <c r="A6637" s="5">
        <v>44012</v>
      </c>
      <c r="B6637">
        <v>8.6101746656019901E-3</v>
      </c>
      <c r="C6637" s="34">
        <f t="shared" si="103"/>
        <v>8.6101746656019898E-5</v>
      </c>
    </row>
    <row r="6638" spans="1:3" x14ac:dyDescent="0.2">
      <c r="A6638" s="5">
        <v>44013</v>
      </c>
      <c r="B6638">
        <v>8.6101746656019901E-3</v>
      </c>
      <c r="C6638" s="34">
        <f t="shared" si="103"/>
        <v>8.6101746656019898E-5</v>
      </c>
    </row>
    <row r="6639" spans="1:3" x14ac:dyDescent="0.2">
      <c r="A6639" s="5">
        <v>44014</v>
      </c>
      <c r="B6639">
        <v>8.47190183548285E-3</v>
      </c>
      <c r="C6639" s="34">
        <f t="shared" si="103"/>
        <v>8.4719018354828494E-5</v>
      </c>
    </row>
    <row r="6640" spans="1:3" x14ac:dyDescent="0.2">
      <c r="A6640" s="5">
        <v>44015</v>
      </c>
      <c r="B6640">
        <v>8.47190183548285E-3</v>
      </c>
      <c r="C6640" s="34">
        <f t="shared" si="103"/>
        <v>8.4719018354828494E-5</v>
      </c>
    </row>
    <row r="6641" spans="1:3" x14ac:dyDescent="0.2">
      <c r="A6641" s="5">
        <v>44018</v>
      </c>
      <c r="B6641">
        <v>2.5417858760889998E-2</v>
      </c>
      <c r="C6641" s="34">
        <f t="shared" si="103"/>
        <v>2.5417858760889999E-4</v>
      </c>
    </row>
    <row r="6642" spans="1:3" x14ac:dyDescent="0.2">
      <c r="A6642" s="5">
        <v>44019</v>
      </c>
      <c r="B6642">
        <v>8.47190183548285E-3</v>
      </c>
      <c r="C6642" s="34">
        <f t="shared" si="103"/>
        <v>8.4719018354828494E-5</v>
      </c>
    </row>
    <row r="6643" spans="1:3" x14ac:dyDescent="0.2">
      <c r="A6643" s="5">
        <v>44020</v>
      </c>
      <c r="B6643">
        <v>8.47190183548285E-3</v>
      </c>
      <c r="C6643" s="34">
        <f t="shared" si="103"/>
        <v>8.4719018354828494E-5</v>
      </c>
    </row>
    <row r="6644" spans="1:3" x14ac:dyDescent="0.2">
      <c r="A6644" s="5">
        <v>44021</v>
      </c>
      <c r="B6644">
        <v>8.5658606309602092E-3</v>
      </c>
      <c r="C6644" s="34">
        <f t="shared" si="103"/>
        <v>8.5658606309602092E-5</v>
      </c>
    </row>
    <row r="6645" spans="1:3" x14ac:dyDescent="0.2">
      <c r="A6645" s="5">
        <v>44022</v>
      </c>
      <c r="B6645">
        <v>8.5658606309824102E-3</v>
      </c>
      <c r="C6645" s="34">
        <f t="shared" si="103"/>
        <v>8.5658606309824096E-5</v>
      </c>
    </row>
    <row r="6646" spans="1:3" x14ac:dyDescent="0.2">
      <c r="A6646" s="5">
        <v>44025</v>
      </c>
      <c r="B6646">
        <v>2.5699783174837301E-2</v>
      </c>
      <c r="C6646" s="34">
        <f t="shared" si="103"/>
        <v>2.56997831748373E-4</v>
      </c>
    </row>
    <row r="6647" spans="1:3" x14ac:dyDescent="0.2">
      <c r="A6647" s="5">
        <v>44026</v>
      </c>
      <c r="B6647">
        <v>8.5658606309824102E-3</v>
      </c>
      <c r="C6647" s="34">
        <f t="shared" si="103"/>
        <v>8.5658606309824096E-5</v>
      </c>
    </row>
    <row r="6648" spans="1:3" x14ac:dyDescent="0.2">
      <c r="A6648" s="5">
        <v>44027</v>
      </c>
      <c r="B6648">
        <v>8.5658606309824102E-3</v>
      </c>
      <c r="C6648" s="34">
        <f t="shared" si="103"/>
        <v>8.5658606309824096E-5</v>
      </c>
    </row>
    <row r="6649" spans="1:3" x14ac:dyDescent="0.2">
      <c r="A6649" s="5">
        <v>44028</v>
      </c>
      <c r="B6649">
        <v>8.6762344077895293E-3</v>
      </c>
      <c r="C6649" s="34">
        <f t="shared" si="103"/>
        <v>8.6762344077895293E-5</v>
      </c>
    </row>
    <row r="6650" spans="1:3" x14ac:dyDescent="0.2">
      <c r="A6650" s="5">
        <v>44029</v>
      </c>
      <c r="B6650">
        <v>8.6762344078117302E-3</v>
      </c>
      <c r="C6650" s="34">
        <f t="shared" si="103"/>
        <v>8.6762344078117297E-5</v>
      </c>
    </row>
    <row r="6651" spans="1:3" x14ac:dyDescent="0.2">
      <c r="A6651" s="5">
        <v>44032</v>
      </c>
      <c r="B6651">
        <v>2.6030961600009801E-2</v>
      </c>
      <c r="C6651" s="34">
        <f t="shared" si="103"/>
        <v>2.6030961600009801E-4</v>
      </c>
    </row>
    <row r="6652" spans="1:3" x14ac:dyDescent="0.2">
      <c r="A6652" s="5">
        <v>44033</v>
      </c>
      <c r="B6652">
        <v>8.6762344078117302E-3</v>
      </c>
      <c r="C6652" s="34">
        <f t="shared" si="103"/>
        <v>8.6762344078117297E-5</v>
      </c>
    </row>
    <row r="6653" spans="1:3" x14ac:dyDescent="0.2">
      <c r="A6653" s="5">
        <v>44034</v>
      </c>
      <c r="B6653">
        <v>8.6762344077895293E-3</v>
      </c>
      <c r="C6653" s="34">
        <f t="shared" si="103"/>
        <v>8.6762344077895293E-5</v>
      </c>
    </row>
    <row r="6654" spans="1:3" x14ac:dyDescent="0.2">
      <c r="A6654" s="5">
        <v>44035</v>
      </c>
      <c r="B6654">
        <v>8.7539470078112896E-3</v>
      </c>
      <c r="C6654" s="34">
        <f t="shared" si="103"/>
        <v>8.75394700781129E-5</v>
      </c>
    </row>
    <row r="6655" spans="1:3" x14ac:dyDescent="0.2">
      <c r="A6655" s="5">
        <v>44036</v>
      </c>
      <c r="B6655">
        <v>8.7539470078112896E-3</v>
      </c>
      <c r="C6655" s="34">
        <f t="shared" si="103"/>
        <v>8.75394700781129E-5</v>
      </c>
    </row>
    <row r="6656" spans="1:3" x14ac:dyDescent="0.2">
      <c r="A6656" s="5">
        <v>44039</v>
      </c>
      <c r="B6656">
        <v>2.62641400381236E-2</v>
      </c>
      <c r="C6656" s="34">
        <f t="shared" si="103"/>
        <v>2.6264140038123601E-4</v>
      </c>
    </row>
    <row r="6657" spans="1:3" x14ac:dyDescent="0.2">
      <c r="A6657" s="5">
        <v>44040</v>
      </c>
      <c r="B6657">
        <v>8.7539470078112896E-3</v>
      </c>
      <c r="C6657" s="34">
        <f t="shared" si="103"/>
        <v>8.75394700781129E-5</v>
      </c>
    </row>
    <row r="6658" spans="1:3" x14ac:dyDescent="0.2">
      <c r="A6658" s="5">
        <v>44041</v>
      </c>
      <c r="B6658">
        <v>8.7539470078112896E-3</v>
      </c>
      <c r="C6658" s="34">
        <f t="shared" si="103"/>
        <v>8.75394700781129E-5</v>
      </c>
    </row>
    <row r="6659" spans="1:3" x14ac:dyDescent="0.2">
      <c r="A6659" s="5">
        <v>44042</v>
      </c>
      <c r="B6659">
        <v>8.8838609276109502E-3</v>
      </c>
      <c r="C6659" s="34">
        <f t="shared" si="103"/>
        <v>8.8838609276109496E-5</v>
      </c>
    </row>
    <row r="6660" spans="1:3" x14ac:dyDescent="0.2">
      <c r="A6660" s="5">
        <v>44043</v>
      </c>
      <c r="B6660">
        <v>8.8838609276109502E-3</v>
      </c>
      <c r="C6660" s="34">
        <f t="shared" si="103"/>
        <v>8.8838609276109496E-5</v>
      </c>
    </row>
    <row r="6661" spans="1:3" x14ac:dyDescent="0.2">
      <c r="A6661" s="5">
        <v>44046</v>
      </c>
      <c r="B6661">
        <v>2.6653950542487901E-2</v>
      </c>
      <c r="C6661" s="34">
        <f t="shared" ref="C6661:C6724" si="104">B6661/100</f>
        <v>2.6653950542487902E-4</v>
      </c>
    </row>
    <row r="6662" spans="1:3" x14ac:dyDescent="0.2">
      <c r="A6662" s="5">
        <v>44047</v>
      </c>
      <c r="B6662">
        <v>8.8838609276109502E-3</v>
      </c>
      <c r="C6662" s="34">
        <f t="shared" si="104"/>
        <v>8.8838609276109496E-5</v>
      </c>
    </row>
    <row r="6663" spans="1:3" x14ac:dyDescent="0.2">
      <c r="A6663" s="5">
        <v>44048</v>
      </c>
      <c r="B6663">
        <v>8.8838609276109502E-3</v>
      </c>
      <c r="C6663" s="34">
        <f t="shared" si="104"/>
        <v>8.8838609276109496E-5</v>
      </c>
    </row>
    <row r="6664" spans="1:3" x14ac:dyDescent="0.2">
      <c r="A6664" s="5">
        <v>44049</v>
      </c>
      <c r="B6664">
        <v>8.8403863777175608E-3</v>
      </c>
      <c r="C6664" s="34">
        <f t="shared" si="104"/>
        <v>8.8403863777175614E-5</v>
      </c>
    </row>
    <row r="6665" spans="1:3" x14ac:dyDescent="0.2">
      <c r="A6665" s="5">
        <v>44050</v>
      </c>
      <c r="B6665">
        <v>8.8403863777175608E-3</v>
      </c>
      <c r="C6665" s="34">
        <f t="shared" si="104"/>
        <v>8.8403863777175614E-5</v>
      </c>
    </row>
    <row r="6666" spans="1:3" x14ac:dyDescent="0.2">
      <c r="A6666" s="5">
        <v>44053</v>
      </c>
      <c r="B6666">
        <v>2.65235037751443E-2</v>
      </c>
      <c r="C6666" s="34">
        <f t="shared" si="104"/>
        <v>2.6523503775144298E-4</v>
      </c>
    </row>
    <row r="6667" spans="1:3" x14ac:dyDescent="0.2">
      <c r="A6667" s="5">
        <v>44054</v>
      </c>
      <c r="B6667">
        <v>8.8403863777175608E-3</v>
      </c>
      <c r="C6667" s="34">
        <f t="shared" si="104"/>
        <v>8.8403863777175614E-5</v>
      </c>
    </row>
    <row r="6668" spans="1:3" x14ac:dyDescent="0.2">
      <c r="A6668" s="5">
        <v>44055</v>
      </c>
      <c r="B6668">
        <v>8.8403863777175608E-3</v>
      </c>
      <c r="C6668" s="34">
        <f t="shared" si="104"/>
        <v>8.8403863777175614E-5</v>
      </c>
    </row>
    <row r="6669" spans="1:3" x14ac:dyDescent="0.2">
      <c r="A6669" s="5">
        <v>44056</v>
      </c>
      <c r="B6669">
        <v>8.8069805224133494E-3</v>
      </c>
      <c r="C6669" s="34">
        <f t="shared" si="104"/>
        <v>8.8069805224133492E-5</v>
      </c>
    </row>
    <row r="6670" spans="1:3" x14ac:dyDescent="0.2">
      <c r="A6670" s="5">
        <v>44057</v>
      </c>
      <c r="B6670">
        <v>8.8069805224133494E-3</v>
      </c>
      <c r="C6670" s="34">
        <f t="shared" si="104"/>
        <v>8.8069805224133492E-5</v>
      </c>
    </row>
    <row r="6671" spans="1:3" x14ac:dyDescent="0.2">
      <c r="A6671" s="5">
        <v>44060</v>
      </c>
      <c r="B6671">
        <v>2.6423268522779399E-2</v>
      </c>
      <c r="C6671" s="34">
        <f t="shared" si="104"/>
        <v>2.6423268522779398E-4</v>
      </c>
    </row>
    <row r="6672" spans="1:3" x14ac:dyDescent="0.2">
      <c r="A6672" s="5">
        <v>44061</v>
      </c>
      <c r="B6672">
        <v>8.8069805224133494E-3</v>
      </c>
      <c r="C6672" s="34">
        <f t="shared" si="104"/>
        <v>8.8069805224133492E-5</v>
      </c>
    </row>
    <row r="6673" spans="1:3" x14ac:dyDescent="0.2">
      <c r="A6673" s="5">
        <v>44062</v>
      </c>
      <c r="B6673">
        <v>8.8069805224133494E-3</v>
      </c>
      <c r="C6673" s="34">
        <f t="shared" si="104"/>
        <v>8.8069805224133492E-5</v>
      </c>
    </row>
    <row r="6674" spans="1:3" x14ac:dyDescent="0.2">
      <c r="A6674" s="5">
        <v>44063</v>
      </c>
      <c r="B6674">
        <v>8.4891565668376908E-3</v>
      </c>
      <c r="C6674" s="34">
        <f t="shared" si="104"/>
        <v>8.489156566837691E-5</v>
      </c>
    </row>
    <row r="6675" spans="1:3" x14ac:dyDescent="0.2">
      <c r="A6675" s="5">
        <v>44064</v>
      </c>
      <c r="B6675">
        <v>8.4891565668154794E-3</v>
      </c>
      <c r="C6675" s="34">
        <f t="shared" si="104"/>
        <v>8.4891565668154798E-5</v>
      </c>
    </row>
    <row r="6676" spans="1:3" x14ac:dyDescent="0.2">
      <c r="A6676" s="5">
        <v>44067</v>
      </c>
      <c r="B6676">
        <v>2.5469631735086699E-2</v>
      </c>
      <c r="C6676" s="34">
        <f t="shared" si="104"/>
        <v>2.54696317350867E-4</v>
      </c>
    </row>
    <row r="6677" spans="1:3" x14ac:dyDescent="0.2">
      <c r="A6677" s="5">
        <v>44068</v>
      </c>
      <c r="B6677">
        <v>8.4891565668376908E-3</v>
      </c>
      <c r="C6677" s="34">
        <f t="shared" si="104"/>
        <v>8.489156566837691E-5</v>
      </c>
    </row>
    <row r="6678" spans="1:3" x14ac:dyDescent="0.2">
      <c r="A6678" s="5">
        <v>44069</v>
      </c>
      <c r="B6678">
        <v>8.4891565668154794E-3</v>
      </c>
      <c r="C6678" s="34">
        <f t="shared" si="104"/>
        <v>8.4891565668154798E-5</v>
      </c>
    </row>
    <row r="6679" spans="1:3" x14ac:dyDescent="0.2">
      <c r="A6679" s="5">
        <v>44070</v>
      </c>
      <c r="B6679">
        <v>8.7215915329119705E-3</v>
      </c>
      <c r="C6679" s="34">
        <f t="shared" si="104"/>
        <v>8.7215915329119707E-5</v>
      </c>
    </row>
    <row r="6680" spans="1:3" x14ac:dyDescent="0.2">
      <c r="A6680" s="5">
        <v>44071</v>
      </c>
      <c r="B6680">
        <v>8.7215915329341698E-3</v>
      </c>
      <c r="C6680" s="34">
        <f t="shared" si="104"/>
        <v>8.7215915329341698E-5</v>
      </c>
    </row>
    <row r="6681" spans="1:3" x14ac:dyDescent="0.2">
      <c r="A6681" s="5">
        <v>44074</v>
      </c>
      <c r="B6681">
        <v>2.61670566498617E-2</v>
      </c>
      <c r="C6681" s="34">
        <f t="shared" si="104"/>
        <v>2.6167056649861698E-4</v>
      </c>
    </row>
    <row r="6682" spans="1:3" x14ac:dyDescent="0.2">
      <c r="A6682" s="5">
        <v>44075</v>
      </c>
      <c r="B6682">
        <v>8.7215915329341698E-3</v>
      </c>
      <c r="C6682" s="34">
        <f t="shared" si="104"/>
        <v>8.7215915329341698E-5</v>
      </c>
    </row>
    <row r="6683" spans="1:3" x14ac:dyDescent="0.2">
      <c r="A6683" s="5">
        <v>44076</v>
      </c>
      <c r="B6683">
        <v>8.7215915329119705E-3</v>
      </c>
      <c r="C6683" s="34">
        <f t="shared" si="104"/>
        <v>8.7215915329119707E-5</v>
      </c>
    </row>
    <row r="6684" spans="1:3" x14ac:dyDescent="0.2">
      <c r="A6684" s="5">
        <v>44077</v>
      </c>
      <c r="B6684">
        <v>8.6080520006914796E-3</v>
      </c>
      <c r="C6684" s="34">
        <f t="shared" si="104"/>
        <v>8.6080520006914796E-5</v>
      </c>
    </row>
    <row r="6685" spans="1:3" x14ac:dyDescent="0.2">
      <c r="A6685" s="5">
        <v>44078</v>
      </c>
      <c r="B6685">
        <v>8.6080520007136806E-3</v>
      </c>
      <c r="C6685" s="34">
        <f t="shared" si="104"/>
        <v>8.60805200071368E-5</v>
      </c>
    </row>
    <row r="6686" spans="1:3" x14ac:dyDescent="0.2">
      <c r="A6686" s="5">
        <v>44081</v>
      </c>
      <c r="B6686">
        <v>2.58263790226421E-2</v>
      </c>
      <c r="C6686" s="34">
        <f t="shared" si="104"/>
        <v>2.5826379022642098E-4</v>
      </c>
    </row>
    <row r="6687" spans="1:3" x14ac:dyDescent="0.2">
      <c r="A6687" s="5">
        <v>44082</v>
      </c>
      <c r="B6687">
        <v>8.6080520007136806E-3</v>
      </c>
      <c r="C6687" s="34">
        <f t="shared" si="104"/>
        <v>8.60805200071368E-5</v>
      </c>
    </row>
    <row r="6688" spans="1:3" x14ac:dyDescent="0.2">
      <c r="A6688" s="5">
        <v>44083</v>
      </c>
      <c r="B6688">
        <v>8.6080520007136806E-3</v>
      </c>
      <c r="C6688" s="34">
        <f t="shared" si="104"/>
        <v>8.60805200071368E-5</v>
      </c>
    </row>
    <row r="6689" spans="1:3" x14ac:dyDescent="0.2">
      <c r="A6689" s="5">
        <v>44084</v>
      </c>
      <c r="B6689">
        <v>8.7022294662730797E-3</v>
      </c>
      <c r="C6689" s="34">
        <f t="shared" si="104"/>
        <v>8.7022294662730801E-5</v>
      </c>
    </row>
    <row r="6690" spans="1:3" x14ac:dyDescent="0.2">
      <c r="A6690" s="5">
        <v>44085</v>
      </c>
      <c r="B6690">
        <v>8.7022294662730797E-3</v>
      </c>
      <c r="C6690" s="34">
        <f t="shared" si="104"/>
        <v>8.7022294662730801E-5</v>
      </c>
    </row>
    <row r="6691" spans="1:3" x14ac:dyDescent="0.2">
      <c r="A6691" s="5">
        <v>44088</v>
      </c>
      <c r="B6691">
        <v>2.6108960328641299E-2</v>
      </c>
      <c r="C6691" s="34">
        <f t="shared" si="104"/>
        <v>2.6108960328641301E-4</v>
      </c>
    </row>
    <row r="6692" spans="1:3" x14ac:dyDescent="0.2">
      <c r="A6692" s="5">
        <v>44089</v>
      </c>
      <c r="B6692">
        <v>8.7022294662952894E-3</v>
      </c>
      <c r="C6692" s="34">
        <f t="shared" si="104"/>
        <v>8.70222946629529E-5</v>
      </c>
    </row>
    <row r="6693" spans="1:3" x14ac:dyDescent="0.2">
      <c r="A6693" s="5">
        <v>44090</v>
      </c>
      <c r="B6693">
        <v>8.7022294662730797E-3</v>
      </c>
      <c r="C6693" s="34">
        <f t="shared" si="104"/>
        <v>8.7022294662730801E-5</v>
      </c>
    </row>
    <row r="6694" spans="1:3" x14ac:dyDescent="0.2">
      <c r="A6694" s="5">
        <v>44091</v>
      </c>
      <c r="B6694">
        <v>8.9411095890001794E-3</v>
      </c>
      <c r="C6694" s="34">
        <f t="shared" si="104"/>
        <v>8.9411095890001792E-5</v>
      </c>
    </row>
    <row r="6695" spans="1:3" x14ac:dyDescent="0.2">
      <c r="A6695" s="5">
        <v>44092</v>
      </c>
      <c r="B6695">
        <v>8.9411095890001794E-3</v>
      </c>
      <c r="C6695" s="34">
        <f t="shared" si="104"/>
        <v>8.9411095890001792E-5</v>
      </c>
    </row>
    <row r="6696" spans="1:3" x14ac:dyDescent="0.2">
      <c r="A6696" s="5">
        <v>44095</v>
      </c>
      <c r="B6696">
        <v>2.6825727141699399E-2</v>
      </c>
      <c r="C6696" s="34">
        <f t="shared" si="104"/>
        <v>2.6825727141699401E-4</v>
      </c>
    </row>
    <row r="6697" spans="1:3" x14ac:dyDescent="0.2">
      <c r="A6697" s="5">
        <v>44096</v>
      </c>
      <c r="B6697">
        <v>8.9411095890001794E-3</v>
      </c>
      <c r="C6697" s="34">
        <f t="shared" si="104"/>
        <v>8.9411095890001792E-5</v>
      </c>
    </row>
    <row r="6698" spans="1:3" x14ac:dyDescent="0.2">
      <c r="A6698" s="5">
        <v>44097</v>
      </c>
      <c r="B6698">
        <v>8.9411095890001794E-3</v>
      </c>
      <c r="C6698" s="34">
        <f t="shared" si="104"/>
        <v>8.9411095890001792E-5</v>
      </c>
    </row>
    <row r="6699" spans="1:3" x14ac:dyDescent="0.2">
      <c r="A6699" s="5">
        <v>44098</v>
      </c>
      <c r="B6699">
        <v>9.0425906081215094E-3</v>
      </c>
      <c r="C6699" s="34">
        <f t="shared" si="104"/>
        <v>9.0425906081215092E-5</v>
      </c>
    </row>
    <row r="6700" spans="1:3" x14ac:dyDescent="0.2">
      <c r="A6700" s="5">
        <v>44099</v>
      </c>
      <c r="B6700">
        <v>9.0425906081215094E-3</v>
      </c>
      <c r="C6700" s="34">
        <f t="shared" si="104"/>
        <v>9.0425906081215092E-5</v>
      </c>
    </row>
    <row r="6701" spans="1:3" x14ac:dyDescent="0.2">
      <c r="A6701" s="5">
        <v>44102</v>
      </c>
      <c r="B6701">
        <v>2.7130224951643599E-2</v>
      </c>
      <c r="C6701" s="34">
        <f t="shared" si="104"/>
        <v>2.7130224951643601E-4</v>
      </c>
    </row>
    <row r="6702" spans="1:3" x14ac:dyDescent="0.2">
      <c r="A6702" s="5">
        <v>44103</v>
      </c>
      <c r="B6702">
        <v>9.0425906081215094E-3</v>
      </c>
      <c r="C6702" s="34">
        <f t="shared" si="104"/>
        <v>9.0425906081215092E-5</v>
      </c>
    </row>
    <row r="6703" spans="1:3" x14ac:dyDescent="0.2">
      <c r="A6703" s="5">
        <v>44104</v>
      </c>
      <c r="B6703">
        <v>9.0425906081215094E-3</v>
      </c>
      <c r="C6703" s="34">
        <f t="shared" si="104"/>
        <v>9.0425906081215092E-5</v>
      </c>
    </row>
    <row r="6704" spans="1:3" x14ac:dyDescent="0.2">
      <c r="A6704" s="5">
        <v>44105</v>
      </c>
      <c r="B6704">
        <v>9.0425906081215094E-3</v>
      </c>
      <c r="C6704" s="34">
        <f t="shared" si="104"/>
        <v>9.0425906081215092E-5</v>
      </c>
    </row>
    <row r="6705" spans="1:3" x14ac:dyDescent="0.2">
      <c r="A6705" s="5">
        <v>44109</v>
      </c>
      <c r="B6705">
        <v>3.61752688349481E-2</v>
      </c>
      <c r="C6705" s="34">
        <f t="shared" si="104"/>
        <v>3.61752688349481E-4</v>
      </c>
    </row>
    <row r="6706" spans="1:3" x14ac:dyDescent="0.2">
      <c r="A6706" s="5">
        <v>44110</v>
      </c>
      <c r="B6706">
        <v>9.0425906081215094E-3</v>
      </c>
      <c r="C6706" s="34">
        <f t="shared" si="104"/>
        <v>9.0425906081215092E-5</v>
      </c>
    </row>
    <row r="6707" spans="1:3" x14ac:dyDescent="0.2">
      <c r="A6707" s="5">
        <v>44111</v>
      </c>
      <c r="B6707">
        <v>9.0425906081215094E-3</v>
      </c>
      <c r="C6707" s="34">
        <f t="shared" si="104"/>
        <v>9.0425906081215092E-5</v>
      </c>
    </row>
    <row r="6708" spans="1:3" x14ac:dyDescent="0.2">
      <c r="A6708" s="5">
        <v>44112</v>
      </c>
      <c r="B6708">
        <v>8.8242142092909096E-3</v>
      </c>
      <c r="C6708" s="34">
        <f t="shared" si="104"/>
        <v>8.8242142092909094E-5</v>
      </c>
    </row>
    <row r="6709" spans="1:3" x14ac:dyDescent="0.2">
      <c r="A6709" s="5">
        <v>44113</v>
      </c>
      <c r="B6709">
        <v>8.8242142092687104E-3</v>
      </c>
      <c r="C6709" s="34">
        <f t="shared" si="104"/>
        <v>8.8242142092687104E-5</v>
      </c>
    </row>
    <row r="6710" spans="1:3" x14ac:dyDescent="0.2">
      <c r="A6710" s="5">
        <v>44116</v>
      </c>
      <c r="B6710">
        <v>2.64749786992757E-2</v>
      </c>
      <c r="C6710" s="34">
        <f t="shared" si="104"/>
        <v>2.6474978699275698E-4</v>
      </c>
    </row>
    <row r="6711" spans="1:3" x14ac:dyDescent="0.2">
      <c r="A6711" s="5">
        <v>44117</v>
      </c>
      <c r="B6711">
        <v>8.8242142092687104E-3</v>
      </c>
      <c r="C6711" s="34">
        <f t="shared" si="104"/>
        <v>8.8242142092687104E-5</v>
      </c>
    </row>
    <row r="6712" spans="1:3" x14ac:dyDescent="0.2">
      <c r="A6712" s="5">
        <v>44118</v>
      </c>
      <c r="B6712">
        <v>8.8242142092909096E-3</v>
      </c>
      <c r="C6712" s="34">
        <f t="shared" si="104"/>
        <v>8.8242142092909094E-5</v>
      </c>
    </row>
    <row r="6713" spans="1:3" x14ac:dyDescent="0.2">
      <c r="A6713" s="5">
        <v>44119</v>
      </c>
      <c r="B6713">
        <v>8.7539470078112896E-3</v>
      </c>
      <c r="C6713" s="34">
        <f t="shared" si="104"/>
        <v>8.75394700781129E-5</v>
      </c>
    </row>
    <row r="6714" spans="1:3" x14ac:dyDescent="0.2">
      <c r="A6714" s="5">
        <v>44120</v>
      </c>
      <c r="B6714">
        <v>8.7539470077890903E-3</v>
      </c>
      <c r="C6714" s="34">
        <f t="shared" si="104"/>
        <v>8.7539470077890909E-5</v>
      </c>
    </row>
    <row r="6715" spans="1:3" x14ac:dyDescent="0.2">
      <c r="A6715" s="5">
        <v>44123</v>
      </c>
      <c r="B6715">
        <v>2.6264140038145801E-2</v>
      </c>
      <c r="C6715" s="34">
        <f t="shared" si="104"/>
        <v>2.62641400381458E-4</v>
      </c>
    </row>
    <row r="6716" spans="1:3" x14ac:dyDescent="0.2">
      <c r="A6716" s="5">
        <v>44124</v>
      </c>
      <c r="B6716">
        <v>8.7539470078112896E-3</v>
      </c>
      <c r="C6716" s="34">
        <f t="shared" si="104"/>
        <v>8.75394700781129E-5</v>
      </c>
    </row>
    <row r="6717" spans="1:3" x14ac:dyDescent="0.2">
      <c r="A6717" s="5">
        <v>44125</v>
      </c>
      <c r="B6717">
        <v>8.7539470077890903E-3</v>
      </c>
      <c r="C6717" s="34">
        <f t="shared" si="104"/>
        <v>8.7539470077890909E-5</v>
      </c>
    </row>
    <row r="6718" spans="1:3" x14ac:dyDescent="0.2">
      <c r="A6718" s="5">
        <v>44126</v>
      </c>
      <c r="B6718">
        <v>8.5918661411277207E-3</v>
      </c>
      <c r="C6718" s="34">
        <f t="shared" si="104"/>
        <v>8.5918661411277201E-5</v>
      </c>
    </row>
    <row r="6719" spans="1:3" x14ac:dyDescent="0.2">
      <c r="A6719" s="5">
        <v>44127</v>
      </c>
      <c r="B6719">
        <v>8.5918661411277207E-3</v>
      </c>
      <c r="C6719" s="34">
        <f t="shared" si="104"/>
        <v>8.5918661411277201E-5</v>
      </c>
    </row>
    <row r="6720" spans="1:3" x14ac:dyDescent="0.2">
      <c r="A6720" s="5">
        <v>44130</v>
      </c>
      <c r="B6720">
        <v>2.57778130916986E-2</v>
      </c>
      <c r="C6720" s="34">
        <f t="shared" si="104"/>
        <v>2.5777813091698598E-4</v>
      </c>
    </row>
    <row r="6721" spans="1:3" x14ac:dyDescent="0.2">
      <c r="A6721" s="5">
        <v>44131</v>
      </c>
      <c r="B6721">
        <v>8.5918661411277207E-3</v>
      </c>
      <c r="C6721" s="34">
        <f t="shared" si="104"/>
        <v>8.5918661411277201E-5</v>
      </c>
    </row>
    <row r="6722" spans="1:3" x14ac:dyDescent="0.2">
      <c r="A6722" s="5">
        <v>44132</v>
      </c>
      <c r="B6722">
        <v>8.5918661411055197E-3</v>
      </c>
      <c r="C6722" s="34">
        <f t="shared" si="104"/>
        <v>8.5918661411055197E-5</v>
      </c>
    </row>
    <row r="6723" spans="1:3" x14ac:dyDescent="0.2">
      <c r="A6723" s="5">
        <v>44133</v>
      </c>
      <c r="B6723">
        <v>8.6168078876847094E-3</v>
      </c>
      <c r="C6723" s="34">
        <f t="shared" si="104"/>
        <v>8.616807887684709E-5</v>
      </c>
    </row>
    <row r="6724" spans="1:3" x14ac:dyDescent="0.2">
      <c r="A6724" s="5">
        <v>44134</v>
      </c>
      <c r="B6724">
        <v>8.6168078876624997E-3</v>
      </c>
      <c r="C6724" s="34">
        <f t="shared" si="104"/>
        <v>8.6168078876624991E-5</v>
      </c>
    </row>
    <row r="6725" spans="1:3" x14ac:dyDescent="0.2">
      <c r="A6725" s="5">
        <v>44137</v>
      </c>
      <c r="B6725">
        <v>2.5852651208357901E-2</v>
      </c>
      <c r="C6725" s="34">
        <f t="shared" ref="C6725:C6788" si="105">B6725/100</f>
        <v>2.5852651208357902E-4</v>
      </c>
    </row>
    <row r="6726" spans="1:3" x14ac:dyDescent="0.2">
      <c r="A6726" s="5">
        <v>44138</v>
      </c>
      <c r="B6726">
        <v>8.6168078876624997E-3</v>
      </c>
      <c r="C6726" s="34">
        <f t="shared" si="105"/>
        <v>8.6168078876624991E-5</v>
      </c>
    </row>
    <row r="6727" spans="1:3" x14ac:dyDescent="0.2">
      <c r="A6727" s="5">
        <v>44139</v>
      </c>
      <c r="B6727">
        <v>8.6168078876847094E-3</v>
      </c>
      <c r="C6727" s="34">
        <f t="shared" si="105"/>
        <v>8.616807887684709E-5</v>
      </c>
    </row>
    <row r="6728" spans="1:3" x14ac:dyDescent="0.2">
      <c r="A6728" s="5">
        <v>44140</v>
      </c>
      <c r="B6728">
        <v>8.5539185000538306E-3</v>
      </c>
      <c r="C6728" s="34">
        <f t="shared" si="105"/>
        <v>8.5539185000538308E-5</v>
      </c>
    </row>
    <row r="6729" spans="1:3" x14ac:dyDescent="0.2">
      <c r="A6729" s="5">
        <v>44141</v>
      </c>
      <c r="B6729">
        <v>8.5539185000538306E-3</v>
      </c>
      <c r="C6729" s="34">
        <f t="shared" si="105"/>
        <v>8.5539185000538308E-5</v>
      </c>
    </row>
    <row r="6730" spans="1:3" x14ac:dyDescent="0.2">
      <c r="A6730" s="5">
        <v>44144</v>
      </c>
      <c r="B6730">
        <v>2.5663950648380202E-2</v>
      </c>
      <c r="C6730" s="34">
        <f t="shared" si="105"/>
        <v>2.5663950648380202E-4</v>
      </c>
    </row>
    <row r="6731" spans="1:3" x14ac:dyDescent="0.2">
      <c r="A6731" s="5">
        <v>44145</v>
      </c>
      <c r="B6731">
        <v>8.5539185000538306E-3</v>
      </c>
      <c r="C6731" s="34">
        <f t="shared" si="105"/>
        <v>8.5539185000538308E-5</v>
      </c>
    </row>
    <row r="6732" spans="1:3" x14ac:dyDescent="0.2">
      <c r="A6732" s="5">
        <v>44146</v>
      </c>
      <c r="B6732">
        <v>8.5539185000538306E-3</v>
      </c>
      <c r="C6732" s="34">
        <f t="shared" si="105"/>
        <v>8.5539185000538308E-5</v>
      </c>
    </row>
    <row r="6733" spans="1:3" x14ac:dyDescent="0.2">
      <c r="A6733" s="5">
        <v>44147</v>
      </c>
      <c r="B6733">
        <v>8.4761492545881705E-3</v>
      </c>
      <c r="C6733" s="34">
        <f t="shared" si="105"/>
        <v>8.4761492545881709E-5</v>
      </c>
    </row>
    <row r="6734" spans="1:3" x14ac:dyDescent="0.2">
      <c r="A6734" s="5">
        <v>44148</v>
      </c>
      <c r="B6734">
        <v>8.4761492546103802E-3</v>
      </c>
      <c r="C6734" s="34">
        <f t="shared" si="105"/>
        <v>8.4761492546103808E-5</v>
      </c>
    </row>
    <row r="6735" spans="1:3" x14ac:dyDescent="0.2">
      <c r="A6735" s="5">
        <v>44149</v>
      </c>
      <c r="B6735">
        <v>8.4761492545881705E-3</v>
      </c>
      <c r="C6735" s="34">
        <f t="shared" si="105"/>
        <v>8.4761492545881709E-5</v>
      </c>
    </row>
    <row r="6736" spans="1:3" x14ac:dyDescent="0.2">
      <c r="A6736" s="5">
        <v>44152</v>
      </c>
      <c r="B6736">
        <v>2.5430603177834001E-2</v>
      </c>
      <c r="C6736" s="34">
        <f t="shared" si="105"/>
        <v>2.5430603177833998E-4</v>
      </c>
    </row>
    <row r="6737" spans="1:3" x14ac:dyDescent="0.2">
      <c r="A6737" s="5">
        <v>44153</v>
      </c>
      <c r="B6737">
        <v>8.4761492545881705E-3</v>
      </c>
      <c r="C6737" s="34">
        <f t="shared" si="105"/>
        <v>8.4761492545881709E-5</v>
      </c>
    </row>
    <row r="6738" spans="1:3" x14ac:dyDescent="0.2">
      <c r="A6738" s="5">
        <v>44154</v>
      </c>
      <c r="B6738">
        <v>8.0369901320764808E-3</v>
      </c>
      <c r="C6738" s="34">
        <f t="shared" si="105"/>
        <v>8.0369901320764811E-5</v>
      </c>
    </row>
    <row r="6739" spans="1:3" x14ac:dyDescent="0.2">
      <c r="A6739" s="5">
        <v>44155</v>
      </c>
      <c r="B6739">
        <v>8.0369901320764808E-3</v>
      </c>
      <c r="C6739" s="34">
        <f t="shared" si="105"/>
        <v>8.0369901320764811E-5</v>
      </c>
    </row>
    <row r="6740" spans="1:3" x14ac:dyDescent="0.2">
      <c r="A6740" s="5">
        <v>44158</v>
      </c>
      <c r="B6740">
        <v>2.4112908244444699E-2</v>
      </c>
      <c r="C6740" s="34">
        <f t="shared" si="105"/>
        <v>2.41129082444447E-4</v>
      </c>
    </row>
    <row r="6741" spans="1:3" x14ac:dyDescent="0.2">
      <c r="A6741" s="5">
        <v>44159</v>
      </c>
      <c r="B6741">
        <v>8.0369901320764808E-3</v>
      </c>
      <c r="C6741" s="34">
        <f t="shared" si="105"/>
        <v>8.0369901320764811E-5</v>
      </c>
    </row>
    <row r="6742" spans="1:3" x14ac:dyDescent="0.2">
      <c r="A6742" s="5">
        <v>44160</v>
      </c>
      <c r="B6742">
        <v>8.0369901320764808E-3</v>
      </c>
      <c r="C6742" s="34">
        <f t="shared" si="105"/>
        <v>8.0369901320764811E-5</v>
      </c>
    </row>
    <row r="6743" spans="1:3" x14ac:dyDescent="0.2">
      <c r="A6743" s="5">
        <v>44161</v>
      </c>
      <c r="B6743">
        <v>7.9048126870206997E-3</v>
      </c>
      <c r="C6743" s="34">
        <f t="shared" si="105"/>
        <v>7.9048126870207E-5</v>
      </c>
    </row>
    <row r="6744" spans="1:3" x14ac:dyDescent="0.2">
      <c r="A6744" s="5">
        <v>44162</v>
      </c>
      <c r="B6744">
        <v>7.9048126870206997E-3</v>
      </c>
      <c r="C6744" s="34">
        <f t="shared" si="105"/>
        <v>7.9048126870207E-5</v>
      </c>
    </row>
    <row r="6745" spans="1:3" x14ac:dyDescent="0.2">
      <c r="A6745" s="5">
        <v>44166</v>
      </c>
      <c r="B6745">
        <v>3.1623000109504099E-2</v>
      </c>
      <c r="C6745" s="34">
        <f t="shared" si="105"/>
        <v>3.1623000109504097E-4</v>
      </c>
    </row>
    <row r="6746" spans="1:3" x14ac:dyDescent="0.2">
      <c r="A6746" s="5">
        <v>44167</v>
      </c>
      <c r="B6746">
        <v>7.9048126870206997E-3</v>
      </c>
      <c r="C6746" s="34">
        <f t="shared" si="105"/>
        <v>7.9048126870207E-5</v>
      </c>
    </row>
    <row r="6747" spans="1:3" x14ac:dyDescent="0.2">
      <c r="A6747" s="5">
        <v>44168</v>
      </c>
      <c r="B6747">
        <v>8.2187963506452598E-3</v>
      </c>
      <c r="C6747" s="34">
        <f t="shared" si="105"/>
        <v>8.2187963506452592E-5</v>
      </c>
    </row>
    <row r="6748" spans="1:3" x14ac:dyDescent="0.2">
      <c r="A6748" s="5">
        <v>44169</v>
      </c>
      <c r="B6748">
        <v>8.2187963506452598E-3</v>
      </c>
      <c r="C6748" s="34">
        <f t="shared" si="105"/>
        <v>8.2187963506452592E-5</v>
      </c>
    </row>
    <row r="6749" spans="1:3" x14ac:dyDescent="0.2">
      <c r="A6749" s="5">
        <v>44172</v>
      </c>
      <c r="B6749">
        <v>2.4658415565848E-2</v>
      </c>
      <c r="C6749" s="34">
        <f t="shared" si="105"/>
        <v>2.4658415565848003E-4</v>
      </c>
    </row>
    <row r="6750" spans="1:3" x14ac:dyDescent="0.2">
      <c r="A6750" s="5">
        <v>44173</v>
      </c>
      <c r="B6750">
        <v>8.2187963506452598E-3</v>
      </c>
      <c r="C6750" s="34">
        <f t="shared" si="105"/>
        <v>8.2187963506452592E-5</v>
      </c>
    </row>
    <row r="6751" spans="1:3" x14ac:dyDescent="0.2">
      <c r="A6751" s="5">
        <v>44174</v>
      </c>
      <c r="B6751">
        <v>8.2187963506452598E-3</v>
      </c>
      <c r="C6751" s="34">
        <f t="shared" si="105"/>
        <v>8.2187963506452592E-5</v>
      </c>
    </row>
    <row r="6752" spans="1:3" x14ac:dyDescent="0.2">
      <c r="A6752" s="5">
        <v>44175</v>
      </c>
      <c r="B6752">
        <v>8.3832219562207707E-3</v>
      </c>
      <c r="C6752" s="34">
        <f t="shared" si="105"/>
        <v>8.3832219562207709E-5</v>
      </c>
    </row>
    <row r="6753" spans="1:3" x14ac:dyDescent="0.2">
      <c r="A6753" s="5">
        <v>44176</v>
      </c>
      <c r="B6753">
        <v>8.38322195624297E-3</v>
      </c>
      <c r="C6753" s="34">
        <f t="shared" si="105"/>
        <v>8.38322195624297E-5</v>
      </c>
    </row>
    <row r="6754" spans="1:3" x14ac:dyDescent="0.2">
      <c r="A6754" s="5">
        <v>44179</v>
      </c>
      <c r="B6754">
        <v>2.51517742798857E-2</v>
      </c>
      <c r="C6754" s="34">
        <f t="shared" si="105"/>
        <v>2.5151774279885702E-4</v>
      </c>
    </row>
    <row r="6755" spans="1:3" x14ac:dyDescent="0.2">
      <c r="A6755" s="5">
        <v>44180</v>
      </c>
      <c r="B6755">
        <v>8.3832219562207707E-3</v>
      </c>
      <c r="C6755" s="34">
        <f t="shared" si="105"/>
        <v>8.3832219562207709E-5</v>
      </c>
    </row>
    <row r="6756" spans="1:3" x14ac:dyDescent="0.2">
      <c r="A6756" s="5">
        <v>44181</v>
      </c>
      <c r="B6756">
        <v>8.38322195624297E-3</v>
      </c>
      <c r="C6756" s="34">
        <f t="shared" si="105"/>
        <v>8.38322195624297E-5</v>
      </c>
    </row>
    <row r="6757" spans="1:3" x14ac:dyDescent="0.2">
      <c r="A6757" s="5">
        <v>44182</v>
      </c>
      <c r="B6757">
        <v>8.4318135812111398E-3</v>
      </c>
      <c r="C6757" s="34">
        <f t="shared" si="105"/>
        <v>8.4318135812111396E-5</v>
      </c>
    </row>
    <row r="6758" spans="1:3" x14ac:dyDescent="0.2">
      <c r="A6758" s="5">
        <v>44183</v>
      </c>
      <c r="B6758">
        <v>8.4318135812111398E-3</v>
      </c>
      <c r="C6758" s="34">
        <f t="shared" si="105"/>
        <v>8.4318135812111396E-5</v>
      </c>
    </row>
    <row r="6759" spans="1:3" x14ac:dyDescent="0.2">
      <c r="A6759" s="5">
        <v>44186</v>
      </c>
      <c r="B6759">
        <v>2.5297573667981701E-2</v>
      </c>
      <c r="C6759" s="34">
        <f t="shared" si="105"/>
        <v>2.5297573667981704E-4</v>
      </c>
    </row>
    <row r="6760" spans="1:3" x14ac:dyDescent="0.2">
      <c r="A6760" s="5">
        <v>44187</v>
      </c>
      <c r="B6760">
        <v>8.4318135812111398E-3</v>
      </c>
      <c r="C6760" s="34">
        <f t="shared" si="105"/>
        <v>8.4318135812111396E-5</v>
      </c>
    </row>
    <row r="6761" spans="1:3" x14ac:dyDescent="0.2">
      <c r="A6761" s="5">
        <v>44188</v>
      </c>
      <c r="B6761">
        <v>8.4318135812111398E-3</v>
      </c>
      <c r="C6761" s="34">
        <f t="shared" si="105"/>
        <v>8.4318135812111396E-5</v>
      </c>
    </row>
    <row r="6762" spans="1:3" x14ac:dyDescent="0.2">
      <c r="A6762" s="5">
        <v>44189</v>
      </c>
      <c r="B6762">
        <v>8.3832219562207707E-3</v>
      </c>
      <c r="C6762" s="34">
        <f t="shared" si="105"/>
        <v>8.3832219562207709E-5</v>
      </c>
    </row>
    <row r="6763" spans="1:3" x14ac:dyDescent="0.2">
      <c r="A6763" s="5">
        <v>44193</v>
      </c>
      <c r="B6763">
        <v>3.3537104765191103E-2</v>
      </c>
      <c r="C6763" s="34">
        <f t="shared" si="105"/>
        <v>3.3537104765191101E-4</v>
      </c>
    </row>
    <row r="6764" spans="1:3" x14ac:dyDescent="0.2">
      <c r="A6764" s="5">
        <v>44194</v>
      </c>
      <c r="B6764">
        <v>8.38322195624297E-3</v>
      </c>
      <c r="C6764" s="34">
        <f t="shared" si="105"/>
        <v>8.38322195624297E-5</v>
      </c>
    </row>
    <row r="6765" spans="1:3" x14ac:dyDescent="0.2">
      <c r="A6765" s="5">
        <v>44195</v>
      </c>
      <c r="B6765">
        <v>8.3832219562207707E-3</v>
      </c>
      <c r="C6765" s="34">
        <f t="shared" si="105"/>
        <v>8.3832219562207709E-5</v>
      </c>
    </row>
    <row r="6766" spans="1:3" x14ac:dyDescent="0.2">
      <c r="A6766" s="5">
        <v>44196</v>
      </c>
      <c r="B6766">
        <v>8.3030136875494893E-3</v>
      </c>
      <c r="C6766" s="34">
        <f t="shared" si="105"/>
        <v>8.3030136875494889E-5</v>
      </c>
    </row>
    <row r="6767" spans="1:3" x14ac:dyDescent="0.2">
      <c r="A6767" s="5">
        <v>44197</v>
      </c>
      <c r="B6767">
        <v>8.3030136875716903E-3</v>
      </c>
      <c r="C6767" s="34">
        <f t="shared" si="105"/>
        <v>8.3030136875716906E-5</v>
      </c>
    </row>
    <row r="6768" spans="1:3" x14ac:dyDescent="0.2">
      <c r="A6768" s="5">
        <v>44200</v>
      </c>
      <c r="B6768">
        <v>2.4911109320990801E-2</v>
      </c>
      <c r="C6768" s="34">
        <f t="shared" si="105"/>
        <v>2.4911109320990799E-4</v>
      </c>
    </row>
    <row r="6769" spans="1:3" x14ac:dyDescent="0.2">
      <c r="A6769" s="5">
        <v>44201</v>
      </c>
      <c r="B6769">
        <v>8.3030136875494893E-3</v>
      </c>
      <c r="C6769" s="34">
        <f t="shared" si="105"/>
        <v>8.3030136875494889E-5</v>
      </c>
    </row>
    <row r="6770" spans="1:3" x14ac:dyDescent="0.2">
      <c r="A6770" s="5">
        <v>44202</v>
      </c>
      <c r="B6770">
        <v>8.3030136875716903E-3</v>
      </c>
      <c r="C6770" s="34">
        <f t="shared" si="105"/>
        <v>8.3030136875716906E-5</v>
      </c>
    </row>
    <row r="6771" spans="1:3" x14ac:dyDescent="0.2">
      <c r="A6771" s="5">
        <v>44203</v>
      </c>
      <c r="B6771">
        <v>8.1938184197660694E-3</v>
      </c>
      <c r="C6771" s="34">
        <f t="shared" si="105"/>
        <v>8.1938184197660692E-5</v>
      </c>
    </row>
    <row r="6772" spans="1:3" x14ac:dyDescent="0.2">
      <c r="A6772" s="5">
        <v>44204</v>
      </c>
      <c r="B6772">
        <v>8.1938184197882808E-3</v>
      </c>
      <c r="C6772" s="34">
        <f t="shared" si="105"/>
        <v>8.1938184197882804E-5</v>
      </c>
    </row>
    <row r="6773" spans="1:3" x14ac:dyDescent="0.2">
      <c r="A6773" s="5">
        <v>44207</v>
      </c>
      <c r="B6773">
        <v>2.45834694742042E-2</v>
      </c>
      <c r="C6773" s="34">
        <f t="shared" si="105"/>
        <v>2.45834694742042E-4</v>
      </c>
    </row>
    <row r="6774" spans="1:3" x14ac:dyDescent="0.2">
      <c r="A6774" s="5">
        <v>44208</v>
      </c>
      <c r="B6774">
        <v>8.1938184197882808E-3</v>
      </c>
      <c r="C6774" s="34">
        <f t="shared" si="105"/>
        <v>8.1938184197882804E-5</v>
      </c>
    </row>
    <row r="6775" spans="1:3" x14ac:dyDescent="0.2">
      <c r="A6775" s="5">
        <v>44209</v>
      </c>
      <c r="B6775">
        <v>8.1938184197882808E-3</v>
      </c>
      <c r="C6775" s="34">
        <f t="shared" si="105"/>
        <v>8.1938184197882804E-5</v>
      </c>
    </row>
    <row r="6776" spans="1:3" x14ac:dyDescent="0.2">
      <c r="A6776" s="5">
        <v>44210</v>
      </c>
      <c r="B6776">
        <v>8.8361445896190105E-3</v>
      </c>
      <c r="C6776" s="34">
        <f t="shared" si="105"/>
        <v>8.8361445896190105E-5</v>
      </c>
    </row>
    <row r="6777" spans="1:3" x14ac:dyDescent="0.2">
      <c r="A6777" s="5">
        <v>44211</v>
      </c>
      <c r="B6777">
        <v>8.8361445896190105E-3</v>
      </c>
      <c r="C6777" s="34">
        <f t="shared" si="105"/>
        <v>8.8361445896190105E-5</v>
      </c>
    </row>
    <row r="6778" spans="1:3" x14ac:dyDescent="0.2">
      <c r="A6778" s="5">
        <v>44214</v>
      </c>
      <c r="B6778">
        <v>2.6510776161403599E-2</v>
      </c>
      <c r="C6778" s="34">
        <f t="shared" si="105"/>
        <v>2.6510776161403599E-4</v>
      </c>
    </row>
    <row r="6779" spans="1:3" x14ac:dyDescent="0.2">
      <c r="A6779" s="5">
        <v>44215</v>
      </c>
      <c r="B6779">
        <v>8.8361445896190105E-3</v>
      </c>
      <c r="C6779" s="34">
        <f t="shared" si="105"/>
        <v>8.8361445896190105E-5</v>
      </c>
    </row>
    <row r="6780" spans="1:3" x14ac:dyDescent="0.2">
      <c r="A6780" s="5">
        <v>44216</v>
      </c>
      <c r="B6780">
        <v>8.8361445896190105E-3</v>
      </c>
      <c r="C6780" s="34">
        <f t="shared" si="105"/>
        <v>8.8361445896190105E-5</v>
      </c>
    </row>
    <row r="6781" spans="1:3" x14ac:dyDescent="0.2">
      <c r="A6781" s="5">
        <v>44217</v>
      </c>
      <c r="B6781">
        <v>8.9530348911237602E-3</v>
      </c>
      <c r="C6781" s="34">
        <f t="shared" si="105"/>
        <v>8.9530348911237608E-5</v>
      </c>
    </row>
    <row r="6782" spans="1:3" x14ac:dyDescent="0.2">
      <c r="A6782" s="5">
        <v>44218</v>
      </c>
      <c r="B6782">
        <v>8.9530348911237602E-3</v>
      </c>
      <c r="C6782" s="34">
        <f t="shared" si="105"/>
        <v>8.9530348911237608E-5</v>
      </c>
    </row>
    <row r="6783" spans="1:3" x14ac:dyDescent="0.2">
      <c r="A6783" s="5">
        <v>44221</v>
      </c>
      <c r="B6783">
        <v>2.6861509450126799E-2</v>
      </c>
      <c r="C6783" s="34">
        <f t="shared" si="105"/>
        <v>2.6861509450126797E-4</v>
      </c>
    </row>
    <row r="6784" spans="1:3" x14ac:dyDescent="0.2">
      <c r="A6784" s="5">
        <v>44223</v>
      </c>
      <c r="B6784">
        <v>1.7906871350592501E-2</v>
      </c>
      <c r="C6784" s="34">
        <f t="shared" si="105"/>
        <v>1.79068713505925E-4</v>
      </c>
    </row>
    <row r="6785" spans="1:3" x14ac:dyDescent="0.2">
      <c r="A6785" s="5">
        <v>44224</v>
      </c>
      <c r="B6785">
        <v>9.0134484626691602E-3</v>
      </c>
      <c r="C6785" s="34">
        <f t="shared" si="105"/>
        <v>9.0134484626691602E-5</v>
      </c>
    </row>
    <row r="6786" spans="1:3" x14ac:dyDescent="0.2">
      <c r="A6786" s="5">
        <v>44225</v>
      </c>
      <c r="B6786">
        <v>9.0134484626691602E-3</v>
      </c>
      <c r="C6786" s="34">
        <f t="shared" si="105"/>
        <v>9.0134484626691602E-5</v>
      </c>
    </row>
    <row r="6787" spans="1:3" x14ac:dyDescent="0.2">
      <c r="A6787" s="5">
        <v>44228</v>
      </c>
      <c r="B6787">
        <v>2.7042782728825501E-2</v>
      </c>
      <c r="C6787" s="34">
        <f t="shared" si="105"/>
        <v>2.70427827288255E-4</v>
      </c>
    </row>
    <row r="6788" spans="1:3" x14ac:dyDescent="0.2">
      <c r="A6788" s="5">
        <v>44229</v>
      </c>
      <c r="B6788">
        <v>9.0134484626691602E-3</v>
      </c>
      <c r="C6788" s="34">
        <f t="shared" si="105"/>
        <v>9.0134484626691602E-5</v>
      </c>
    </row>
    <row r="6789" spans="1:3" x14ac:dyDescent="0.2">
      <c r="A6789" s="5">
        <v>44230</v>
      </c>
      <c r="B6789">
        <v>9.0134484626691602E-3</v>
      </c>
      <c r="C6789" s="34">
        <f t="shared" ref="C6789:C6852" si="106">B6789/100</f>
        <v>9.0134484626691602E-5</v>
      </c>
    </row>
    <row r="6790" spans="1:3" x14ac:dyDescent="0.2">
      <c r="A6790" s="5">
        <v>44231</v>
      </c>
      <c r="B6790">
        <v>9.0749082793939503E-3</v>
      </c>
      <c r="C6790" s="34">
        <f t="shared" si="106"/>
        <v>9.0749082793939505E-5</v>
      </c>
    </row>
    <row r="6791" spans="1:3" x14ac:dyDescent="0.2">
      <c r="A6791" s="5">
        <v>44232</v>
      </c>
      <c r="B6791">
        <v>9.0749082793939503E-3</v>
      </c>
      <c r="C6791" s="34">
        <f t="shared" si="106"/>
        <v>9.0749082793939505E-5</v>
      </c>
    </row>
    <row r="6792" spans="1:3" x14ac:dyDescent="0.2">
      <c r="A6792" s="5">
        <v>44235</v>
      </c>
      <c r="B6792">
        <v>2.7227195531742701E-2</v>
      </c>
      <c r="C6792" s="34">
        <f t="shared" si="106"/>
        <v>2.7227195531742704E-4</v>
      </c>
    </row>
    <row r="6793" spans="1:3" x14ac:dyDescent="0.2">
      <c r="A6793" s="5">
        <v>44236</v>
      </c>
      <c r="B6793">
        <v>9.0749082793939503E-3</v>
      </c>
      <c r="C6793" s="34">
        <f t="shared" si="106"/>
        <v>9.0749082793939505E-5</v>
      </c>
    </row>
    <row r="6794" spans="1:3" x14ac:dyDescent="0.2">
      <c r="A6794" s="5">
        <v>44237</v>
      </c>
      <c r="B6794">
        <v>9.0749082793939503E-3</v>
      </c>
      <c r="C6794" s="34">
        <f t="shared" si="106"/>
        <v>9.0749082793939505E-5</v>
      </c>
    </row>
    <row r="6795" spans="1:3" x14ac:dyDescent="0.2">
      <c r="A6795" s="5">
        <v>44238</v>
      </c>
      <c r="B6795">
        <v>8.9797986834838604E-3</v>
      </c>
      <c r="C6795" s="34">
        <f t="shared" si="106"/>
        <v>8.9797986834838598E-5</v>
      </c>
    </row>
    <row r="6796" spans="1:3" x14ac:dyDescent="0.2">
      <c r="A6796" s="5">
        <v>44239</v>
      </c>
      <c r="B6796">
        <v>8.9797986835060701E-3</v>
      </c>
      <c r="C6796" s="34">
        <f t="shared" si="106"/>
        <v>8.9797986835060697E-5</v>
      </c>
    </row>
    <row r="6797" spans="1:3" x14ac:dyDescent="0.2">
      <c r="A6797" s="5">
        <v>44242</v>
      </c>
      <c r="B6797">
        <v>2.69418152264E-2</v>
      </c>
      <c r="C6797" s="34">
        <f t="shared" si="106"/>
        <v>2.6941815226400002E-4</v>
      </c>
    </row>
    <row r="6798" spans="1:3" x14ac:dyDescent="0.2">
      <c r="A6798" s="5">
        <v>44243</v>
      </c>
      <c r="B6798">
        <v>8.9797986834838604E-3</v>
      </c>
      <c r="C6798" s="34">
        <f t="shared" si="106"/>
        <v>8.9797986834838598E-5</v>
      </c>
    </row>
    <row r="6799" spans="1:3" x14ac:dyDescent="0.2">
      <c r="A6799" s="5">
        <v>44244</v>
      </c>
      <c r="B6799">
        <v>8.9797986835060701E-3</v>
      </c>
      <c r="C6799" s="34">
        <f t="shared" si="106"/>
        <v>8.9797986835060697E-5</v>
      </c>
    </row>
    <row r="6800" spans="1:3" x14ac:dyDescent="0.2">
      <c r="A6800" s="5">
        <v>44245</v>
      </c>
      <c r="B6800">
        <v>8.5831094586819E-3</v>
      </c>
      <c r="C6800" s="34">
        <f t="shared" si="106"/>
        <v>8.5831094586818994E-5</v>
      </c>
    </row>
    <row r="6801" spans="1:3" x14ac:dyDescent="0.2">
      <c r="A6801" s="5">
        <v>44246</v>
      </c>
      <c r="B6801">
        <v>8.5831094587041096E-3</v>
      </c>
      <c r="C6801" s="34">
        <f t="shared" si="106"/>
        <v>8.5831094587041093E-5</v>
      </c>
    </row>
    <row r="6802" spans="1:3" x14ac:dyDescent="0.2">
      <c r="A6802" s="5">
        <v>44249</v>
      </c>
      <c r="B6802">
        <v>2.57515385323259E-2</v>
      </c>
      <c r="C6802" s="34">
        <f t="shared" si="106"/>
        <v>2.5751538532325902E-4</v>
      </c>
    </row>
    <row r="6803" spans="1:3" x14ac:dyDescent="0.2">
      <c r="A6803" s="5">
        <v>44250</v>
      </c>
      <c r="B6803">
        <v>8.5831094587041096E-3</v>
      </c>
      <c r="C6803" s="34">
        <f t="shared" si="106"/>
        <v>8.5831094587041093E-5</v>
      </c>
    </row>
    <row r="6804" spans="1:3" x14ac:dyDescent="0.2">
      <c r="A6804" s="5">
        <v>44251</v>
      </c>
      <c r="B6804">
        <v>8.5831094586819E-3</v>
      </c>
      <c r="C6804" s="34">
        <f t="shared" si="106"/>
        <v>8.5831094586818994E-5</v>
      </c>
    </row>
    <row r="6805" spans="1:3" x14ac:dyDescent="0.2">
      <c r="A6805" s="5">
        <v>44252</v>
      </c>
      <c r="B6805">
        <v>8.5443644213034596E-3</v>
      </c>
      <c r="C6805" s="34">
        <f t="shared" si="106"/>
        <v>8.544364421303459E-5</v>
      </c>
    </row>
    <row r="6806" spans="1:3" x14ac:dyDescent="0.2">
      <c r="A6806" s="5">
        <v>44253</v>
      </c>
      <c r="B6806">
        <v>8.5443644213034596E-3</v>
      </c>
      <c r="C6806" s="34">
        <f t="shared" si="106"/>
        <v>8.544364421303459E-5</v>
      </c>
    </row>
    <row r="6807" spans="1:3" x14ac:dyDescent="0.2">
      <c r="A6807" s="5">
        <v>44256</v>
      </c>
      <c r="B6807">
        <v>2.5635283511227201E-2</v>
      </c>
      <c r="C6807" s="34">
        <f t="shared" si="106"/>
        <v>2.5635283511227203E-4</v>
      </c>
    </row>
    <row r="6808" spans="1:3" x14ac:dyDescent="0.2">
      <c r="A6808" s="5">
        <v>44257</v>
      </c>
      <c r="B6808">
        <v>8.5443644213034596E-3</v>
      </c>
      <c r="C6808" s="34">
        <f t="shared" si="106"/>
        <v>8.544364421303459E-5</v>
      </c>
    </row>
    <row r="6809" spans="1:3" x14ac:dyDescent="0.2">
      <c r="A6809" s="5">
        <v>44258</v>
      </c>
      <c r="B6809">
        <v>8.5443644213034596E-3</v>
      </c>
      <c r="C6809" s="34">
        <f t="shared" si="106"/>
        <v>8.544364421303459E-5</v>
      </c>
    </row>
    <row r="6810" spans="1:3" x14ac:dyDescent="0.2">
      <c r="A6810" s="5">
        <v>44259</v>
      </c>
      <c r="B6810">
        <v>8.6783565456327594E-3</v>
      </c>
      <c r="C6810" s="34">
        <f t="shared" si="106"/>
        <v>8.6783565456327594E-5</v>
      </c>
    </row>
    <row r="6811" spans="1:3" x14ac:dyDescent="0.2">
      <c r="A6811" s="5">
        <v>44260</v>
      </c>
      <c r="B6811">
        <v>8.6783565456549604E-3</v>
      </c>
      <c r="C6811" s="34">
        <f t="shared" si="106"/>
        <v>8.6783565456549598E-5</v>
      </c>
    </row>
    <row r="6812" spans="1:3" x14ac:dyDescent="0.2">
      <c r="A6812" s="5">
        <v>44263</v>
      </c>
      <c r="B6812">
        <v>2.6037329118477899E-2</v>
      </c>
      <c r="C6812" s="34">
        <f t="shared" si="106"/>
        <v>2.6037329118477898E-4</v>
      </c>
    </row>
    <row r="6813" spans="1:3" x14ac:dyDescent="0.2">
      <c r="A6813" s="5">
        <v>44264</v>
      </c>
      <c r="B6813">
        <v>8.6783565456549604E-3</v>
      </c>
      <c r="C6813" s="34">
        <f t="shared" si="106"/>
        <v>8.6783565456549598E-5</v>
      </c>
    </row>
    <row r="6814" spans="1:3" x14ac:dyDescent="0.2">
      <c r="A6814" s="5">
        <v>44265</v>
      </c>
      <c r="B6814">
        <v>8.6783565456327594E-3</v>
      </c>
      <c r="C6814" s="34">
        <f t="shared" si="106"/>
        <v>8.6783565456327594E-5</v>
      </c>
    </row>
    <row r="6815" spans="1:3" x14ac:dyDescent="0.2">
      <c r="A6815" s="5">
        <v>44267</v>
      </c>
      <c r="B6815">
        <v>1.7432002385353602E-2</v>
      </c>
      <c r="C6815" s="34">
        <f t="shared" si="106"/>
        <v>1.7432002385353601E-4</v>
      </c>
    </row>
    <row r="6816" spans="1:3" x14ac:dyDescent="0.2">
      <c r="A6816" s="5">
        <v>44270</v>
      </c>
      <c r="B6816">
        <v>2.6260957156609699E-2</v>
      </c>
      <c r="C6816" s="34">
        <f t="shared" si="106"/>
        <v>2.6260957156609699E-4</v>
      </c>
    </row>
    <row r="6817" spans="1:3" x14ac:dyDescent="0.2">
      <c r="A6817" s="5">
        <v>44271</v>
      </c>
      <c r="B6817">
        <v>8.7528862330099599E-3</v>
      </c>
      <c r="C6817" s="34">
        <f t="shared" si="106"/>
        <v>8.7528862330099599E-5</v>
      </c>
    </row>
    <row r="6818" spans="1:3" x14ac:dyDescent="0.2">
      <c r="A6818" s="5">
        <v>44272</v>
      </c>
      <c r="B6818">
        <v>8.7528862330099599E-3</v>
      </c>
      <c r="C6818" s="34">
        <f t="shared" si="106"/>
        <v>8.7528862330099599E-5</v>
      </c>
    </row>
    <row r="6819" spans="1:3" x14ac:dyDescent="0.2">
      <c r="A6819" s="5">
        <v>44273</v>
      </c>
      <c r="B6819">
        <v>8.8589434300789804E-3</v>
      </c>
      <c r="C6819" s="34">
        <f t="shared" si="106"/>
        <v>8.8589434300789804E-5</v>
      </c>
    </row>
    <row r="6820" spans="1:3" x14ac:dyDescent="0.2">
      <c r="A6820" s="5">
        <v>44274</v>
      </c>
      <c r="B6820">
        <v>8.8589434301011797E-3</v>
      </c>
      <c r="C6820" s="34">
        <f t="shared" si="106"/>
        <v>8.8589434301011795E-5</v>
      </c>
    </row>
    <row r="6821" spans="1:3" x14ac:dyDescent="0.2">
      <c r="A6821" s="5">
        <v>44277</v>
      </c>
      <c r="B6821">
        <v>2.65791847861463E-2</v>
      </c>
      <c r="C6821" s="34">
        <f t="shared" si="106"/>
        <v>2.6579184786146298E-4</v>
      </c>
    </row>
    <row r="6822" spans="1:3" x14ac:dyDescent="0.2">
      <c r="A6822" s="5">
        <v>44278</v>
      </c>
      <c r="B6822">
        <v>8.8589434301011797E-3</v>
      </c>
      <c r="C6822" s="34">
        <f t="shared" si="106"/>
        <v>8.8589434301011795E-5</v>
      </c>
    </row>
    <row r="6823" spans="1:3" x14ac:dyDescent="0.2">
      <c r="A6823" s="5">
        <v>44279</v>
      </c>
      <c r="B6823">
        <v>8.8589434300789804E-3</v>
      </c>
      <c r="C6823" s="34">
        <f t="shared" si="106"/>
        <v>8.8589434300789804E-5</v>
      </c>
    </row>
    <row r="6824" spans="1:3" x14ac:dyDescent="0.2">
      <c r="A6824" s="5">
        <v>44280</v>
      </c>
      <c r="B6824">
        <v>8.9636347248678305E-3</v>
      </c>
      <c r="C6824" s="34">
        <f t="shared" si="106"/>
        <v>8.9636347248678305E-5</v>
      </c>
    </row>
    <row r="6825" spans="1:3" x14ac:dyDescent="0.2">
      <c r="A6825" s="5">
        <v>44281</v>
      </c>
      <c r="B6825">
        <v>8.9636347248678305E-3</v>
      </c>
      <c r="C6825" s="34">
        <f t="shared" si="106"/>
        <v>8.9636347248678305E-5</v>
      </c>
    </row>
    <row r="6826" spans="1:3" x14ac:dyDescent="0.2">
      <c r="A6826" s="5">
        <v>44285</v>
      </c>
      <c r="B6826">
        <v>3.5859359992374003E-2</v>
      </c>
      <c r="C6826" s="34">
        <f t="shared" si="106"/>
        <v>3.5859359992374001E-4</v>
      </c>
    </row>
    <row r="6827" spans="1:3" x14ac:dyDescent="0.2">
      <c r="A6827" s="5">
        <v>44286</v>
      </c>
      <c r="B6827">
        <v>8.9323640382277195E-3</v>
      </c>
      <c r="C6827" s="34">
        <f t="shared" si="106"/>
        <v>8.9323640382277193E-5</v>
      </c>
    </row>
    <row r="6828" spans="1:3" x14ac:dyDescent="0.2">
      <c r="A6828" s="5">
        <v>44287</v>
      </c>
      <c r="B6828">
        <v>8.9323640382277195E-3</v>
      </c>
      <c r="C6828" s="34">
        <f t="shared" si="106"/>
        <v>8.9323640382277193E-5</v>
      </c>
    </row>
    <row r="6829" spans="1:3" x14ac:dyDescent="0.2">
      <c r="A6829" s="5">
        <v>44291</v>
      </c>
      <c r="B6829">
        <v>3.5734243665630501E-2</v>
      </c>
      <c r="C6829" s="34">
        <f t="shared" si="106"/>
        <v>3.5734243665630499E-4</v>
      </c>
    </row>
    <row r="6830" spans="1:3" x14ac:dyDescent="0.2">
      <c r="A6830" s="5">
        <v>44292</v>
      </c>
      <c r="B6830">
        <v>8.9323640382055203E-3</v>
      </c>
      <c r="C6830" s="34">
        <f t="shared" si="106"/>
        <v>8.9323640382055203E-5</v>
      </c>
    </row>
    <row r="6831" spans="1:3" x14ac:dyDescent="0.2">
      <c r="A6831" s="5">
        <v>44293</v>
      </c>
      <c r="B6831">
        <v>8.9323640382277195E-3</v>
      </c>
      <c r="C6831" s="34">
        <f t="shared" si="106"/>
        <v>8.9323640382277193E-5</v>
      </c>
    </row>
    <row r="6832" spans="1:3" x14ac:dyDescent="0.2">
      <c r="A6832" s="5">
        <v>44294</v>
      </c>
      <c r="B6832">
        <v>9.0232511659182908E-3</v>
      </c>
      <c r="C6832" s="34">
        <f t="shared" si="106"/>
        <v>9.0232511659182904E-5</v>
      </c>
    </row>
    <row r="6833" spans="1:3" x14ac:dyDescent="0.2">
      <c r="A6833" s="5">
        <v>44295</v>
      </c>
      <c r="B6833">
        <v>9.02325116594049E-3</v>
      </c>
      <c r="C6833" s="34">
        <f t="shared" si="106"/>
        <v>9.0232511659404894E-5</v>
      </c>
    </row>
    <row r="6834" spans="1:3" x14ac:dyDescent="0.2">
      <c r="A6834" s="5">
        <v>44298</v>
      </c>
      <c r="B6834">
        <v>2.7072196143063099E-2</v>
      </c>
      <c r="C6834" s="34">
        <f t="shared" si="106"/>
        <v>2.7072196143063099E-4</v>
      </c>
    </row>
    <row r="6835" spans="1:3" x14ac:dyDescent="0.2">
      <c r="A6835" s="5">
        <v>44299</v>
      </c>
      <c r="B6835">
        <v>9.0232511659182908E-3</v>
      </c>
      <c r="C6835" s="34">
        <f t="shared" si="106"/>
        <v>9.0232511659182904E-5</v>
      </c>
    </row>
    <row r="6836" spans="1:3" x14ac:dyDescent="0.2">
      <c r="A6836" s="5">
        <v>44301</v>
      </c>
      <c r="B6836">
        <v>1.8044931898186799E-2</v>
      </c>
      <c r="C6836" s="34">
        <f t="shared" si="106"/>
        <v>1.80449318981868E-4</v>
      </c>
    </row>
    <row r="6837" spans="1:3" x14ac:dyDescent="0.2">
      <c r="A6837" s="5">
        <v>44302</v>
      </c>
      <c r="B6837">
        <v>9.0208667568258995E-3</v>
      </c>
      <c r="C6837" s="34">
        <f t="shared" si="106"/>
        <v>9.0208667568259001E-5</v>
      </c>
    </row>
    <row r="6838" spans="1:3" x14ac:dyDescent="0.2">
      <c r="A6838" s="5">
        <v>44305</v>
      </c>
      <c r="B6838">
        <v>2.7065041624907402E-2</v>
      </c>
      <c r="C6838" s="34">
        <f t="shared" si="106"/>
        <v>2.7065041624907399E-4</v>
      </c>
    </row>
    <row r="6839" spans="1:3" x14ac:dyDescent="0.2">
      <c r="A6839" s="5">
        <v>44306</v>
      </c>
      <c r="B6839">
        <v>9.0208667568258995E-3</v>
      </c>
      <c r="C6839" s="34">
        <f t="shared" si="106"/>
        <v>9.0208667568259001E-5</v>
      </c>
    </row>
    <row r="6840" spans="1:3" x14ac:dyDescent="0.2">
      <c r="A6840" s="5">
        <v>44308</v>
      </c>
      <c r="B6840">
        <v>1.8012340241280199E-2</v>
      </c>
      <c r="C6840" s="34">
        <f t="shared" si="106"/>
        <v>1.80123402412802E-4</v>
      </c>
    </row>
    <row r="6841" spans="1:3" x14ac:dyDescent="0.2">
      <c r="A6841" s="5">
        <v>44309</v>
      </c>
      <c r="B6841">
        <v>8.9906624488156305E-3</v>
      </c>
      <c r="C6841" s="34">
        <f t="shared" si="106"/>
        <v>8.9906624488156299E-5</v>
      </c>
    </row>
    <row r="6842" spans="1:3" x14ac:dyDescent="0.2">
      <c r="A6842" s="5">
        <v>44312</v>
      </c>
      <c r="B6842">
        <v>2.6974412379443501E-2</v>
      </c>
      <c r="C6842" s="34">
        <f t="shared" si="106"/>
        <v>2.6974412379443503E-4</v>
      </c>
    </row>
    <row r="6843" spans="1:3" x14ac:dyDescent="0.2">
      <c r="A6843" s="5">
        <v>44313</v>
      </c>
      <c r="B6843">
        <v>8.9906624488156305E-3</v>
      </c>
      <c r="C6843" s="34">
        <f t="shared" si="106"/>
        <v>8.9906624488156299E-5</v>
      </c>
    </row>
    <row r="6844" spans="1:3" x14ac:dyDescent="0.2">
      <c r="A6844" s="5">
        <v>44314</v>
      </c>
      <c r="B6844">
        <v>8.9906624488156305E-3</v>
      </c>
      <c r="C6844" s="34">
        <f t="shared" si="106"/>
        <v>8.9906624488156299E-5</v>
      </c>
    </row>
    <row r="6845" spans="1:3" x14ac:dyDescent="0.2">
      <c r="A6845" s="5">
        <v>44315</v>
      </c>
      <c r="B6845">
        <v>8.9421696368274795E-3</v>
      </c>
      <c r="C6845" s="34">
        <f t="shared" si="106"/>
        <v>8.9421696368274795E-5</v>
      </c>
    </row>
    <row r="6846" spans="1:3" x14ac:dyDescent="0.2">
      <c r="A6846" s="5">
        <v>44316</v>
      </c>
      <c r="B6846">
        <v>8.9421696368274795E-3</v>
      </c>
      <c r="C6846" s="34">
        <f t="shared" si="106"/>
        <v>8.9421696368274795E-5</v>
      </c>
    </row>
    <row r="6847" spans="1:3" x14ac:dyDescent="0.2">
      <c r="A6847" s="5">
        <v>44319</v>
      </c>
      <c r="B6847">
        <v>2.6828907853904099E-2</v>
      </c>
      <c r="C6847" s="34">
        <f t="shared" si="106"/>
        <v>2.68289078539041E-4</v>
      </c>
    </row>
    <row r="6848" spans="1:3" x14ac:dyDescent="0.2">
      <c r="A6848" s="5">
        <v>44320</v>
      </c>
      <c r="B6848">
        <v>8.9421696368274795E-3</v>
      </c>
      <c r="C6848" s="34">
        <f t="shared" si="106"/>
        <v>8.9421696368274795E-5</v>
      </c>
    </row>
    <row r="6849" spans="1:3" x14ac:dyDescent="0.2">
      <c r="A6849" s="5">
        <v>44321</v>
      </c>
      <c r="B6849">
        <v>8.9421696368274795E-3</v>
      </c>
      <c r="C6849" s="34">
        <f t="shared" si="106"/>
        <v>8.9421696368274795E-5</v>
      </c>
    </row>
    <row r="6850" spans="1:3" x14ac:dyDescent="0.2">
      <c r="A6850" s="5">
        <v>44322</v>
      </c>
      <c r="B6850">
        <v>8.9811235559400498E-3</v>
      </c>
      <c r="C6850" s="34">
        <f t="shared" si="106"/>
        <v>8.9811235559400502E-5</v>
      </c>
    </row>
    <row r="6851" spans="1:3" x14ac:dyDescent="0.2">
      <c r="A6851" s="5">
        <v>44323</v>
      </c>
      <c r="B6851">
        <v>8.9811235559400498E-3</v>
      </c>
      <c r="C6851" s="34">
        <f t="shared" si="106"/>
        <v>8.9811235559400502E-5</v>
      </c>
    </row>
    <row r="6852" spans="1:3" x14ac:dyDescent="0.2">
      <c r="A6852" s="5">
        <v>44326</v>
      </c>
      <c r="B6852">
        <v>2.6945790557641999E-2</v>
      </c>
      <c r="C6852" s="34">
        <f t="shared" si="106"/>
        <v>2.6945790557641997E-4</v>
      </c>
    </row>
    <row r="6853" spans="1:3" x14ac:dyDescent="0.2">
      <c r="A6853" s="5">
        <v>44327</v>
      </c>
      <c r="B6853">
        <v>8.9811235559400498E-3</v>
      </c>
      <c r="C6853" s="34">
        <f t="shared" ref="C6853:C6916" si="107">B6853/100</f>
        <v>8.9811235559400502E-5</v>
      </c>
    </row>
    <row r="6854" spans="1:3" x14ac:dyDescent="0.2">
      <c r="A6854" s="5">
        <v>44328</v>
      </c>
      <c r="B6854">
        <v>8.9811235559400498E-3</v>
      </c>
      <c r="C6854" s="34">
        <f t="shared" si="107"/>
        <v>8.9811235559400502E-5</v>
      </c>
    </row>
    <row r="6855" spans="1:3" x14ac:dyDescent="0.2">
      <c r="A6855" s="5">
        <v>44330</v>
      </c>
      <c r="B6855">
        <v>1.8054727598726401E-2</v>
      </c>
      <c r="C6855" s="34">
        <f t="shared" si="107"/>
        <v>1.8054727598726403E-4</v>
      </c>
    </row>
    <row r="6856" spans="1:3" x14ac:dyDescent="0.2">
      <c r="A6856" s="5">
        <v>44333</v>
      </c>
      <c r="B6856">
        <v>2.72208371529414E-2</v>
      </c>
      <c r="C6856" s="34">
        <f t="shared" si="107"/>
        <v>2.7220837152941402E-4</v>
      </c>
    </row>
    <row r="6857" spans="1:3" x14ac:dyDescent="0.2">
      <c r="A6857" s="5">
        <v>44334</v>
      </c>
      <c r="B6857">
        <v>9.0727892043895898E-3</v>
      </c>
      <c r="C6857" s="34">
        <f t="shared" si="107"/>
        <v>9.0727892043895904E-5</v>
      </c>
    </row>
    <row r="6858" spans="1:3" x14ac:dyDescent="0.2">
      <c r="A6858" s="5">
        <v>44335</v>
      </c>
      <c r="B6858">
        <v>9.0727892043895898E-3</v>
      </c>
      <c r="C6858" s="34">
        <f t="shared" si="107"/>
        <v>9.0727892043895904E-5</v>
      </c>
    </row>
    <row r="6859" spans="1:3" x14ac:dyDescent="0.2">
      <c r="A6859" s="5">
        <v>44336</v>
      </c>
      <c r="B6859">
        <v>9.0976873030168496E-3</v>
      </c>
      <c r="C6859" s="34">
        <f t="shared" si="107"/>
        <v>9.0976873030168494E-5</v>
      </c>
    </row>
    <row r="6860" spans="1:3" x14ac:dyDescent="0.2">
      <c r="A6860" s="5">
        <v>44337</v>
      </c>
      <c r="B6860">
        <v>9.0976873029946503E-3</v>
      </c>
      <c r="C6860" s="34">
        <f t="shared" si="107"/>
        <v>9.0976873029946503E-5</v>
      </c>
    </row>
    <row r="6861" spans="1:3" x14ac:dyDescent="0.2">
      <c r="A6861" s="5">
        <v>44340</v>
      </c>
      <c r="B6861">
        <v>2.7295545021766E-2</v>
      </c>
      <c r="C6861" s="34">
        <f t="shared" si="107"/>
        <v>2.7295545021765999E-4</v>
      </c>
    </row>
    <row r="6862" spans="1:3" x14ac:dyDescent="0.2">
      <c r="A6862" s="5">
        <v>44341</v>
      </c>
      <c r="B6862">
        <v>9.0976873029946503E-3</v>
      </c>
      <c r="C6862" s="34">
        <f t="shared" si="107"/>
        <v>9.0976873029946503E-5</v>
      </c>
    </row>
    <row r="6863" spans="1:3" x14ac:dyDescent="0.2">
      <c r="A6863" s="5">
        <v>44342</v>
      </c>
      <c r="B6863">
        <v>9.0976873030168496E-3</v>
      </c>
      <c r="C6863" s="34">
        <f t="shared" si="107"/>
        <v>9.0976873030168494E-5</v>
      </c>
    </row>
    <row r="6864" spans="1:3" x14ac:dyDescent="0.2">
      <c r="A6864" s="5">
        <v>44343</v>
      </c>
      <c r="B6864">
        <v>9.1538321747242097E-3</v>
      </c>
      <c r="C6864" s="34">
        <f t="shared" si="107"/>
        <v>9.1538321747242093E-5</v>
      </c>
    </row>
    <row r="6865" spans="1:3" x14ac:dyDescent="0.2">
      <c r="A6865" s="5">
        <v>44344</v>
      </c>
      <c r="B6865">
        <v>9.1538321747242097E-3</v>
      </c>
      <c r="C6865" s="34">
        <f t="shared" si="107"/>
        <v>9.1538321747242093E-5</v>
      </c>
    </row>
    <row r="6866" spans="1:3" x14ac:dyDescent="0.2">
      <c r="A6866" s="5">
        <v>44347</v>
      </c>
      <c r="B6866">
        <v>2.74640103801627E-2</v>
      </c>
      <c r="C6866" s="34">
        <f t="shared" si="107"/>
        <v>2.74640103801627E-4</v>
      </c>
    </row>
    <row r="6867" spans="1:3" x14ac:dyDescent="0.2">
      <c r="A6867" s="5">
        <v>44348</v>
      </c>
      <c r="B6867">
        <v>9.1538321747242097E-3</v>
      </c>
      <c r="C6867" s="34">
        <f t="shared" si="107"/>
        <v>9.1538321747242093E-5</v>
      </c>
    </row>
    <row r="6868" spans="1:3" x14ac:dyDescent="0.2">
      <c r="A6868" s="5">
        <v>44349</v>
      </c>
      <c r="B6868">
        <v>9.1538321747464107E-3</v>
      </c>
      <c r="C6868" s="34">
        <f t="shared" si="107"/>
        <v>9.1538321747464111E-5</v>
      </c>
    </row>
    <row r="6869" spans="1:3" x14ac:dyDescent="0.2">
      <c r="A6869" s="5">
        <v>44350</v>
      </c>
      <c r="B6869">
        <v>9.1874606327202492E-3</v>
      </c>
      <c r="C6869" s="34">
        <f t="shared" si="107"/>
        <v>9.1874606327202498E-5</v>
      </c>
    </row>
    <row r="6870" spans="1:3" x14ac:dyDescent="0.2">
      <c r="A6870" s="5">
        <v>44351</v>
      </c>
      <c r="B6870">
        <v>9.1874606327202492E-3</v>
      </c>
      <c r="C6870" s="34">
        <f t="shared" si="107"/>
        <v>9.1874606327202498E-5</v>
      </c>
    </row>
    <row r="6871" spans="1:3" x14ac:dyDescent="0.2">
      <c r="A6871" s="5">
        <v>44354</v>
      </c>
      <c r="B6871">
        <v>2.7564914258748598E-2</v>
      </c>
      <c r="C6871" s="34">
        <f t="shared" si="107"/>
        <v>2.7564914258748597E-4</v>
      </c>
    </row>
    <row r="6872" spans="1:3" x14ac:dyDescent="0.2">
      <c r="A6872" s="5">
        <v>44355</v>
      </c>
      <c r="B6872">
        <v>9.1874606327202492E-3</v>
      </c>
      <c r="C6872" s="34">
        <f t="shared" si="107"/>
        <v>9.1874606327202498E-5</v>
      </c>
    </row>
    <row r="6873" spans="1:3" x14ac:dyDescent="0.2">
      <c r="A6873" s="5">
        <v>44356</v>
      </c>
      <c r="B6873">
        <v>9.1874606327424502E-3</v>
      </c>
      <c r="C6873" s="34">
        <f t="shared" si="107"/>
        <v>9.1874606327424502E-5</v>
      </c>
    </row>
    <row r="6874" spans="1:3" x14ac:dyDescent="0.2">
      <c r="A6874" s="5">
        <v>44357</v>
      </c>
      <c r="B6874">
        <v>9.1636298672037597E-3</v>
      </c>
      <c r="C6874" s="34">
        <f t="shared" si="107"/>
        <v>9.1636298672037597E-5</v>
      </c>
    </row>
    <row r="6875" spans="1:3" x14ac:dyDescent="0.2">
      <c r="A6875" s="5">
        <v>44358</v>
      </c>
      <c r="B6875">
        <v>9.1636298672259607E-3</v>
      </c>
      <c r="C6875" s="34">
        <f t="shared" si="107"/>
        <v>9.1636298672259601E-5</v>
      </c>
    </row>
    <row r="6876" spans="1:3" x14ac:dyDescent="0.2">
      <c r="A6876" s="5">
        <v>44361</v>
      </c>
      <c r="B6876">
        <v>2.74934088419387E-2</v>
      </c>
      <c r="C6876" s="34">
        <f t="shared" si="107"/>
        <v>2.74934088419387E-4</v>
      </c>
    </row>
    <row r="6877" spans="1:3" x14ac:dyDescent="0.2">
      <c r="A6877" s="5">
        <v>44362</v>
      </c>
      <c r="B6877">
        <v>9.1636298672259607E-3</v>
      </c>
      <c r="C6877" s="34">
        <f t="shared" si="107"/>
        <v>9.1636298672259601E-5</v>
      </c>
    </row>
    <row r="6878" spans="1:3" x14ac:dyDescent="0.2">
      <c r="A6878" s="5">
        <v>44363</v>
      </c>
      <c r="B6878">
        <v>9.1636298672037597E-3</v>
      </c>
      <c r="C6878" s="34">
        <f t="shared" si="107"/>
        <v>9.1636298672037597E-5</v>
      </c>
    </row>
    <row r="6879" spans="1:3" x14ac:dyDescent="0.2">
      <c r="A6879" s="5">
        <v>44364</v>
      </c>
      <c r="B6879">
        <v>9.3375469112810805E-3</v>
      </c>
      <c r="C6879" s="34">
        <f t="shared" si="107"/>
        <v>9.3375469112810805E-5</v>
      </c>
    </row>
    <row r="6880" spans="1:3" x14ac:dyDescent="0.2">
      <c r="A6880" s="5">
        <v>44365</v>
      </c>
      <c r="B6880">
        <v>9.3375469112810805E-3</v>
      </c>
      <c r="C6880" s="34">
        <f t="shared" si="107"/>
        <v>9.3375469112810805E-5</v>
      </c>
    </row>
    <row r="6881" spans="1:3" x14ac:dyDescent="0.2">
      <c r="A6881" s="5">
        <v>44368</v>
      </c>
      <c r="B6881">
        <v>2.8015256508750998E-2</v>
      </c>
      <c r="C6881" s="34">
        <f t="shared" si="107"/>
        <v>2.8015256508750997E-4</v>
      </c>
    </row>
    <row r="6882" spans="1:3" x14ac:dyDescent="0.2">
      <c r="A6882" s="5">
        <v>44369</v>
      </c>
      <c r="B6882">
        <v>9.3375469112810805E-3</v>
      </c>
      <c r="C6882" s="34">
        <f t="shared" si="107"/>
        <v>9.3375469112810805E-5</v>
      </c>
    </row>
    <row r="6883" spans="1:3" x14ac:dyDescent="0.2">
      <c r="A6883" s="5">
        <v>44370</v>
      </c>
      <c r="B6883">
        <v>9.3375469112810805E-3</v>
      </c>
      <c r="C6883" s="34">
        <f t="shared" si="107"/>
        <v>9.3375469112810805E-5</v>
      </c>
    </row>
    <row r="6884" spans="1:3" x14ac:dyDescent="0.2">
      <c r="A6884" s="5">
        <v>44371</v>
      </c>
      <c r="B6884">
        <v>9.3341066984775605E-3</v>
      </c>
      <c r="C6884" s="34">
        <f t="shared" si="107"/>
        <v>9.3341066984775609E-5</v>
      </c>
    </row>
    <row r="6885" spans="1:3" x14ac:dyDescent="0.2">
      <c r="A6885" s="5">
        <v>44372</v>
      </c>
      <c r="B6885">
        <v>9.3341066984775605E-3</v>
      </c>
      <c r="C6885" s="34">
        <f t="shared" si="107"/>
        <v>9.3341066984775609E-5</v>
      </c>
    </row>
    <row r="6886" spans="1:3" x14ac:dyDescent="0.2">
      <c r="A6886" s="5">
        <v>44375</v>
      </c>
      <c r="B6886">
        <v>2.80049339432153E-2</v>
      </c>
      <c r="C6886" s="34">
        <f t="shared" si="107"/>
        <v>2.80049339432153E-4</v>
      </c>
    </row>
    <row r="6887" spans="1:3" x14ac:dyDescent="0.2">
      <c r="A6887" s="5">
        <v>44376</v>
      </c>
      <c r="B6887">
        <v>9.3341066984775605E-3</v>
      </c>
      <c r="C6887" s="34">
        <f t="shared" si="107"/>
        <v>9.3341066984775609E-5</v>
      </c>
    </row>
    <row r="6888" spans="1:3" x14ac:dyDescent="0.2">
      <c r="A6888" s="5">
        <v>44377</v>
      </c>
      <c r="B6888">
        <v>9.3341066984775605E-3</v>
      </c>
      <c r="C6888" s="34">
        <f t="shared" si="107"/>
        <v>9.3341066984775609E-5</v>
      </c>
    </row>
    <row r="6889" spans="1:3" x14ac:dyDescent="0.2">
      <c r="A6889" s="5">
        <v>44378</v>
      </c>
      <c r="B6889">
        <v>9.2716461091546503E-3</v>
      </c>
      <c r="C6889" s="34">
        <f t="shared" si="107"/>
        <v>9.2716461091546507E-5</v>
      </c>
    </row>
    <row r="6890" spans="1:3" x14ac:dyDescent="0.2">
      <c r="A6890" s="5">
        <v>44379</v>
      </c>
      <c r="B6890">
        <v>9.2716461091546503E-3</v>
      </c>
      <c r="C6890" s="34">
        <f t="shared" si="107"/>
        <v>9.2716461091546507E-5</v>
      </c>
    </row>
    <row r="6891" spans="1:3" x14ac:dyDescent="0.2">
      <c r="A6891" s="5">
        <v>44382</v>
      </c>
      <c r="B6891">
        <v>2.78175173098472E-2</v>
      </c>
      <c r="C6891" s="34">
        <f t="shared" si="107"/>
        <v>2.78175173098472E-4</v>
      </c>
    </row>
    <row r="6892" spans="1:3" x14ac:dyDescent="0.2">
      <c r="A6892" s="5">
        <v>44383</v>
      </c>
      <c r="B6892">
        <v>9.2716461091546503E-3</v>
      </c>
      <c r="C6892" s="34">
        <f t="shared" si="107"/>
        <v>9.2716461091546507E-5</v>
      </c>
    </row>
    <row r="6893" spans="1:3" x14ac:dyDescent="0.2">
      <c r="A6893" s="5">
        <v>44384</v>
      </c>
      <c r="B6893">
        <v>9.2716461091546503E-3</v>
      </c>
      <c r="C6893" s="34">
        <f t="shared" si="107"/>
        <v>9.2716461091546507E-5</v>
      </c>
    </row>
    <row r="6894" spans="1:3" x14ac:dyDescent="0.2">
      <c r="A6894" s="5">
        <v>44385</v>
      </c>
      <c r="B6894">
        <v>9.2705873326437392E-3</v>
      </c>
      <c r="C6894" s="34">
        <f t="shared" si="107"/>
        <v>9.2705873326437386E-5</v>
      </c>
    </row>
    <row r="6895" spans="1:3" x14ac:dyDescent="0.2">
      <c r="A6895" s="5">
        <v>44386</v>
      </c>
      <c r="B6895">
        <v>9.2705873326437392E-3</v>
      </c>
      <c r="C6895" s="34">
        <f t="shared" si="107"/>
        <v>9.2705873326437386E-5</v>
      </c>
    </row>
    <row r="6896" spans="1:3" x14ac:dyDescent="0.2">
      <c r="A6896" s="5">
        <v>44389</v>
      </c>
      <c r="B6896">
        <v>2.7814340391274499E-2</v>
      </c>
      <c r="C6896" s="34">
        <f t="shared" si="107"/>
        <v>2.78143403912745E-4</v>
      </c>
    </row>
    <row r="6897" spans="1:3" x14ac:dyDescent="0.2">
      <c r="A6897" s="5">
        <v>44390</v>
      </c>
      <c r="B6897">
        <v>9.2705873326437392E-3</v>
      </c>
      <c r="C6897" s="34">
        <f t="shared" si="107"/>
        <v>9.2705873326437386E-5</v>
      </c>
    </row>
    <row r="6898" spans="1:3" x14ac:dyDescent="0.2">
      <c r="A6898" s="5">
        <v>44391</v>
      </c>
      <c r="B6898">
        <v>9.2705873326437392E-3</v>
      </c>
      <c r="C6898" s="34">
        <f t="shared" si="107"/>
        <v>9.2705873326437386E-5</v>
      </c>
    </row>
    <row r="6899" spans="1:3" x14ac:dyDescent="0.2">
      <c r="A6899" s="5">
        <v>44392</v>
      </c>
      <c r="B6899">
        <v>9.2446460323136696E-3</v>
      </c>
      <c r="C6899" s="34">
        <f t="shared" si="107"/>
        <v>9.2446460323136693E-5</v>
      </c>
    </row>
    <row r="6900" spans="1:3" x14ac:dyDescent="0.2">
      <c r="A6900" s="5">
        <v>44393</v>
      </c>
      <c r="B6900">
        <v>9.2446460323136696E-3</v>
      </c>
      <c r="C6900" s="34">
        <f t="shared" si="107"/>
        <v>9.2446460323136693E-5</v>
      </c>
    </row>
    <row r="6901" spans="1:3" x14ac:dyDescent="0.2">
      <c r="A6901" s="5">
        <v>44396</v>
      </c>
      <c r="B6901">
        <v>2.7736502080366598E-2</v>
      </c>
      <c r="C6901" s="34">
        <f t="shared" si="107"/>
        <v>2.7736502080366598E-4</v>
      </c>
    </row>
    <row r="6902" spans="1:3" x14ac:dyDescent="0.2">
      <c r="A6902" s="5">
        <v>44397</v>
      </c>
      <c r="B6902">
        <v>9.2446460323358792E-3</v>
      </c>
      <c r="C6902" s="34">
        <f t="shared" si="107"/>
        <v>9.2446460323358792E-5</v>
      </c>
    </row>
    <row r="6903" spans="1:3" x14ac:dyDescent="0.2">
      <c r="A6903" s="5">
        <v>44399</v>
      </c>
      <c r="B6903">
        <v>1.84501674264093E-2</v>
      </c>
      <c r="C6903" s="34">
        <f t="shared" si="107"/>
        <v>1.8450167426409299E-4</v>
      </c>
    </row>
    <row r="6904" spans="1:3" x14ac:dyDescent="0.2">
      <c r="A6904" s="5">
        <v>44400</v>
      </c>
      <c r="B6904">
        <v>9.2046704548875997E-3</v>
      </c>
      <c r="C6904" s="34">
        <f t="shared" si="107"/>
        <v>9.2046704548875993E-5</v>
      </c>
    </row>
    <row r="6905" spans="1:3" x14ac:dyDescent="0.2">
      <c r="A6905" s="5">
        <v>44403</v>
      </c>
      <c r="B6905">
        <v>2.7616553221410101E-2</v>
      </c>
      <c r="C6905" s="34">
        <f t="shared" si="107"/>
        <v>2.7616553221410101E-4</v>
      </c>
    </row>
    <row r="6906" spans="1:3" x14ac:dyDescent="0.2">
      <c r="A6906" s="5">
        <v>44404</v>
      </c>
      <c r="B6906">
        <v>9.2046704548875997E-3</v>
      </c>
      <c r="C6906" s="34">
        <f t="shared" si="107"/>
        <v>9.2046704548875993E-5</v>
      </c>
    </row>
    <row r="6907" spans="1:3" x14ac:dyDescent="0.2">
      <c r="A6907" s="5">
        <v>44405</v>
      </c>
      <c r="B6907">
        <v>9.2046704548875997E-3</v>
      </c>
      <c r="C6907" s="34">
        <f t="shared" si="107"/>
        <v>9.2046704548875993E-5</v>
      </c>
    </row>
    <row r="6908" spans="1:3" x14ac:dyDescent="0.2">
      <c r="A6908" s="5">
        <v>44406</v>
      </c>
      <c r="B6908">
        <v>9.1225831440055992E-3</v>
      </c>
      <c r="C6908" s="34">
        <f t="shared" si="107"/>
        <v>9.1225831440055986E-5</v>
      </c>
    </row>
    <row r="6909" spans="1:3" x14ac:dyDescent="0.2">
      <c r="A6909" s="5">
        <v>44407</v>
      </c>
      <c r="B6909">
        <v>9.1225831439833999E-3</v>
      </c>
      <c r="C6909" s="34">
        <f t="shared" si="107"/>
        <v>9.1225831439833996E-5</v>
      </c>
    </row>
    <row r="6910" spans="1:3" x14ac:dyDescent="0.2">
      <c r="A6910" s="5">
        <v>44410</v>
      </c>
      <c r="B6910">
        <v>2.7370246153624E-2</v>
      </c>
      <c r="C6910" s="34">
        <f t="shared" si="107"/>
        <v>2.7370246153624002E-4</v>
      </c>
    </row>
    <row r="6911" spans="1:3" x14ac:dyDescent="0.2">
      <c r="A6911" s="5">
        <v>44411</v>
      </c>
      <c r="B6911">
        <v>9.1225831440055992E-3</v>
      </c>
      <c r="C6911" s="34">
        <f t="shared" si="107"/>
        <v>9.1225831440055986E-5</v>
      </c>
    </row>
    <row r="6912" spans="1:3" x14ac:dyDescent="0.2">
      <c r="A6912" s="5">
        <v>44412</v>
      </c>
      <c r="B6912">
        <v>9.1225831439833999E-3</v>
      </c>
      <c r="C6912" s="34">
        <f t="shared" si="107"/>
        <v>9.1225831439833996E-5</v>
      </c>
    </row>
    <row r="6913" spans="1:3" x14ac:dyDescent="0.2">
      <c r="A6913" s="5">
        <v>44413</v>
      </c>
      <c r="B6913">
        <v>9.1053681755992599E-3</v>
      </c>
      <c r="C6913" s="34">
        <f t="shared" si="107"/>
        <v>9.1053681755992599E-5</v>
      </c>
    </row>
    <row r="6914" spans="1:3" x14ac:dyDescent="0.2">
      <c r="A6914" s="5">
        <v>44414</v>
      </c>
      <c r="B6914">
        <v>9.1053681755992599E-3</v>
      </c>
      <c r="C6914" s="34">
        <f t="shared" si="107"/>
        <v>9.1053681755992599E-5</v>
      </c>
    </row>
    <row r="6915" spans="1:3" x14ac:dyDescent="0.2">
      <c r="A6915" s="5">
        <v>44417</v>
      </c>
      <c r="B6915">
        <v>2.7318591834157899E-2</v>
      </c>
      <c r="C6915" s="34">
        <f t="shared" si="107"/>
        <v>2.73185918341579E-4</v>
      </c>
    </row>
    <row r="6916" spans="1:3" x14ac:dyDescent="0.2">
      <c r="A6916" s="5">
        <v>44418</v>
      </c>
      <c r="B6916">
        <v>9.1053681756214592E-3</v>
      </c>
      <c r="C6916" s="34">
        <f t="shared" si="107"/>
        <v>9.105368175621459E-5</v>
      </c>
    </row>
    <row r="6917" spans="1:3" x14ac:dyDescent="0.2">
      <c r="A6917" s="5">
        <v>44419</v>
      </c>
      <c r="B6917">
        <v>9.1053681755992599E-3</v>
      </c>
      <c r="C6917" s="34">
        <f t="shared" ref="C6917:C6951" si="108">B6917/100</f>
        <v>9.1053681755992599E-5</v>
      </c>
    </row>
    <row r="6918" spans="1:3" x14ac:dyDescent="0.2">
      <c r="A6918" s="5">
        <v>44420</v>
      </c>
      <c r="B6918">
        <v>9.1257611739781197E-3</v>
      </c>
      <c r="C6918" s="34">
        <f t="shared" si="108"/>
        <v>9.1257611739781197E-5</v>
      </c>
    </row>
    <row r="6919" spans="1:3" x14ac:dyDescent="0.2">
      <c r="A6919" s="5">
        <v>44421</v>
      </c>
      <c r="B6919">
        <v>9.1257611739781197E-3</v>
      </c>
      <c r="C6919" s="34">
        <f t="shared" si="108"/>
        <v>9.1257611739781197E-5</v>
      </c>
    </row>
    <row r="6920" spans="1:3" x14ac:dyDescent="0.2">
      <c r="A6920" s="5">
        <v>44424</v>
      </c>
      <c r="B6920">
        <v>2.7379781983483099E-2</v>
      </c>
      <c r="C6920" s="34">
        <f t="shared" si="108"/>
        <v>2.7379781983483099E-4</v>
      </c>
    </row>
    <row r="6921" spans="1:3" x14ac:dyDescent="0.2">
      <c r="A6921" s="5">
        <v>44425</v>
      </c>
      <c r="B6921">
        <v>9.1257611739781197E-3</v>
      </c>
      <c r="C6921" s="34">
        <f t="shared" si="108"/>
        <v>9.1257611739781197E-5</v>
      </c>
    </row>
    <row r="6922" spans="1:3" x14ac:dyDescent="0.2">
      <c r="A6922" s="5">
        <v>44426</v>
      </c>
      <c r="B6922">
        <v>9.1257611739781197E-3</v>
      </c>
      <c r="C6922" s="34">
        <f t="shared" si="108"/>
        <v>9.1257611739781197E-5</v>
      </c>
    </row>
    <row r="6923" spans="1:3" x14ac:dyDescent="0.2">
      <c r="A6923" s="5">
        <v>44428</v>
      </c>
      <c r="B6923">
        <v>1.8090213898780402E-2</v>
      </c>
      <c r="C6923" s="34">
        <f t="shared" si="108"/>
        <v>1.8090213898780402E-4</v>
      </c>
    </row>
    <row r="6924" spans="1:3" x14ac:dyDescent="0.2">
      <c r="A6924" s="5">
        <v>44431</v>
      </c>
      <c r="B6924">
        <v>2.68933146490236E-2</v>
      </c>
      <c r="C6924" s="34">
        <f t="shared" si="108"/>
        <v>2.6893314649023602E-4</v>
      </c>
    </row>
    <row r="6925" spans="1:3" x14ac:dyDescent="0.2">
      <c r="A6925" s="5">
        <v>44432</v>
      </c>
      <c r="B6925">
        <v>8.9636347248678305E-3</v>
      </c>
      <c r="C6925" s="34">
        <f t="shared" si="108"/>
        <v>8.9636347248678305E-5</v>
      </c>
    </row>
    <row r="6926" spans="1:3" x14ac:dyDescent="0.2">
      <c r="A6926" s="5">
        <v>44433</v>
      </c>
      <c r="B6926">
        <v>8.9636347248678305E-3</v>
      </c>
      <c r="C6926" s="34">
        <f t="shared" si="108"/>
        <v>8.9636347248678305E-5</v>
      </c>
    </row>
    <row r="6927" spans="1:3" x14ac:dyDescent="0.2">
      <c r="A6927" s="5">
        <v>44434</v>
      </c>
      <c r="B6927">
        <v>8.8782944487997301E-3</v>
      </c>
      <c r="C6927" s="34">
        <f t="shared" si="108"/>
        <v>8.8782944487997298E-5</v>
      </c>
    </row>
    <row r="6928" spans="1:3" x14ac:dyDescent="0.2">
      <c r="A6928" s="5">
        <v>44435</v>
      </c>
      <c r="B6928">
        <v>8.8782944487997301E-3</v>
      </c>
      <c r="C6928" s="34">
        <f t="shared" si="108"/>
        <v>8.8782944487997298E-5</v>
      </c>
    </row>
    <row r="6929" spans="1:3" x14ac:dyDescent="0.2">
      <c r="A6929" s="5">
        <v>44438</v>
      </c>
      <c r="B6929">
        <v>2.6637248139760299E-2</v>
      </c>
      <c r="C6929" s="34">
        <f t="shared" si="108"/>
        <v>2.66372481397603E-4</v>
      </c>
    </row>
    <row r="6930" spans="1:3" x14ac:dyDescent="0.2">
      <c r="A6930" s="5">
        <v>44439</v>
      </c>
      <c r="B6930">
        <v>8.8782944487997301E-3</v>
      </c>
      <c r="C6930" s="34">
        <f t="shared" si="108"/>
        <v>8.8782944487997298E-5</v>
      </c>
    </row>
    <row r="6931" spans="1:3" x14ac:dyDescent="0.2">
      <c r="A6931" s="5">
        <v>44440</v>
      </c>
      <c r="B6931">
        <v>8.8782944487997301E-3</v>
      </c>
      <c r="C6931" s="34">
        <f t="shared" si="108"/>
        <v>8.8782944487997298E-5</v>
      </c>
    </row>
    <row r="6932" spans="1:3" x14ac:dyDescent="0.2">
      <c r="A6932" s="5">
        <v>44441</v>
      </c>
      <c r="B6932">
        <v>8.8512556605469007E-3</v>
      </c>
      <c r="C6932" s="34">
        <f t="shared" si="108"/>
        <v>8.8512556605469013E-5</v>
      </c>
    </row>
    <row r="6933" spans="1:3" x14ac:dyDescent="0.2">
      <c r="A6933" s="5">
        <v>44442</v>
      </c>
      <c r="B6933">
        <v>8.8512556605691E-3</v>
      </c>
      <c r="C6933" s="34">
        <f t="shared" si="108"/>
        <v>8.8512556605691004E-5</v>
      </c>
    </row>
    <row r="6934" spans="1:3" x14ac:dyDescent="0.2">
      <c r="A6934" s="5">
        <v>44445</v>
      </c>
      <c r="B6934">
        <v>2.6556117392839699E-2</v>
      </c>
      <c r="C6934" s="34">
        <f t="shared" si="108"/>
        <v>2.6556117392839701E-4</v>
      </c>
    </row>
    <row r="6935" spans="1:3" x14ac:dyDescent="0.2">
      <c r="A6935" s="5">
        <v>44446</v>
      </c>
      <c r="B6935">
        <v>8.8512556605469007E-3</v>
      </c>
      <c r="C6935" s="34">
        <f t="shared" si="108"/>
        <v>8.8512556605469013E-5</v>
      </c>
    </row>
    <row r="6936" spans="1:3" x14ac:dyDescent="0.2">
      <c r="A6936" s="5">
        <v>44447</v>
      </c>
      <c r="B6936">
        <v>8.8512556605691E-3</v>
      </c>
      <c r="C6936" s="34">
        <f t="shared" si="108"/>
        <v>8.8512556605691004E-5</v>
      </c>
    </row>
    <row r="6937" spans="1:3" x14ac:dyDescent="0.2">
      <c r="A6937" s="5">
        <v>44448</v>
      </c>
      <c r="B6937">
        <v>8.8600037952080192E-3</v>
      </c>
      <c r="C6937" s="34">
        <f t="shared" si="108"/>
        <v>8.8600037952080198E-5</v>
      </c>
    </row>
    <row r="6938" spans="1:3" x14ac:dyDescent="0.2">
      <c r="A6938" s="5">
        <v>44452</v>
      </c>
      <c r="B6938">
        <v>3.544472543906E-2</v>
      </c>
      <c r="C6938" s="34">
        <f t="shared" si="108"/>
        <v>3.5444725439059998E-4</v>
      </c>
    </row>
    <row r="6939" spans="1:3" x14ac:dyDescent="0.2">
      <c r="A6939" s="5">
        <v>44453</v>
      </c>
      <c r="B6939">
        <v>8.8600037952080192E-3</v>
      </c>
      <c r="C6939" s="34">
        <f t="shared" si="108"/>
        <v>8.8600037952080198E-5</v>
      </c>
    </row>
    <row r="6940" spans="1:3" x14ac:dyDescent="0.2">
      <c r="A6940" s="5">
        <v>44454</v>
      </c>
      <c r="B6940">
        <v>8.8600037952080192E-3</v>
      </c>
      <c r="C6940" s="34">
        <f t="shared" si="108"/>
        <v>8.8600037952080198E-5</v>
      </c>
    </row>
    <row r="6941" spans="1:3" x14ac:dyDescent="0.2">
      <c r="A6941" s="5">
        <v>44455</v>
      </c>
      <c r="B6941">
        <v>8.9010897896590908E-3</v>
      </c>
      <c r="C6941" s="34">
        <f t="shared" si="108"/>
        <v>8.9010897896590904E-5</v>
      </c>
    </row>
    <row r="6942" spans="1:3" x14ac:dyDescent="0.2">
      <c r="A6942" s="5">
        <v>44456</v>
      </c>
      <c r="B6942">
        <v>8.9010897896590908E-3</v>
      </c>
      <c r="C6942" s="34">
        <f t="shared" si="108"/>
        <v>8.9010897896590904E-5</v>
      </c>
    </row>
    <row r="6943" spans="1:3" x14ac:dyDescent="0.2">
      <c r="A6943" s="5">
        <v>44459</v>
      </c>
      <c r="B6943">
        <v>2.67056463214566E-2</v>
      </c>
      <c r="C6943" s="34">
        <f t="shared" si="108"/>
        <v>2.6705646321456599E-4</v>
      </c>
    </row>
    <row r="6944" spans="1:3" x14ac:dyDescent="0.2">
      <c r="A6944" s="5">
        <v>44460</v>
      </c>
      <c r="B6944">
        <v>8.9010897896590908E-3</v>
      </c>
      <c r="C6944" s="34">
        <f t="shared" si="108"/>
        <v>8.9010897896590904E-5</v>
      </c>
    </row>
    <row r="6945" spans="1:3" x14ac:dyDescent="0.2">
      <c r="A6945" s="5">
        <v>44461</v>
      </c>
      <c r="B6945">
        <v>8.9010897896590908E-3</v>
      </c>
      <c r="C6945" s="34">
        <f t="shared" si="108"/>
        <v>8.9010897896590904E-5</v>
      </c>
    </row>
    <row r="6946" spans="1:3" x14ac:dyDescent="0.2">
      <c r="A6946" s="5">
        <v>44462</v>
      </c>
      <c r="B6946">
        <v>9.0057650181663007E-3</v>
      </c>
      <c r="C6946" s="34">
        <f t="shared" si="108"/>
        <v>9.0057650181663007E-5</v>
      </c>
    </row>
    <row r="6947" spans="1:3" x14ac:dyDescent="0.2">
      <c r="A6947" s="5">
        <v>44463</v>
      </c>
      <c r="B6947">
        <v>9.0057650181663007E-3</v>
      </c>
      <c r="C6947" s="34">
        <f t="shared" si="108"/>
        <v>9.0057650181663007E-5</v>
      </c>
    </row>
    <row r="6948" spans="1:3" x14ac:dyDescent="0.2">
      <c r="A6948" s="5">
        <v>44466</v>
      </c>
      <c r="B6948">
        <v>2.7019728241595199E-2</v>
      </c>
      <c r="C6948" s="34">
        <f t="shared" si="108"/>
        <v>2.7019728241595197E-4</v>
      </c>
    </row>
    <row r="6949" spans="1:3" x14ac:dyDescent="0.2">
      <c r="A6949" s="5">
        <v>44467</v>
      </c>
      <c r="B6949">
        <v>9.0057650181663007E-3</v>
      </c>
      <c r="C6949" s="34">
        <f t="shared" si="108"/>
        <v>9.0057650181663007E-5</v>
      </c>
    </row>
    <row r="6950" spans="1:3" x14ac:dyDescent="0.2">
      <c r="A6950" s="5">
        <v>44468</v>
      </c>
      <c r="B6950">
        <v>9.0057650181663007E-3</v>
      </c>
      <c r="C6950" s="34">
        <f t="shared" si="108"/>
        <v>9.0057650181663007E-5</v>
      </c>
    </row>
    <row r="6951" spans="1:3" x14ac:dyDescent="0.2">
      <c r="A6951" s="5">
        <v>44469</v>
      </c>
      <c r="B6951">
        <v>9.2835570637328502E-3</v>
      </c>
      <c r="C6951" s="34">
        <f t="shared" si="108"/>
        <v>9.2835570637328502E-5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86D8-1262-AE48-9EA2-29E5E2A71C13}">
  <dimension ref="A2:I306"/>
  <sheetViews>
    <sheetView workbookViewId="0">
      <selection activeCell="K24" sqref="K24"/>
    </sheetView>
  </sheetViews>
  <sheetFormatPr baseColWidth="10" defaultRowHeight="16" x14ac:dyDescent="0.2"/>
  <sheetData>
    <row r="2" spans="1:9" ht="17" x14ac:dyDescent="0.25">
      <c r="A2" s="1">
        <v>120437</v>
      </c>
      <c r="B2" t="s">
        <v>2</v>
      </c>
      <c r="D2" t="s">
        <v>3</v>
      </c>
      <c r="H2" s="8">
        <v>43831</v>
      </c>
      <c r="I2">
        <v>1022.4958</v>
      </c>
    </row>
    <row r="3" spans="1:9" ht="17" x14ac:dyDescent="0.25">
      <c r="A3" s="1">
        <v>120437</v>
      </c>
      <c r="B3" t="s">
        <v>2</v>
      </c>
      <c r="D3" t="s">
        <v>3</v>
      </c>
      <c r="H3" s="8">
        <v>43832</v>
      </c>
      <c r="I3">
        <v>1022.4958</v>
      </c>
    </row>
    <row r="4" spans="1:9" ht="17" x14ac:dyDescent="0.25">
      <c r="A4" s="1">
        <v>120437</v>
      </c>
      <c r="B4" t="s">
        <v>2</v>
      </c>
      <c r="D4" t="s">
        <v>3</v>
      </c>
      <c r="H4" s="8">
        <v>43833</v>
      </c>
      <c r="I4">
        <v>1022.4958</v>
      </c>
    </row>
    <row r="5" spans="1:9" ht="17" x14ac:dyDescent="0.25">
      <c r="A5" s="1">
        <v>120437</v>
      </c>
      <c r="B5" t="s">
        <v>2</v>
      </c>
      <c r="D5" t="s">
        <v>3</v>
      </c>
      <c r="H5" s="8">
        <v>43836</v>
      </c>
      <c r="I5">
        <v>1022.4958</v>
      </c>
    </row>
    <row r="6" spans="1:9" ht="17" x14ac:dyDescent="0.25">
      <c r="A6" s="1">
        <v>120437</v>
      </c>
      <c r="B6" t="s">
        <v>2</v>
      </c>
      <c r="D6" t="s">
        <v>3</v>
      </c>
      <c r="H6" s="8">
        <v>43837</v>
      </c>
      <c r="I6">
        <v>1022.4958</v>
      </c>
    </row>
    <row r="7" spans="1:9" ht="17" x14ac:dyDescent="0.25">
      <c r="A7" s="1">
        <v>120437</v>
      </c>
      <c r="B7" t="s">
        <v>2</v>
      </c>
      <c r="D7" t="s">
        <v>3</v>
      </c>
      <c r="H7" s="8">
        <v>43838</v>
      </c>
      <c r="I7">
        <v>1022.4958</v>
      </c>
    </row>
    <row r="8" spans="1:9" ht="17" x14ac:dyDescent="0.25">
      <c r="A8" s="1">
        <v>120437</v>
      </c>
      <c r="B8" t="s">
        <v>2</v>
      </c>
      <c r="D8" t="s">
        <v>3</v>
      </c>
      <c r="H8" s="8">
        <v>43839</v>
      </c>
      <c r="I8">
        <v>1022.4958</v>
      </c>
    </row>
    <row r="9" spans="1:9" ht="17" x14ac:dyDescent="0.25">
      <c r="A9" s="1">
        <v>120437</v>
      </c>
      <c r="B9" t="s">
        <v>2</v>
      </c>
      <c r="D9" t="s">
        <v>3</v>
      </c>
      <c r="H9" s="8">
        <v>43840</v>
      </c>
      <c r="I9">
        <v>1022.3705</v>
      </c>
    </row>
    <row r="10" spans="1:9" ht="17" x14ac:dyDescent="0.25">
      <c r="A10" s="1">
        <v>120437</v>
      </c>
      <c r="B10" t="s">
        <v>2</v>
      </c>
      <c r="D10" t="s">
        <v>3</v>
      </c>
      <c r="H10" s="8">
        <v>43843</v>
      </c>
      <c r="I10">
        <v>1022.4958</v>
      </c>
    </row>
    <row r="11" spans="1:9" ht="17" x14ac:dyDescent="0.25">
      <c r="A11" s="1">
        <v>120437</v>
      </c>
      <c r="B11" t="s">
        <v>2</v>
      </c>
      <c r="D11" t="s">
        <v>3</v>
      </c>
      <c r="H11" s="8">
        <v>43844</v>
      </c>
      <c r="I11">
        <v>1021.965</v>
      </c>
    </row>
    <row r="12" spans="1:9" ht="17" x14ac:dyDescent="0.25">
      <c r="A12" s="1">
        <v>120437</v>
      </c>
      <c r="B12" t="s">
        <v>2</v>
      </c>
      <c r="D12" t="s">
        <v>3</v>
      </c>
      <c r="H12" s="8">
        <v>43845</v>
      </c>
      <c r="I12">
        <v>1022.1631</v>
      </c>
    </row>
    <row r="13" spans="1:9" ht="17" x14ac:dyDescent="0.25">
      <c r="A13" s="1">
        <v>120437</v>
      </c>
      <c r="B13" t="s">
        <v>2</v>
      </c>
      <c r="D13" t="s">
        <v>3</v>
      </c>
      <c r="H13" s="8">
        <v>43846</v>
      </c>
      <c r="I13">
        <v>1022.3251</v>
      </c>
    </row>
    <row r="14" spans="1:9" ht="17" x14ac:dyDescent="0.25">
      <c r="A14" s="1">
        <v>120437</v>
      </c>
      <c r="B14" t="s">
        <v>2</v>
      </c>
      <c r="D14" t="s">
        <v>3</v>
      </c>
      <c r="H14" s="8">
        <v>43847</v>
      </c>
      <c r="I14">
        <v>1022.4958</v>
      </c>
    </row>
    <row r="15" spans="1:9" ht="17" x14ac:dyDescent="0.25">
      <c r="A15" s="1">
        <v>120437</v>
      </c>
      <c r="B15" t="s">
        <v>2</v>
      </c>
      <c r="D15" t="s">
        <v>3</v>
      </c>
      <c r="H15" s="8">
        <v>43850</v>
      </c>
      <c r="I15">
        <v>1022.4958</v>
      </c>
    </row>
    <row r="16" spans="1:9" ht="17" x14ac:dyDescent="0.25">
      <c r="A16" s="1">
        <v>120437</v>
      </c>
      <c r="B16" t="s">
        <v>2</v>
      </c>
      <c r="D16" t="s">
        <v>3</v>
      </c>
      <c r="H16" s="8">
        <v>43851</v>
      </c>
      <c r="I16">
        <v>1022.4958</v>
      </c>
    </row>
    <row r="17" spans="1:9" ht="17" x14ac:dyDescent="0.25">
      <c r="A17" s="1">
        <v>120437</v>
      </c>
      <c r="B17" t="s">
        <v>2</v>
      </c>
      <c r="D17" t="s">
        <v>3</v>
      </c>
      <c r="H17" s="8">
        <v>43852</v>
      </c>
      <c r="I17">
        <v>1022.4958</v>
      </c>
    </row>
    <row r="18" spans="1:9" ht="17" x14ac:dyDescent="0.25">
      <c r="A18" s="1">
        <v>120437</v>
      </c>
      <c r="B18" t="s">
        <v>2</v>
      </c>
      <c r="D18" t="s">
        <v>3</v>
      </c>
      <c r="H18" s="8">
        <v>43853</v>
      </c>
      <c r="I18">
        <v>1022.4958</v>
      </c>
    </row>
    <row r="19" spans="1:9" ht="17" x14ac:dyDescent="0.25">
      <c r="A19" s="1">
        <v>120437</v>
      </c>
      <c r="B19" t="s">
        <v>2</v>
      </c>
      <c r="D19" t="s">
        <v>3</v>
      </c>
      <c r="H19" s="8">
        <v>43854</v>
      </c>
      <c r="I19">
        <v>1022.4958</v>
      </c>
    </row>
    <row r="20" spans="1:9" ht="17" x14ac:dyDescent="0.25">
      <c r="A20" s="1">
        <v>120437</v>
      </c>
      <c r="B20" t="s">
        <v>2</v>
      </c>
      <c r="D20" t="s">
        <v>3</v>
      </c>
      <c r="H20" s="8">
        <v>43857</v>
      </c>
      <c r="I20">
        <v>1022.4958</v>
      </c>
    </row>
    <row r="21" spans="1:9" ht="17" x14ac:dyDescent="0.25">
      <c r="A21" s="1">
        <v>120437</v>
      </c>
      <c r="B21" t="s">
        <v>2</v>
      </c>
      <c r="D21" t="s">
        <v>3</v>
      </c>
      <c r="H21" s="8">
        <v>43858</v>
      </c>
      <c r="I21">
        <v>1022.4958</v>
      </c>
    </row>
    <row r="22" spans="1:9" ht="17" x14ac:dyDescent="0.25">
      <c r="A22" s="1">
        <v>120437</v>
      </c>
      <c r="B22" t="s">
        <v>2</v>
      </c>
      <c r="D22" t="s">
        <v>3</v>
      </c>
      <c r="H22" s="8">
        <v>43859</v>
      </c>
      <c r="I22">
        <v>1022.0553</v>
      </c>
    </row>
    <row r="23" spans="1:9" ht="17" x14ac:dyDescent="0.25">
      <c r="A23" s="1">
        <v>120437</v>
      </c>
      <c r="B23" t="s">
        <v>2</v>
      </c>
      <c r="D23" t="s">
        <v>3</v>
      </c>
      <c r="H23" s="8">
        <v>43860</v>
      </c>
      <c r="I23">
        <v>1022.4117</v>
      </c>
    </row>
    <row r="24" spans="1:9" ht="17" x14ac:dyDescent="0.25">
      <c r="A24" s="1">
        <v>120437</v>
      </c>
      <c r="B24" t="s">
        <v>2</v>
      </c>
      <c r="D24" t="s">
        <v>3</v>
      </c>
      <c r="H24" s="8">
        <v>43861</v>
      </c>
      <c r="I24">
        <v>1022.4958</v>
      </c>
    </row>
    <row r="25" spans="1:9" ht="17" x14ac:dyDescent="0.25">
      <c r="A25" s="1">
        <v>120437</v>
      </c>
      <c r="B25" t="s">
        <v>2</v>
      </c>
      <c r="D25" t="s">
        <v>3</v>
      </c>
      <c r="H25" s="8">
        <v>43864</v>
      </c>
      <c r="I25">
        <v>1022.4958</v>
      </c>
    </row>
    <row r="26" spans="1:9" ht="17" x14ac:dyDescent="0.25">
      <c r="A26" s="1">
        <v>120437</v>
      </c>
      <c r="B26" t="s">
        <v>2</v>
      </c>
      <c r="D26" t="s">
        <v>3</v>
      </c>
      <c r="H26" s="8">
        <v>43865</v>
      </c>
      <c r="I26">
        <v>1022.4958</v>
      </c>
    </row>
    <row r="27" spans="1:9" ht="17" x14ac:dyDescent="0.25">
      <c r="A27" s="1">
        <v>120437</v>
      </c>
      <c r="B27" t="s">
        <v>2</v>
      </c>
      <c r="D27" t="s">
        <v>3</v>
      </c>
      <c r="H27" s="8">
        <v>43866</v>
      </c>
      <c r="I27">
        <v>1022.4958</v>
      </c>
    </row>
    <row r="28" spans="1:9" ht="17" x14ac:dyDescent="0.25">
      <c r="A28" s="1">
        <v>120437</v>
      </c>
      <c r="B28" t="s">
        <v>2</v>
      </c>
      <c r="D28" t="s">
        <v>3</v>
      </c>
      <c r="H28" s="8">
        <v>43867</v>
      </c>
      <c r="I28">
        <v>1022.4958</v>
      </c>
    </row>
    <row r="29" spans="1:9" ht="17" x14ac:dyDescent="0.25">
      <c r="A29" s="1">
        <v>120437</v>
      </c>
      <c r="B29" t="s">
        <v>2</v>
      </c>
      <c r="D29" t="s">
        <v>3</v>
      </c>
      <c r="H29" s="8">
        <v>43868</v>
      </c>
      <c r="I29">
        <v>1022.4958</v>
      </c>
    </row>
    <row r="30" spans="1:9" ht="17" x14ac:dyDescent="0.25">
      <c r="A30" s="1">
        <v>120437</v>
      </c>
      <c r="B30" t="s">
        <v>2</v>
      </c>
      <c r="D30" t="s">
        <v>3</v>
      </c>
      <c r="H30" s="8">
        <v>43871</v>
      </c>
      <c r="I30">
        <v>1022.4958</v>
      </c>
    </row>
    <row r="31" spans="1:9" ht="17" x14ac:dyDescent="0.25">
      <c r="A31" s="1">
        <v>120437</v>
      </c>
      <c r="B31" t="s">
        <v>2</v>
      </c>
      <c r="D31" t="s">
        <v>3</v>
      </c>
      <c r="H31" s="8">
        <v>43872</v>
      </c>
      <c r="I31">
        <v>1022.3865</v>
      </c>
    </row>
    <row r="32" spans="1:9" ht="17" x14ac:dyDescent="0.25">
      <c r="A32" s="1">
        <v>120437</v>
      </c>
      <c r="B32" t="s">
        <v>2</v>
      </c>
      <c r="D32" t="s">
        <v>3</v>
      </c>
      <c r="H32" s="8">
        <v>43873</v>
      </c>
      <c r="I32">
        <v>1022.4335</v>
      </c>
    </row>
    <row r="33" spans="1:9" ht="17" x14ac:dyDescent="0.25">
      <c r="A33" s="1">
        <v>120437</v>
      </c>
      <c r="B33" t="s">
        <v>2</v>
      </c>
      <c r="D33" t="s">
        <v>3</v>
      </c>
      <c r="H33" s="8">
        <v>43874</v>
      </c>
      <c r="I33">
        <v>1022.4958</v>
      </c>
    </row>
    <row r="34" spans="1:9" ht="17" x14ac:dyDescent="0.25">
      <c r="A34" s="1">
        <v>120437</v>
      </c>
      <c r="B34" t="s">
        <v>2</v>
      </c>
      <c r="D34" t="s">
        <v>3</v>
      </c>
      <c r="H34" s="8">
        <v>43875</v>
      </c>
      <c r="I34">
        <v>1022.4958</v>
      </c>
    </row>
    <row r="35" spans="1:9" ht="17" x14ac:dyDescent="0.25">
      <c r="A35" s="1">
        <v>120437</v>
      </c>
      <c r="B35" t="s">
        <v>2</v>
      </c>
      <c r="D35" t="s">
        <v>3</v>
      </c>
      <c r="H35" s="8">
        <v>43878</v>
      </c>
      <c r="I35">
        <v>1022.4958</v>
      </c>
    </row>
    <row r="36" spans="1:9" ht="17" x14ac:dyDescent="0.25">
      <c r="A36" s="1">
        <v>120437</v>
      </c>
      <c r="B36" t="s">
        <v>2</v>
      </c>
      <c r="D36" t="s">
        <v>3</v>
      </c>
      <c r="H36" s="8">
        <v>43879</v>
      </c>
      <c r="I36">
        <v>1021.9503</v>
      </c>
    </row>
    <row r="37" spans="1:9" ht="17" x14ac:dyDescent="0.25">
      <c r="A37" s="1">
        <v>120437</v>
      </c>
      <c r="B37" t="s">
        <v>2</v>
      </c>
      <c r="D37" t="s">
        <v>3</v>
      </c>
      <c r="H37" s="8">
        <v>43881</v>
      </c>
      <c r="I37">
        <v>1021.7779</v>
      </c>
    </row>
    <row r="38" spans="1:9" ht="17" x14ac:dyDescent="0.25">
      <c r="A38" s="1">
        <v>120437</v>
      </c>
      <c r="B38" t="s">
        <v>2</v>
      </c>
      <c r="D38" t="s">
        <v>3</v>
      </c>
      <c r="H38" s="8">
        <v>43885</v>
      </c>
      <c r="I38">
        <v>1022.3137</v>
      </c>
    </row>
    <row r="39" spans="1:9" ht="17" x14ac:dyDescent="0.25">
      <c r="A39" s="1">
        <v>120437</v>
      </c>
      <c r="B39" t="s">
        <v>2</v>
      </c>
      <c r="D39" t="s">
        <v>3</v>
      </c>
      <c r="H39" s="8">
        <v>43886</v>
      </c>
      <c r="I39">
        <v>1022.1529</v>
      </c>
    </row>
    <row r="40" spans="1:9" ht="17" x14ac:dyDescent="0.25">
      <c r="A40" s="1">
        <v>120437</v>
      </c>
      <c r="B40" t="s">
        <v>2</v>
      </c>
      <c r="D40" t="s">
        <v>3</v>
      </c>
      <c r="H40" s="8">
        <v>43887</v>
      </c>
      <c r="I40">
        <v>1022.4958</v>
      </c>
    </row>
    <row r="41" spans="1:9" ht="17" x14ac:dyDescent="0.25">
      <c r="A41" s="1">
        <v>120437</v>
      </c>
      <c r="B41" t="s">
        <v>2</v>
      </c>
      <c r="D41" t="s">
        <v>3</v>
      </c>
      <c r="H41" s="8">
        <v>43888</v>
      </c>
      <c r="I41">
        <v>1022.1255</v>
      </c>
    </row>
    <row r="42" spans="1:9" ht="17" x14ac:dyDescent="0.25">
      <c r="A42" s="1">
        <v>120437</v>
      </c>
      <c r="B42" t="s">
        <v>2</v>
      </c>
      <c r="D42" t="s">
        <v>3</v>
      </c>
      <c r="H42" s="8">
        <v>43889</v>
      </c>
      <c r="I42">
        <v>1021.1535</v>
      </c>
    </row>
    <row r="43" spans="1:9" ht="17" x14ac:dyDescent="0.25">
      <c r="A43" s="1">
        <v>120437</v>
      </c>
      <c r="B43" t="s">
        <v>2</v>
      </c>
      <c r="D43" t="s">
        <v>3</v>
      </c>
      <c r="H43" s="8">
        <v>43892</v>
      </c>
      <c r="I43">
        <v>1021.5469000000001</v>
      </c>
    </row>
    <row r="44" spans="1:9" ht="17" x14ac:dyDescent="0.25">
      <c r="A44" s="1">
        <v>120437</v>
      </c>
      <c r="B44" t="s">
        <v>2</v>
      </c>
      <c r="D44" t="s">
        <v>3</v>
      </c>
      <c r="H44" s="8">
        <v>43893</v>
      </c>
      <c r="I44">
        <v>1022.1557</v>
      </c>
    </row>
    <row r="45" spans="1:9" ht="17" x14ac:dyDescent="0.25">
      <c r="A45" s="1">
        <v>120437</v>
      </c>
      <c r="B45" t="s">
        <v>2</v>
      </c>
      <c r="D45" t="s">
        <v>3</v>
      </c>
      <c r="H45" s="8">
        <v>43894</v>
      </c>
      <c r="I45">
        <v>1022.4958</v>
      </c>
    </row>
    <row r="46" spans="1:9" ht="17" x14ac:dyDescent="0.25">
      <c r="A46" s="1">
        <v>120437</v>
      </c>
      <c r="B46" t="s">
        <v>2</v>
      </c>
      <c r="D46" t="s">
        <v>3</v>
      </c>
      <c r="H46" s="8">
        <v>43895</v>
      </c>
      <c r="I46">
        <v>1022.1781</v>
      </c>
    </row>
    <row r="47" spans="1:9" ht="17" x14ac:dyDescent="0.25">
      <c r="A47" s="1">
        <v>120437</v>
      </c>
      <c r="B47" t="s">
        <v>2</v>
      </c>
      <c r="D47" t="s">
        <v>3</v>
      </c>
      <c r="H47" s="8">
        <v>43896</v>
      </c>
      <c r="I47">
        <v>1022.2269</v>
      </c>
    </row>
    <row r="48" spans="1:9" ht="17" x14ac:dyDescent="0.25">
      <c r="A48" s="1">
        <v>120437</v>
      </c>
      <c r="B48" t="s">
        <v>2</v>
      </c>
      <c r="D48" t="s">
        <v>3</v>
      </c>
      <c r="H48" s="8">
        <v>43899</v>
      </c>
      <c r="I48">
        <v>1021.6963</v>
      </c>
    </row>
    <row r="49" spans="1:9" ht="17" x14ac:dyDescent="0.25">
      <c r="A49" s="1">
        <v>120437</v>
      </c>
      <c r="B49" t="s">
        <v>2</v>
      </c>
      <c r="D49" t="s">
        <v>3</v>
      </c>
      <c r="H49" s="8">
        <v>43901</v>
      </c>
      <c r="I49">
        <v>1020.5449</v>
      </c>
    </row>
    <row r="50" spans="1:9" ht="17" x14ac:dyDescent="0.25">
      <c r="A50" s="1">
        <v>120437</v>
      </c>
      <c r="B50" t="s">
        <v>2</v>
      </c>
      <c r="D50" t="s">
        <v>3</v>
      </c>
      <c r="H50" s="8">
        <v>43902</v>
      </c>
      <c r="I50">
        <v>1016.3747</v>
      </c>
    </row>
    <row r="51" spans="1:9" ht="17" x14ac:dyDescent="0.25">
      <c r="A51" s="1">
        <v>120437</v>
      </c>
      <c r="B51" t="s">
        <v>2</v>
      </c>
      <c r="D51" t="s">
        <v>3</v>
      </c>
      <c r="H51" s="8">
        <v>43903</v>
      </c>
      <c r="I51">
        <v>1013.1156999999999</v>
      </c>
    </row>
    <row r="52" spans="1:9" ht="17" x14ac:dyDescent="0.25">
      <c r="A52" s="1">
        <v>120437</v>
      </c>
      <c r="B52" t="s">
        <v>2</v>
      </c>
      <c r="D52" t="s">
        <v>3</v>
      </c>
      <c r="H52" s="8">
        <v>43906</v>
      </c>
      <c r="I52">
        <v>1011.7138</v>
      </c>
    </row>
    <row r="53" spans="1:9" ht="17" x14ac:dyDescent="0.25">
      <c r="A53" s="1">
        <v>120437</v>
      </c>
      <c r="B53" t="s">
        <v>2</v>
      </c>
      <c r="D53" t="s">
        <v>3</v>
      </c>
      <c r="H53" s="8">
        <v>43907</v>
      </c>
      <c r="I53">
        <v>1007.4792</v>
      </c>
    </row>
    <row r="54" spans="1:9" ht="17" x14ac:dyDescent="0.25">
      <c r="A54" s="1">
        <v>120437</v>
      </c>
      <c r="B54" t="s">
        <v>2</v>
      </c>
      <c r="D54" t="s">
        <v>3</v>
      </c>
      <c r="H54" s="8">
        <v>43908</v>
      </c>
      <c r="I54">
        <v>1003.5625</v>
      </c>
    </row>
    <row r="55" spans="1:9" ht="17" x14ac:dyDescent="0.25">
      <c r="A55" s="1">
        <v>120437</v>
      </c>
      <c r="B55" t="s">
        <v>2</v>
      </c>
      <c r="D55" t="s">
        <v>3</v>
      </c>
      <c r="H55" s="8">
        <v>43909</v>
      </c>
      <c r="I55">
        <v>994.86680000000001</v>
      </c>
    </row>
    <row r="56" spans="1:9" ht="17" x14ac:dyDescent="0.25">
      <c r="A56" s="1">
        <v>120437</v>
      </c>
      <c r="B56" t="s">
        <v>2</v>
      </c>
      <c r="D56" t="s">
        <v>3</v>
      </c>
      <c r="H56" s="8">
        <v>43910</v>
      </c>
      <c r="I56">
        <v>998.73820000000001</v>
      </c>
    </row>
    <row r="57" spans="1:9" ht="17" x14ac:dyDescent="0.25">
      <c r="A57" s="1">
        <v>120437</v>
      </c>
      <c r="B57" t="s">
        <v>2</v>
      </c>
      <c r="D57" t="s">
        <v>3</v>
      </c>
      <c r="H57" s="8">
        <v>43913</v>
      </c>
      <c r="I57">
        <v>993.54340000000002</v>
      </c>
    </row>
    <row r="58" spans="1:9" ht="17" x14ac:dyDescent="0.25">
      <c r="A58" s="1">
        <v>120437</v>
      </c>
      <c r="B58" t="s">
        <v>2</v>
      </c>
      <c r="D58" t="s">
        <v>3</v>
      </c>
      <c r="H58" s="8">
        <v>43914</v>
      </c>
      <c r="I58">
        <v>993.3904</v>
      </c>
    </row>
    <row r="59" spans="1:9" ht="17" x14ac:dyDescent="0.25">
      <c r="A59" s="1">
        <v>120437</v>
      </c>
      <c r="B59" t="s">
        <v>2</v>
      </c>
      <c r="D59" t="s">
        <v>3</v>
      </c>
      <c r="H59" s="8">
        <v>43916</v>
      </c>
      <c r="I59">
        <v>995.53959999999995</v>
      </c>
    </row>
    <row r="60" spans="1:9" ht="17" x14ac:dyDescent="0.25">
      <c r="A60" s="1">
        <v>120437</v>
      </c>
      <c r="B60" t="s">
        <v>2</v>
      </c>
      <c r="D60" t="s">
        <v>3</v>
      </c>
      <c r="H60" s="8">
        <v>43917</v>
      </c>
      <c r="I60">
        <v>1022.4958</v>
      </c>
    </row>
    <row r="61" spans="1:9" ht="17" x14ac:dyDescent="0.25">
      <c r="A61" s="1">
        <v>120437</v>
      </c>
      <c r="B61" t="s">
        <v>2</v>
      </c>
      <c r="D61" t="s">
        <v>3</v>
      </c>
      <c r="H61" s="8">
        <v>43920</v>
      </c>
      <c r="I61">
        <v>1021.9545000000001</v>
      </c>
    </row>
    <row r="62" spans="1:9" ht="17" x14ac:dyDescent="0.25">
      <c r="A62" s="1">
        <v>120437</v>
      </c>
      <c r="B62" t="s">
        <v>2</v>
      </c>
      <c r="D62" t="s">
        <v>3</v>
      </c>
      <c r="H62" s="8">
        <v>43921</v>
      </c>
      <c r="I62">
        <v>1022.4958</v>
      </c>
    </row>
    <row r="63" spans="1:9" ht="17" x14ac:dyDescent="0.25">
      <c r="A63" s="1">
        <v>120437</v>
      </c>
      <c r="B63" t="s">
        <v>2</v>
      </c>
      <c r="D63" t="s">
        <v>3</v>
      </c>
      <c r="H63" s="8">
        <v>43924</v>
      </c>
      <c r="I63">
        <v>1021.7404</v>
      </c>
    </row>
    <row r="64" spans="1:9" ht="17" x14ac:dyDescent="0.25">
      <c r="A64" s="1">
        <v>120437</v>
      </c>
      <c r="B64" t="s">
        <v>2</v>
      </c>
      <c r="D64" t="s">
        <v>3</v>
      </c>
      <c r="H64" s="8">
        <v>43928</v>
      </c>
      <c r="I64">
        <v>1018.6741</v>
      </c>
    </row>
    <row r="65" spans="1:9" ht="17" x14ac:dyDescent="0.25">
      <c r="A65" s="1">
        <v>120437</v>
      </c>
      <c r="B65" t="s">
        <v>2</v>
      </c>
      <c r="D65" t="s">
        <v>3</v>
      </c>
      <c r="H65" s="8">
        <v>43929</v>
      </c>
      <c r="I65">
        <v>1015.9896</v>
      </c>
    </row>
    <row r="66" spans="1:9" ht="17" x14ac:dyDescent="0.25">
      <c r="A66" s="1">
        <v>120437</v>
      </c>
      <c r="B66" t="s">
        <v>2</v>
      </c>
      <c r="D66" t="s">
        <v>3</v>
      </c>
      <c r="H66" s="8">
        <v>43930</v>
      </c>
      <c r="I66">
        <v>1015.7683</v>
      </c>
    </row>
    <row r="67" spans="1:9" ht="17" x14ac:dyDescent="0.25">
      <c r="A67" s="1">
        <v>120437</v>
      </c>
      <c r="B67" t="s">
        <v>2</v>
      </c>
      <c r="D67" t="s">
        <v>3</v>
      </c>
      <c r="H67" s="8">
        <v>43934</v>
      </c>
      <c r="I67">
        <v>1016.1561</v>
      </c>
    </row>
    <row r="68" spans="1:9" ht="17" x14ac:dyDescent="0.25">
      <c r="A68" s="1">
        <v>120437</v>
      </c>
      <c r="B68" t="s">
        <v>2</v>
      </c>
      <c r="D68" t="s">
        <v>3</v>
      </c>
      <c r="H68" s="8">
        <v>43936</v>
      </c>
      <c r="I68">
        <v>1016.9996</v>
      </c>
    </row>
    <row r="69" spans="1:9" ht="17" x14ac:dyDescent="0.25">
      <c r="A69" s="1">
        <v>120437</v>
      </c>
      <c r="B69" t="s">
        <v>2</v>
      </c>
      <c r="D69" t="s">
        <v>3</v>
      </c>
      <c r="H69" s="8">
        <v>43937</v>
      </c>
      <c r="I69">
        <v>1019.0436</v>
      </c>
    </row>
    <row r="70" spans="1:9" ht="17" x14ac:dyDescent="0.25">
      <c r="A70" s="1">
        <v>120437</v>
      </c>
      <c r="B70" t="s">
        <v>2</v>
      </c>
      <c r="D70" t="s">
        <v>3</v>
      </c>
      <c r="H70" s="8">
        <v>43938</v>
      </c>
      <c r="I70">
        <v>1022.4958</v>
      </c>
    </row>
    <row r="71" spans="1:9" ht="17" x14ac:dyDescent="0.25">
      <c r="A71" s="1">
        <v>120437</v>
      </c>
      <c r="B71" t="s">
        <v>2</v>
      </c>
      <c r="D71" t="s">
        <v>3</v>
      </c>
      <c r="H71" s="8">
        <v>43941</v>
      </c>
      <c r="I71">
        <v>1022.4958</v>
      </c>
    </row>
    <row r="72" spans="1:9" ht="17" x14ac:dyDescent="0.25">
      <c r="A72" s="1">
        <v>120437</v>
      </c>
      <c r="B72" t="s">
        <v>2</v>
      </c>
      <c r="D72" t="s">
        <v>3</v>
      </c>
      <c r="H72" s="8">
        <v>43942</v>
      </c>
      <c r="I72">
        <v>1022.4958</v>
      </c>
    </row>
    <row r="73" spans="1:9" ht="17" x14ac:dyDescent="0.25">
      <c r="A73" s="1">
        <v>120437</v>
      </c>
      <c r="B73" t="s">
        <v>2</v>
      </c>
      <c r="D73" t="s">
        <v>3</v>
      </c>
      <c r="H73" s="8">
        <v>43943</v>
      </c>
      <c r="I73">
        <v>1022.4958</v>
      </c>
    </row>
    <row r="74" spans="1:9" ht="17" x14ac:dyDescent="0.25">
      <c r="A74" s="1">
        <v>120437</v>
      </c>
      <c r="B74" t="s">
        <v>2</v>
      </c>
      <c r="D74" t="s">
        <v>3</v>
      </c>
      <c r="H74" s="8">
        <v>43944</v>
      </c>
      <c r="I74">
        <v>1022.4958</v>
      </c>
    </row>
    <row r="75" spans="1:9" ht="17" x14ac:dyDescent="0.25">
      <c r="A75" s="1">
        <v>120437</v>
      </c>
      <c r="B75" t="s">
        <v>2</v>
      </c>
      <c r="D75" t="s">
        <v>3</v>
      </c>
      <c r="H75" s="8">
        <v>43945</v>
      </c>
      <c r="I75">
        <v>1016.9929</v>
      </c>
    </row>
    <row r="76" spans="1:9" ht="17" x14ac:dyDescent="0.25">
      <c r="A76" s="1">
        <v>120437</v>
      </c>
      <c r="B76" t="s">
        <v>2</v>
      </c>
      <c r="D76" t="s">
        <v>3</v>
      </c>
      <c r="H76" s="8">
        <v>43948</v>
      </c>
      <c r="I76">
        <v>1018.151</v>
      </c>
    </row>
    <row r="77" spans="1:9" ht="17" x14ac:dyDescent="0.25">
      <c r="A77" s="1">
        <v>120437</v>
      </c>
      <c r="B77" t="s">
        <v>2</v>
      </c>
      <c r="D77" t="s">
        <v>3</v>
      </c>
      <c r="H77" s="8">
        <v>43949</v>
      </c>
      <c r="I77">
        <v>1017.5075000000001</v>
      </c>
    </row>
    <row r="78" spans="1:9" ht="17" x14ac:dyDescent="0.25">
      <c r="A78" s="1">
        <v>120437</v>
      </c>
      <c r="B78" t="s">
        <v>2</v>
      </c>
      <c r="D78" t="s">
        <v>3</v>
      </c>
      <c r="H78" s="8">
        <v>43950</v>
      </c>
      <c r="I78">
        <v>1017.8561</v>
      </c>
    </row>
    <row r="79" spans="1:9" ht="17" x14ac:dyDescent="0.25">
      <c r="A79" s="1">
        <v>120437</v>
      </c>
      <c r="B79" t="s">
        <v>2</v>
      </c>
      <c r="D79" t="s">
        <v>3</v>
      </c>
      <c r="H79" s="8">
        <v>43951</v>
      </c>
      <c r="I79">
        <v>1018.3784000000001</v>
      </c>
    </row>
    <row r="80" spans="1:9" ht="17" x14ac:dyDescent="0.25">
      <c r="A80" s="1">
        <v>120437</v>
      </c>
      <c r="B80" t="s">
        <v>2</v>
      </c>
      <c r="D80" t="s">
        <v>3</v>
      </c>
      <c r="H80" s="8">
        <v>43955</v>
      </c>
      <c r="I80">
        <v>1020.2102</v>
      </c>
    </row>
    <row r="81" spans="1:9" ht="17" x14ac:dyDescent="0.25">
      <c r="A81" s="1">
        <v>120437</v>
      </c>
      <c r="B81" t="s">
        <v>2</v>
      </c>
      <c r="D81" t="s">
        <v>3</v>
      </c>
      <c r="H81" s="8">
        <v>43956</v>
      </c>
      <c r="I81">
        <v>1021.3132000000001</v>
      </c>
    </row>
    <row r="82" spans="1:9" ht="17" x14ac:dyDescent="0.25">
      <c r="A82" s="1">
        <v>120437</v>
      </c>
      <c r="B82" t="s">
        <v>2</v>
      </c>
      <c r="D82" t="s">
        <v>3</v>
      </c>
      <c r="H82" s="8">
        <v>43957</v>
      </c>
      <c r="I82">
        <v>1022.4958</v>
      </c>
    </row>
    <row r="83" spans="1:9" ht="17" x14ac:dyDescent="0.25">
      <c r="A83" s="1">
        <v>120437</v>
      </c>
      <c r="B83" t="s">
        <v>2</v>
      </c>
      <c r="D83" t="s">
        <v>3</v>
      </c>
      <c r="H83" s="8">
        <v>43959</v>
      </c>
      <c r="I83">
        <v>1022.4958</v>
      </c>
    </row>
    <row r="84" spans="1:9" ht="17" x14ac:dyDescent="0.25">
      <c r="A84" s="1">
        <v>120437</v>
      </c>
      <c r="B84" t="s">
        <v>2</v>
      </c>
      <c r="D84" t="s">
        <v>3</v>
      </c>
      <c r="H84" s="8">
        <v>43962</v>
      </c>
      <c r="I84">
        <v>1021.1864</v>
      </c>
    </row>
    <row r="85" spans="1:9" ht="17" x14ac:dyDescent="0.25">
      <c r="A85" s="1">
        <v>120437</v>
      </c>
      <c r="B85" t="s">
        <v>2</v>
      </c>
      <c r="D85" t="s">
        <v>3</v>
      </c>
      <c r="H85" s="8">
        <v>43963</v>
      </c>
      <c r="I85">
        <v>1022.4958</v>
      </c>
    </row>
    <row r="86" spans="1:9" ht="17" x14ac:dyDescent="0.25">
      <c r="A86" s="1">
        <v>120437</v>
      </c>
      <c r="B86" t="s">
        <v>2</v>
      </c>
      <c r="D86" t="s">
        <v>3</v>
      </c>
      <c r="H86" s="8">
        <v>43964</v>
      </c>
      <c r="I86">
        <v>1022.4958</v>
      </c>
    </row>
    <row r="87" spans="1:9" ht="17" x14ac:dyDescent="0.25">
      <c r="A87" s="1">
        <v>120437</v>
      </c>
      <c r="B87" t="s">
        <v>2</v>
      </c>
      <c r="D87" t="s">
        <v>3</v>
      </c>
      <c r="H87" s="8">
        <v>43965</v>
      </c>
      <c r="I87">
        <v>1022.4958</v>
      </c>
    </row>
    <row r="88" spans="1:9" ht="17" x14ac:dyDescent="0.25">
      <c r="A88" s="1">
        <v>120437</v>
      </c>
      <c r="B88" t="s">
        <v>2</v>
      </c>
      <c r="D88" t="s">
        <v>3</v>
      </c>
      <c r="H88" s="8">
        <v>43966</v>
      </c>
      <c r="I88">
        <v>1022.4958</v>
      </c>
    </row>
    <row r="89" spans="1:9" ht="17" x14ac:dyDescent="0.25">
      <c r="A89" s="1">
        <v>120437</v>
      </c>
      <c r="B89" t="s">
        <v>2</v>
      </c>
      <c r="D89" t="s">
        <v>3</v>
      </c>
      <c r="H89" s="8">
        <v>43969</v>
      </c>
      <c r="I89">
        <v>1022.4958</v>
      </c>
    </row>
    <row r="90" spans="1:9" ht="17" x14ac:dyDescent="0.25">
      <c r="A90" s="1">
        <v>120437</v>
      </c>
      <c r="B90" t="s">
        <v>2</v>
      </c>
      <c r="D90" t="s">
        <v>3</v>
      </c>
      <c r="H90" s="8">
        <v>43970</v>
      </c>
      <c r="I90">
        <v>1022.7467</v>
      </c>
    </row>
    <row r="91" spans="1:9" ht="17" x14ac:dyDescent="0.25">
      <c r="A91" s="1">
        <v>120437</v>
      </c>
      <c r="B91" t="s">
        <v>2</v>
      </c>
      <c r="D91" t="s">
        <v>3</v>
      </c>
      <c r="H91" s="8">
        <v>43971</v>
      </c>
      <c r="I91">
        <v>1024.0465999999999</v>
      </c>
    </row>
    <row r="92" spans="1:9" ht="17" x14ac:dyDescent="0.25">
      <c r="A92" s="1">
        <v>120437</v>
      </c>
      <c r="B92" t="s">
        <v>2</v>
      </c>
      <c r="D92" t="s">
        <v>3</v>
      </c>
      <c r="H92" s="8">
        <v>43972</v>
      </c>
      <c r="I92">
        <v>1024.2367999999999</v>
      </c>
    </row>
    <row r="93" spans="1:9" ht="17" x14ac:dyDescent="0.25">
      <c r="A93" s="1">
        <v>120437</v>
      </c>
      <c r="B93" t="s">
        <v>2</v>
      </c>
      <c r="D93" t="s">
        <v>3</v>
      </c>
      <c r="H93" s="8">
        <v>43973</v>
      </c>
      <c r="I93">
        <v>1027.7245</v>
      </c>
    </row>
    <row r="94" spans="1:9" ht="17" x14ac:dyDescent="0.25">
      <c r="A94" s="1">
        <v>120437</v>
      </c>
      <c r="B94" t="s">
        <v>2</v>
      </c>
      <c r="D94" t="s">
        <v>3</v>
      </c>
      <c r="H94" s="8">
        <v>43977</v>
      </c>
      <c r="I94">
        <v>1027.7245</v>
      </c>
    </row>
    <row r="95" spans="1:9" ht="17" x14ac:dyDescent="0.25">
      <c r="A95" s="1">
        <v>120437</v>
      </c>
      <c r="B95" t="s">
        <v>2</v>
      </c>
      <c r="D95" t="s">
        <v>3</v>
      </c>
      <c r="H95" s="8">
        <v>43978</v>
      </c>
      <c r="I95">
        <v>1027.3873000000001</v>
      </c>
    </row>
    <row r="96" spans="1:9" ht="17" x14ac:dyDescent="0.25">
      <c r="A96" s="1">
        <v>120437</v>
      </c>
      <c r="B96" t="s">
        <v>2</v>
      </c>
      <c r="D96" t="s">
        <v>3</v>
      </c>
      <c r="H96" s="8">
        <v>43979</v>
      </c>
      <c r="I96">
        <v>1027.0682999999999</v>
      </c>
    </row>
    <row r="97" spans="1:9" ht="17" x14ac:dyDescent="0.25">
      <c r="A97" s="1">
        <v>120437</v>
      </c>
      <c r="B97" t="s">
        <v>2</v>
      </c>
      <c r="D97" t="s">
        <v>3</v>
      </c>
      <c r="H97" s="8">
        <v>43980</v>
      </c>
      <c r="I97">
        <v>1026.8378</v>
      </c>
    </row>
    <row r="98" spans="1:9" ht="17" x14ac:dyDescent="0.25">
      <c r="A98" s="1">
        <v>120437</v>
      </c>
      <c r="B98" t="s">
        <v>2</v>
      </c>
      <c r="D98" t="s">
        <v>3</v>
      </c>
      <c r="H98" s="8">
        <v>43983</v>
      </c>
      <c r="I98">
        <v>1025.98</v>
      </c>
    </row>
    <row r="99" spans="1:9" ht="17" x14ac:dyDescent="0.25">
      <c r="A99" s="1">
        <v>120437</v>
      </c>
      <c r="B99" t="s">
        <v>2</v>
      </c>
      <c r="D99" t="s">
        <v>3</v>
      </c>
      <c r="H99" s="8">
        <v>43984</v>
      </c>
      <c r="I99">
        <v>1025.9880000000001</v>
      </c>
    </row>
    <row r="100" spans="1:9" ht="17" x14ac:dyDescent="0.25">
      <c r="A100" s="1">
        <v>120437</v>
      </c>
      <c r="B100" t="s">
        <v>2</v>
      </c>
      <c r="D100" t="s">
        <v>3</v>
      </c>
      <c r="H100" s="8">
        <v>43985</v>
      </c>
      <c r="I100">
        <v>1027.1077</v>
      </c>
    </row>
    <row r="101" spans="1:9" ht="17" x14ac:dyDescent="0.25">
      <c r="A101" s="1">
        <v>120437</v>
      </c>
      <c r="B101" t="s">
        <v>2</v>
      </c>
      <c r="D101" t="s">
        <v>3</v>
      </c>
      <c r="H101" s="8">
        <v>43986</v>
      </c>
      <c r="I101">
        <v>1026.9169999999999</v>
      </c>
    </row>
    <row r="102" spans="1:9" ht="17" x14ac:dyDescent="0.25">
      <c r="A102" s="1">
        <v>120437</v>
      </c>
      <c r="B102" t="s">
        <v>2</v>
      </c>
      <c r="D102" t="s">
        <v>3</v>
      </c>
      <c r="H102" s="8">
        <v>43987</v>
      </c>
      <c r="I102">
        <v>1027.1602</v>
      </c>
    </row>
    <row r="103" spans="1:9" ht="17" x14ac:dyDescent="0.25">
      <c r="A103" s="1">
        <v>120437</v>
      </c>
      <c r="B103" t="s">
        <v>2</v>
      </c>
      <c r="D103" t="s">
        <v>3</v>
      </c>
      <c r="H103" s="8">
        <v>43990</v>
      </c>
      <c r="I103">
        <v>1026.9731999999999</v>
      </c>
    </row>
    <row r="104" spans="1:9" ht="17" x14ac:dyDescent="0.25">
      <c r="A104" s="1">
        <v>120437</v>
      </c>
      <c r="B104" t="s">
        <v>2</v>
      </c>
      <c r="D104" t="s">
        <v>3</v>
      </c>
      <c r="H104" s="8">
        <v>43991</v>
      </c>
      <c r="I104">
        <v>1027.7245</v>
      </c>
    </row>
    <row r="105" spans="1:9" ht="17" x14ac:dyDescent="0.25">
      <c r="A105" s="1">
        <v>120437</v>
      </c>
      <c r="B105" t="s">
        <v>2</v>
      </c>
      <c r="D105" t="s">
        <v>3</v>
      </c>
      <c r="H105" s="8">
        <v>43992</v>
      </c>
      <c r="I105">
        <v>1027.7245</v>
      </c>
    </row>
    <row r="106" spans="1:9" ht="17" x14ac:dyDescent="0.25">
      <c r="A106" s="1">
        <v>120437</v>
      </c>
      <c r="B106" t="s">
        <v>2</v>
      </c>
      <c r="D106" t="s">
        <v>3</v>
      </c>
      <c r="H106" s="8">
        <v>43993</v>
      </c>
      <c r="I106">
        <v>1027.7245</v>
      </c>
    </row>
    <row r="107" spans="1:9" ht="17" x14ac:dyDescent="0.25">
      <c r="A107" s="1">
        <v>120437</v>
      </c>
      <c r="B107" t="s">
        <v>2</v>
      </c>
      <c r="D107" t="s">
        <v>3</v>
      </c>
      <c r="H107" s="8">
        <v>43994</v>
      </c>
      <c r="I107">
        <v>1027.7245</v>
      </c>
    </row>
    <row r="108" spans="1:9" ht="17" x14ac:dyDescent="0.25">
      <c r="A108" s="1">
        <v>120437</v>
      </c>
      <c r="B108" t="s">
        <v>2</v>
      </c>
      <c r="D108" t="s">
        <v>3</v>
      </c>
      <c r="H108" s="8">
        <v>43997</v>
      </c>
      <c r="I108">
        <v>1027.7245</v>
      </c>
    </row>
    <row r="109" spans="1:9" ht="17" x14ac:dyDescent="0.25">
      <c r="A109" s="1">
        <v>120437</v>
      </c>
      <c r="B109" t="s">
        <v>2</v>
      </c>
      <c r="D109" t="s">
        <v>3</v>
      </c>
      <c r="H109" s="8">
        <v>43998</v>
      </c>
      <c r="I109">
        <v>1027.7245</v>
      </c>
    </row>
    <row r="110" spans="1:9" ht="17" x14ac:dyDescent="0.25">
      <c r="A110" s="1">
        <v>120437</v>
      </c>
      <c r="B110" t="s">
        <v>2</v>
      </c>
      <c r="D110" t="s">
        <v>3</v>
      </c>
      <c r="H110" s="8">
        <v>43999</v>
      </c>
      <c r="I110">
        <v>1028.2092</v>
      </c>
    </row>
    <row r="111" spans="1:9" ht="17" x14ac:dyDescent="0.25">
      <c r="A111" s="1">
        <v>120437</v>
      </c>
      <c r="B111" t="s">
        <v>2</v>
      </c>
      <c r="D111" t="s">
        <v>3</v>
      </c>
      <c r="H111" s="8">
        <v>44000</v>
      </c>
      <c r="I111">
        <v>1029.4204</v>
      </c>
    </row>
    <row r="112" spans="1:9" ht="17" x14ac:dyDescent="0.25">
      <c r="A112" s="1">
        <v>120437</v>
      </c>
      <c r="B112" t="s">
        <v>2</v>
      </c>
      <c r="D112" t="s">
        <v>3</v>
      </c>
      <c r="H112" s="8">
        <v>44001</v>
      </c>
      <c r="I112">
        <v>1030.9407000000001</v>
      </c>
    </row>
    <row r="113" spans="1:9" ht="17" x14ac:dyDescent="0.25">
      <c r="A113" s="1">
        <v>120437</v>
      </c>
      <c r="B113" t="s">
        <v>2</v>
      </c>
      <c r="D113" t="s">
        <v>3</v>
      </c>
      <c r="H113" s="8">
        <v>44004</v>
      </c>
      <c r="I113">
        <v>1031.1786999999999</v>
      </c>
    </row>
    <row r="114" spans="1:9" ht="17" x14ac:dyDescent="0.25">
      <c r="A114" s="1">
        <v>120437</v>
      </c>
      <c r="B114" t="s">
        <v>2</v>
      </c>
      <c r="D114" t="s">
        <v>3</v>
      </c>
      <c r="H114" s="8">
        <v>44005</v>
      </c>
      <c r="I114">
        <v>1031.8782000000001</v>
      </c>
    </row>
    <row r="115" spans="1:9" ht="17" x14ac:dyDescent="0.25">
      <c r="A115" s="1">
        <v>120437</v>
      </c>
      <c r="B115" t="s">
        <v>2</v>
      </c>
      <c r="D115" t="s">
        <v>3</v>
      </c>
      <c r="H115" s="8">
        <v>44006</v>
      </c>
      <c r="I115">
        <v>1032.0137</v>
      </c>
    </row>
    <row r="116" spans="1:9" ht="17" x14ac:dyDescent="0.25">
      <c r="A116" s="1">
        <v>120437</v>
      </c>
      <c r="B116" t="s">
        <v>2</v>
      </c>
      <c r="D116" t="s">
        <v>3</v>
      </c>
      <c r="H116" s="8">
        <v>44007</v>
      </c>
      <c r="I116">
        <v>1032.5628999999999</v>
      </c>
    </row>
    <row r="117" spans="1:9" ht="17" x14ac:dyDescent="0.25">
      <c r="A117" s="1">
        <v>120437</v>
      </c>
      <c r="B117" t="s">
        <v>2</v>
      </c>
      <c r="D117" t="s">
        <v>3</v>
      </c>
      <c r="H117" s="8">
        <v>44008</v>
      </c>
      <c r="I117">
        <v>1033.1772000000001</v>
      </c>
    </row>
    <row r="118" spans="1:9" ht="17" x14ac:dyDescent="0.25">
      <c r="A118" s="1">
        <v>120437</v>
      </c>
      <c r="B118" t="s">
        <v>2</v>
      </c>
      <c r="D118" t="s">
        <v>3</v>
      </c>
      <c r="H118" s="8">
        <v>44011</v>
      </c>
      <c r="I118">
        <v>1033.1772000000001</v>
      </c>
    </row>
    <row r="119" spans="1:9" ht="17" x14ac:dyDescent="0.25">
      <c r="A119" s="1">
        <v>120437</v>
      </c>
      <c r="B119" t="s">
        <v>2</v>
      </c>
      <c r="D119" t="s">
        <v>3</v>
      </c>
      <c r="H119" s="8">
        <v>44012</v>
      </c>
      <c r="I119">
        <v>1033.1772000000001</v>
      </c>
    </row>
    <row r="120" spans="1:9" ht="17" x14ac:dyDescent="0.25">
      <c r="A120" s="1">
        <v>120437</v>
      </c>
      <c r="B120" t="s">
        <v>2</v>
      </c>
      <c r="D120" t="s">
        <v>3</v>
      </c>
      <c r="H120" s="8">
        <v>44013</v>
      </c>
      <c r="I120">
        <v>1033.1772000000001</v>
      </c>
    </row>
    <row r="121" spans="1:9" ht="17" x14ac:dyDescent="0.25">
      <c r="A121" s="1">
        <v>120437</v>
      </c>
      <c r="B121" t="s">
        <v>2</v>
      </c>
      <c r="D121" t="s">
        <v>3</v>
      </c>
      <c r="H121" s="8">
        <v>44014</v>
      </c>
      <c r="I121">
        <v>1034.2434000000001</v>
      </c>
    </row>
    <row r="122" spans="1:9" ht="17" x14ac:dyDescent="0.25">
      <c r="A122" s="1">
        <v>120437</v>
      </c>
      <c r="B122" t="s">
        <v>2</v>
      </c>
      <c r="D122" t="s">
        <v>3</v>
      </c>
      <c r="H122" s="8">
        <v>44015</v>
      </c>
      <c r="I122">
        <v>1034.8613</v>
      </c>
    </row>
    <row r="123" spans="1:9" ht="17" x14ac:dyDescent="0.25">
      <c r="A123" s="1">
        <v>120437</v>
      </c>
      <c r="B123" t="s">
        <v>2</v>
      </c>
      <c r="D123" t="s">
        <v>3</v>
      </c>
      <c r="H123" s="8">
        <v>44018</v>
      </c>
      <c r="I123">
        <v>1036.7831000000001</v>
      </c>
    </row>
    <row r="124" spans="1:9" ht="17" x14ac:dyDescent="0.25">
      <c r="A124" s="1">
        <v>120437</v>
      </c>
      <c r="B124" t="s">
        <v>2</v>
      </c>
      <c r="D124" t="s">
        <v>3</v>
      </c>
      <c r="H124" s="8">
        <v>44019</v>
      </c>
      <c r="I124">
        <v>1037.6031</v>
      </c>
    </row>
    <row r="125" spans="1:9" ht="17" x14ac:dyDescent="0.25">
      <c r="A125" s="1">
        <v>120437</v>
      </c>
      <c r="B125" t="s">
        <v>2</v>
      </c>
      <c r="D125" t="s">
        <v>3</v>
      </c>
      <c r="H125" s="8">
        <v>44020</v>
      </c>
      <c r="I125">
        <v>1038.1504</v>
      </c>
    </row>
    <row r="126" spans="1:9" ht="17" x14ac:dyDescent="0.25">
      <c r="A126" s="1">
        <v>120437</v>
      </c>
      <c r="B126" t="s">
        <v>2</v>
      </c>
      <c r="D126" t="s">
        <v>3</v>
      </c>
      <c r="H126" s="8">
        <v>44021</v>
      </c>
      <c r="I126">
        <v>1038.1433999999999</v>
      </c>
    </row>
    <row r="127" spans="1:9" ht="17" x14ac:dyDescent="0.25">
      <c r="A127" s="1">
        <v>120437</v>
      </c>
      <c r="B127" t="s">
        <v>2</v>
      </c>
      <c r="D127" t="s">
        <v>3</v>
      </c>
      <c r="H127" s="8">
        <v>44022</v>
      </c>
      <c r="I127">
        <v>1039.1310000000001</v>
      </c>
    </row>
    <row r="128" spans="1:9" ht="17" x14ac:dyDescent="0.25">
      <c r="A128" s="1">
        <v>120437</v>
      </c>
      <c r="B128" t="s">
        <v>2</v>
      </c>
      <c r="D128" t="s">
        <v>3</v>
      </c>
      <c r="H128" s="8">
        <v>44025</v>
      </c>
      <c r="I128">
        <v>1038.9413</v>
      </c>
    </row>
    <row r="129" spans="1:9" ht="17" x14ac:dyDescent="0.25">
      <c r="A129" s="1">
        <v>120437</v>
      </c>
      <c r="B129" t="s">
        <v>2</v>
      </c>
      <c r="D129" t="s">
        <v>3</v>
      </c>
      <c r="H129" s="8">
        <v>44026</v>
      </c>
      <c r="I129">
        <v>1038.5021999999999</v>
      </c>
    </row>
    <row r="130" spans="1:9" ht="17" x14ac:dyDescent="0.25">
      <c r="A130" s="1">
        <v>120437</v>
      </c>
      <c r="B130" t="s">
        <v>2</v>
      </c>
      <c r="D130" t="s">
        <v>3</v>
      </c>
      <c r="H130" s="8">
        <v>44027</v>
      </c>
      <c r="I130">
        <v>1039.1310000000001</v>
      </c>
    </row>
    <row r="131" spans="1:9" ht="17" x14ac:dyDescent="0.25">
      <c r="A131" s="1">
        <v>120437</v>
      </c>
      <c r="B131" t="s">
        <v>2</v>
      </c>
      <c r="D131" t="s">
        <v>3</v>
      </c>
      <c r="H131" s="8">
        <v>44028</v>
      </c>
      <c r="I131">
        <v>1039.1310000000001</v>
      </c>
    </row>
    <row r="132" spans="1:9" ht="17" x14ac:dyDescent="0.25">
      <c r="A132" s="1">
        <v>120437</v>
      </c>
      <c r="B132" t="s">
        <v>2</v>
      </c>
      <c r="D132" t="s">
        <v>3</v>
      </c>
      <c r="H132" s="8">
        <v>44029</v>
      </c>
      <c r="I132">
        <v>1039.1310000000001</v>
      </c>
    </row>
    <row r="133" spans="1:9" ht="17" x14ac:dyDescent="0.25">
      <c r="A133" s="1">
        <v>120437</v>
      </c>
      <c r="B133" t="s">
        <v>2</v>
      </c>
      <c r="D133" t="s">
        <v>3</v>
      </c>
      <c r="H133" s="8">
        <v>44032</v>
      </c>
      <c r="I133">
        <v>1039.1310000000001</v>
      </c>
    </row>
    <row r="134" spans="1:9" ht="17" x14ac:dyDescent="0.25">
      <c r="A134" s="1">
        <v>120437</v>
      </c>
      <c r="B134" t="s">
        <v>2</v>
      </c>
      <c r="D134" t="s">
        <v>3</v>
      </c>
      <c r="H134" s="8">
        <v>44033</v>
      </c>
      <c r="I134">
        <v>1038.2068999999999</v>
      </c>
    </row>
    <row r="135" spans="1:9" ht="17" x14ac:dyDescent="0.25">
      <c r="A135" s="1">
        <v>120437</v>
      </c>
      <c r="B135" t="s">
        <v>2</v>
      </c>
      <c r="D135" t="s">
        <v>3</v>
      </c>
      <c r="H135" s="8">
        <v>44034</v>
      </c>
      <c r="I135">
        <v>1037.7127</v>
      </c>
    </row>
    <row r="136" spans="1:9" ht="17" x14ac:dyDescent="0.25">
      <c r="A136" s="1">
        <v>120437</v>
      </c>
      <c r="B136" t="s">
        <v>2</v>
      </c>
      <c r="D136" t="s">
        <v>3</v>
      </c>
      <c r="H136" s="8">
        <v>44035</v>
      </c>
      <c r="I136">
        <v>1038.0668000000001</v>
      </c>
    </row>
    <row r="137" spans="1:9" ht="17" x14ac:dyDescent="0.25">
      <c r="A137" s="1">
        <v>120437</v>
      </c>
      <c r="B137" t="s">
        <v>2</v>
      </c>
      <c r="D137" t="s">
        <v>3</v>
      </c>
      <c r="H137" s="8">
        <v>44036</v>
      </c>
      <c r="I137">
        <v>1038.4363000000001</v>
      </c>
    </row>
    <row r="138" spans="1:9" ht="17" x14ac:dyDescent="0.25">
      <c r="A138" s="1">
        <v>120437</v>
      </c>
      <c r="B138" t="s">
        <v>2</v>
      </c>
      <c r="D138" t="s">
        <v>3</v>
      </c>
      <c r="H138" s="8">
        <v>44039</v>
      </c>
      <c r="I138">
        <v>1037.8369</v>
      </c>
    </row>
    <row r="139" spans="1:9" ht="17" x14ac:dyDescent="0.25">
      <c r="A139" s="1">
        <v>120437</v>
      </c>
      <c r="B139" t="s">
        <v>2</v>
      </c>
      <c r="D139" t="s">
        <v>3</v>
      </c>
      <c r="H139" s="8">
        <v>44040</v>
      </c>
      <c r="I139">
        <v>1037.2959000000001</v>
      </c>
    </row>
    <row r="140" spans="1:9" ht="17" x14ac:dyDescent="0.25">
      <c r="A140" s="1">
        <v>120437</v>
      </c>
      <c r="B140" t="s">
        <v>2</v>
      </c>
      <c r="D140" t="s">
        <v>3</v>
      </c>
      <c r="H140" s="8">
        <v>44041</v>
      </c>
      <c r="I140">
        <v>1037.7139</v>
      </c>
    </row>
    <row r="141" spans="1:9" ht="17" x14ac:dyDescent="0.25">
      <c r="A141" s="1">
        <v>120437</v>
      </c>
      <c r="B141" t="s">
        <v>2</v>
      </c>
      <c r="D141" t="s">
        <v>3</v>
      </c>
      <c r="H141" s="8">
        <v>44042</v>
      </c>
      <c r="I141">
        <v>1038.2745</v>
      </c>
    </row>
    <row r="142" spans="1:9" ht="17" x14ac:dyDescent="0.25">
      <c r="A142" s="1">
        <v>120437</v>
      </c>
      <c r="B142" t="s">
        <v>2</v>
      </c>
      <c r="D142" t="s">
        <v>3</v>
      </c>
      <c r="H142" s="8">
        <v>44043</v>
      </c>
      <c r="I142">
        <v>1039.1310000000001</v>
      </c>
    </row>
    <row r="143" spans="1:9" ht="17" x14ac:dyDescent="0.25">
      <c r="A143" s="1">
        <v>120437</v>
      </c>
      <c r="B143" t="s">
        <v>2</v>
      </c>
      <c r="D143" t="s">
        <v>3</v>
      </c>
      <c r="H143" s="8">
        <v>44046</v>
      </c>
      <c r="I143">
        <v>1039.1310000000001</v>
      </c>
    </row>
    <row r="144" spans="1:9" ht="17" x14ac:dyDescent="0.25">
      <c r="A144" s="1">
        <v>120437</v>
      </c>
      <c r="B144" t="s">
        <v>2</v>
      </c>
      <c r="D144" t="s">
        <v>3</v>
      </c>
      <c r="H144" s="8">
        <v>44047</v>
      </c>
      <c r="I144">
        <v>1039.1310000000001</v>
      </c>
    </row>
    <row r="145" spans="1:9" ht="17" x14ac:dyDescent="0.25">
      <c r="A145" s="1">
        <v>120437</v>
      </c>
      <c r="B145" t="s">
        <v>2</v>
      </c>
      <c r="D145" t="s">
        <v>3</v>
      </c>
      <c r="H145" s="8">
        <v>44048</v>
      </c>
      <c r="I145">
        <v>1039.1310000000001</v>
      </c>
    </row>
    <row r="146" spans="1:9" ht="17" x14ac:dyDescent="0.25">
      <c r="A146" s="1">
        <v>120437</v>
      </c>
      <c r="B146" t="s">
        <v>2</v>
      </c>
      <c r="D146" t="s">
        <v>3</v>
      </c>
      <c r="H146" s="8">
        <v>44049</v>
      </c>
      <c r="I146">
        <v>1038.223</v>
      </c>
    </row>
    <row r="147" spans="1:9" ht="17" x14ac:dyDescent="0.25">
      <c r="A147" s="1">
        <v>120437</v>
      </c>
      <c r="B147" t="s">
        <v>2</v>
      </c>
      <c r="D147" t="s">
        <v>3</v>
      </c>
      <c r="H147" s="8">
        <v>44050</v>
      </c>
      <c r="I147">
        <v>1037.7482</v>
      </c>
    </row>
    <row r="148" spans="1:9" ht="17" x14ac:dyDescent="0.25">
      <c r="A148" s="1">
        <v>120437</v>
      </c>
      <c r="B148" t="s">
        <v>2</v>
      </c>
      <c r="D148" t="s">
        <v>3</v>
      </c>
      <c r="H148" s="8">
        <v>44053</v>
      </c>
      <c r="I148">
        <v>1037.8082999999999</v>
      </c>
    </row>
    <row r="149" spans="1:9" ht="17" x14ac:dyDescent="0.25">
      <c r="A149" s="1">
        <v>120437</v>
      </c>
      <c r="B149" t="s">
        <v>2</v>
      </c>
      <c r="D149" t="s">
        <v>3</v>
      </c>
      <c r="H149" s="8">
        <v>44054</v>
      </c>
      <c r="I149">
        <v>1038.0326</v>
      </c>
    </row>
    <row r="150" spans="1:9" ht="17" x14ac:dyDescent="0.25">
      <c r="A150" s="1">
        <v>120437</v>
      </c>
      <c r="B150" t="s">
        <v>2</v>
      </c>
      <c r="D150" t="s">
        <v>3</v>
      </c>
      <c r="H150" s="8">
        <v>44055</v>
      </c>
      <c r="I150">
        <v>1038.1123</v>
      </c>
    </row>
    <row r="151" spans="1:9" ht="17" x14ac:dyDescent="0.25">
      <c r="A151" s="1">
        <v>120437</v>
      </c>
      <c r="B151" t="s">
        <v>2</v>
      </c>
      <c r="D151" t="s">
        <v>3</v>
      </c>
      <c r="H151" s="8">
        <v>44056</v>
      </c>
      <c r="I151">
        <v>1039.1310000000001</v>
      </c>
    </row>
    <row r="152" spans="1:9" ht="17" x14ac:dyDescent="0.25">
      <c r="A152" s="1">
        <v>120437</v>
      </c>
      <c r="B152" t="s">
        <v>2</v>
      </c>
      <c r="D152" t="s">
        <v>3</v>
      </c>
      <c r="H152" s="8">
        <v>44057</v>
      </c>
      <c r="I152">
        <v>1038.6768999999999</v>
      </c>
    </row>
    <row r="153" spans="1:9" ht="17" x14ac:dyDescent="0.25">
      <c r="A153" s="1">
        <v>120437</v>
      </c>
      <c r="B153" t="s">
        <v>2</v>
      </c>
      <c r="D153" t="s">
        <v>3</v>
      </c>
      <c r="H153" s="8">
        <v>44060</v>
      </c>
      <c r="I153">
        <v>1038.9821999999999</v>
      </c>
    </row>
    <row r="154" spans="1:9" ht="17" x14ac:dyDescent="0.25">
      <c r="A154" s="1">
        <v>120437</v>
      </c>
      <c r="B154" t="s">
        <v>2</v>
      </c>
      <c r="D154" t="s">
        <v>3</v>
      </c>
      <c r="H154" s="8">
        <v>44061</v>
      </c>
      <c r="I154">
        <v>1039.1310000000001</v>
      </c>
    </row>
    <row r="155" spans="1:9" ht="17" x14ac:dyDescent="0.25">
      <c r="A155" s="1">
        <v>120437</v>
      </c>
      <c r="B155" t="s">
        <v>2</v>
      </c>
      <c r="D155" t="s">
        <v>3</v>
      </c>
      <c r="H155" s="8">
        <v>44062</v>
      </c>
      <c r="I155">
        <v>1039.1310000000001</v>
      </c>
    </row>
    <row r="156" spans="1:9" ht="17" x14ac:dyDescent="0.25">
      <c r="A156" s="1">
        <v>120437</v>
      </c>
      <c r="B156" t="s">
        <v>2</v>
      </c>
      <c r="D156" t="s">
        <v>3</v>
      </c>
      <c r="H156" s="8">
        <v>44063</v>
      </c>
      <c r="I156">
        <v>1039.1310000000001</v>
      </c>
    </row>
    <row r="157" spans="1:9" ht="17" x14ac:dyDescent="0.25">
      <c r="A157" s="1">
        <v>120437</v>
      </c>
      <c r="B157" t="s">
        <v>2</v>
      </c>
      <c r="D157" t="s">
        <v>3</v>
      </c>
      <c r="H157" s="8">
        <v>44064</v>
      </c>
      <c r="I157">
        <v>1037.3526999999999</v>
      </c>
    </row>
    <row r="158" spans="1:9" ht="17" x14ac:dyDescent="0.25">
      <c r="A158" s="1">
        <v>120437</v>
      </c>
      <c r="B158" t="s">
        <v>2</v>
      </c>
      <c r="D158" t="s">
        <v>3</v>
      </c>
      <c r="H158" s="8">
        <v>44067</v>
      </c>
      <c r="I158">
        <v>1036.1460999999999</v>
      </c>
    </row>
    <row r="159" spans="1:9" ht="17" x14ac:dyDescent="0.25">
      <c r="A159" s="1">
        <v>120437</v>
      </c>
      <c r="B159" t="s">
        <v>2</v>
      </c>
      <c r="D159" t="s">
        <v>3</v>
      </c>
      <c r="H159" s="8">
        <v>44068</v>
      </c>
      <c r="I159">
        <v>1036.8891000000001</v>
      </c>
    </row>
    <row r="160" spans="1:9" ht="17" x14ac:dyDescent="0.25">
      <c r="A160" s="1">
        <v>120437</v>
      </c>
      <c r="B160" t="s">
        <v>2</v>
      </c>
      <c r="D160" t="s">
        <v>3</v>
      </c>
      <c r="H160" s="8">
        <v>44069</v>
      </c>
      <c r="I160">
        <v>1036.462</v>
      </c>
    </row>
    <row r="161" spans="1:9" ht="17" x14ac:dyDescent="0.25">
      <c r="A161" s="1">
        <v>120437</v>
      </c>
      <c r="B161" t="s">
        <v>2</v>
      </c>
      <c r="D161" t="s">
        <v>3</v>
      </c>
      <c r="H161" s="8">
        <v>44070</v>
      </c>
      <c r="I161">
        <v>1036.2378000000001</v>
      </c>
    </row>
    <row r="162" spans="1:9" ht="17" x14ac:dyDescent="0.25">
      <c r="A162" s="1">
        <v>120437</v>
      </c>
      <c r="B162" t="s">
        <v>2</v>
      </c>
      <c r="D162" t="s">
        <v>3</v>
      </c>
      <c r="H162" s="8">
        <v>44071</v>
      </c>
      <c r="I162">
        <v>1035.6762000000001</v>
      </c>
    </row>
    <row r="163" spans="1:9" ht="17" x14ac:dyDescent="0.25">
      <c r="A163" s="1">
        <v>120437</v>
      </c>
      <c r="B163" t="s">
        <v>2</v>
      </c>
      <c r="D163" t="s">
        <v>3</v>
      </c>
      <c r="H163" s="8">
        <v>44074</v>
      </c>
      <c r="I163">
        <v>1038.953</v>
      </c>
    </row>
    <row r="164" spans="1:9" ht="17" x14ac:dyDescent="0.25">
      <c r="A164" s="1">
        <v>120437</v>
      </c>
      <c r="B164" t="s">
        <v>2</v>
      </c>
      <c r="D164" t="s">
        <v>3</v>
      </c>
      <c r="H164" s="8">
        <v>44075</v>
      </c>
      <c r="I164">
        <v>1039.1310000000001</v>
      </c>
    </row>
    <row r="165" spans="1:9" ht="17" x14ac:dyDescent="0.25">
      <c r="A165" s="1">
        <v>120437</v>
      </c>
      <c r="B165" t="s">
        <v>2</v>
      </c>
      <c r="D165" t="s">
        <v>3</v>
      </c>
      <c r="H165" s="8">
        <v>44076</v>
      </c>
      <c r="I165">
        <v>1039.1310000000001</v>
      </c>
    </row>
    <row r="166" spans="1:9" ht="17" x14ac:dyDescent="0.25">
      <c r="A166" s="1">
        <v>120437</v>
      </c>
      <c r="B166" t="s">
        <v>2</v>
      </c>
      <c r="D166" t="s">
        <v>3</v>
      </c>
      <c r="H166" s="8">
        <v>44077</v>
      </c>
      <c r="I166">
        <v>1039.1310000000001</v>
      </c>
    </row>
    <row r="167" spans="1:9" ht="17" x14ac:dyDescent="0.25">
      <c r="A167" s="1">
        <v>120437</v>
      </c>
      <c r="B167" t="s">
        <v>2</v>
      </c>
      <c r="D167" t="s">
        <v>3</v>
      </c>
      <c r="H167" s="8">
        <v>44078</v>
      </c>
      <c r="I167">
        <v>1039.1310000000001</v>
      </c>
    </row>
    <row r="168" spans="1:9" ht="17" x14ac:dyDescent="0.25">
      <c r="A168" s="1">
        <v>120437</v>
      </c>
      <c r="B168" t="s">
        <v>2</v>
      </c>
      <c r="D168" t="s">
        <v>3</v>
      </c>
      <c r="H168" s="8">
        <v>44081</v>
      </c>
      <c r="I168">
        <v>1038.7361000000001</v>
      </c>
    </row>
    <row r="169" spans="1:9" ht="17" x14ac:dyDescent="0.25">
      <c r="A169" s="1">
        <v>120437</v>
      </c>
      <c r="B169" t="s">
        <v>2</v>
      </c>
      <c r="D169" t="s">
        <v>3</v>
      </c>
      <c r="H169" s="8">
        <v>44082</v>
      </c>
      <c r="I169">
        <v>1036.3697999999999</v>
      </c>
    </row>
    <row r="170" spans="1:9" ht="17" x14ac:dyDescent="0.25">
      <c r="A170" s="1">
        <v>120437</v>
      </c>
      <c r="B170" t="s">
        <v>2</v>
      </c>
      <c r="D170" t="s">
        <v>3</v>
      </c>
      <c r="H170" s="8">
        <v>44083</v>
      </c>
      <c r="I170">
        <v>1036.2302999999999</v>
      </c>
    </row>
    <row r="171" spans="1:9" ht="17" x14ac:dyDescent="0.25">
      <c r="A171" s="1">
        <v>120437</v>
      </c>
      <c r="B171" t="s">
        <v>2</v>
      </c>
      <c r="D171" t="s">
        <v>3</v>
      </c>
      <c r="H171" s="8">
        <v>44084</v>
      </c>
      <c r="I171">
        <v>1035.9124999999999</v>
      </c>
    </row>
    <row r="172" spans="1:9" ht="17" x14ac:dyDescent="0.25">
      <c r="A172" s="1">
        <v>120437</v>
      </c>
      <c r="B172" t="s">
        <v>2</v>
      </c>
      <c r="D172" t="s">
        <v>3</v>
      </c>
      <c r="H172" s="8">
        <v>44085</v>
      </c>
      <c r="I172">
        <v>1035.5486000000001</v>
      </c>
    </row>
    <row r="173" spans="1:9" ht="17" x14ac:dyDescent="0.25">
      <c r="A173" s="1">
        <v>120437</v>
      </c>
      <c r="B173" t="s">
        <v>2</v>
      </c>
      <c r="D173" t="s">
        <v>3</v>
      </c>
      <c r="H173" s="8">
        <v>44088</v>
      </c>
      <c r="I173">
        <v>1035.7339999999999</v>
      </c>
    </row>
    <row r="174" spans="1:9" ht="17" x14ac:dyDescent="0.25">
      <c r="A174" s="1">
        <v>120437</v>
      </c>
      <c r="B174" t="s">
        <v>2</v>
      </c>
      <c r="D174" t="s">
        <v>3</v>
      </c>
      <c r="H174" s="8">
        <v>44089</v>
      </c>
      <c r="I174">
        <v>1035.3986</v>
      </c>
    </row>
    <row r="175" spans="1:9" ht="17" x14ac:dyDescent="0.25">
      <c r="A175" s="1">
        <v>120437</v>
      </c>
      <c r="B175" t="s">
        <v>2</v>
      </c>
      <c r="D175" t="s">
        <v>3</v>
      </c>
      <c r="H175" s="8">
        <v>44090</v>
      </c>
      <c r="I175">
        <v>1036.3579999999999</v>
      </c>
    </row>
    <row r="176" spans="1:9" ht="17" x14ac:dyDescent="0.25">
      <c r="A176" s="1">
        <v>120437</v>
      </c>
      <c r="B176" t="s">
        <v>2</v>
      </c>
      <c r="D176" t="s">
        <v>3</v>
      </c>
      <c r="H176" s="8">
        <v>44091</v>
      </c>
      <c r="I176">
        <v>1036.5150000000001</v>
      </c>
    </row>
    <row r="177" spans="1:9" ht="17" x14ac:dyDescent="0.25">
      <c r="A177" s="1">
        <v>120437</v>
      </c>
      <c r="B177" t="s">
        <v>2</v>
      </c>
      <c r="D177" t="s">
        <v>3</v>
      </c>
      <c r="H177" s="8">
        <v>44092</v>
      </c>
      <c r="I177">
        <v>1036.7823000000001</v>
      </c>
    </row>
    <row r="178" spans="1:9" ht="17" x14ac:dyDescent="0.25">
      <c r="A178" s="1">
        <v>120437</v>
      </c>
      <c r="B178" t="s">
        <v>2</v>
      </c>
      <c r="D178" t="s">
        <v>3</v>
      </c>
      <c r="H178" s="8">
        <v>44095</v>
      </c>
      <c r="I178">
        <v>1037.5159000000001</v>
      </c>
    </row>
    <row r="179" spans="1:9" ht="17" x14ac:dyDescent="0.25">
      <c r="A179" s="1">
        <v>120437</v>
      </c>
      <c r="B179" t="s">
        <v>2</v>
      </c>
      <c r="D179" t="s">
        <v>3</v>
      </c>
      <c r="H179" s="8">
        <v>44096</v>
      </c>
      <c r="I179">
        <v>1037.912</v>
      </c>
    </row>
    <row r="180" spans="1:9" ht="17" x14ac:dyDescent="0.25">
      <c r="A180" s="1">
        <v>120437</v>
      </c>
      <c r="B180" t="s">
        <v>2</v>
      </c>
      <c r="D180" t="s">
        <v>3</v>
      </c>
      <c r="H180" s="8">
        <v>44097</v>
      </c>
      <c r="I180">
        <v>1038.0036</v>
      </c>
    </row>
    <row r="181" spans="1:9" ht="17" x14ac:dyDescent="0.25">
      <c r="A181" s="1">
        <v>120437</v>
      </c>
      <c r="B181" t="s">
        <v>2</v>
      </c>
      <c r="D181" t="s">
        <v>3</v>
      </c>
      <c r="H181" s="8">
        <v>44098</v>
      </c>
      <c r="I181">
        <v>1038.0432000000001</v>
      </c>
    </row>
    <row r="182" spans="1:9" ht="17" x14ac:dyDescent="0.25">
      <c r="A182" s="1">
        <v>120437</v>
      </c>
      <c r="B182" t="s">
        <v>2</v>
      </c>
      <c r="D182" t="s">
        <v>3</v>
      </c>
      <c r="H182" s="8">
        <v>44099</v>
      </c>
      <c r="I182">
        <v>1037.9888000000001</v>
      </c>
    </row>
    <row r="183" spans="1:9" ht="17" x14ac:dyDescent="0.25">
      <c r="A183" s="1">
        <v>120437</v>
      </c>
      <c r="B183" t="s">
        <v>2</v>
      </c>
      <c r="D183" t="s">
        <v>3</v>
      </c>
      <c r="H183" s="8">
        <v>44102</v>
      </c>
      <c r="I183">
        <v>1038.2517</v>
      </c>
    </row>
    <row r="184" spans="1:9" ht="17" x14ac:dyDescent="0.25">
      <c r="A184" s="1">
        <v>120437</v>
      </c>
      <c r="B184" t="s">
        <v>2</v>
      </c>
      <c r="D184" t="s">
        <v>3</v>
      </c>
      <c r="H184" s="8">
        <v>44103</v>
      </c>
      <c r="I184">
        <v>1038.0799</v>
      </c>
    </row>
    <row r="185" spans="1:9" ht="17" x14ac:dyDescent="0.25">
      <c r="A185" s="1">
        <v>120437</v>
      </c>
      <c r="B185" t="s">
        <v>2</v>
      </c>
      <c r="D185" t="s">
        <v>3</v>
      </c>
      <c r="H185" s="8">
        <v>44104</v>
      </c>
      <c r="I185">
        <v>1038.9258</v>
      </c>
    </row>
    <row r="186" spans="1:9" ht="17" x14ac:dyDescent="0.25">
      <c r="A186" s="1">
        <v>120437</v>
      </c>
      <c r="B186" t="s">
        <v>2</v>
      </c>
      <c r="D186" t="s">
        <v>3</v>
      </c>
      <c r="H186" s="8">
        <v>44105</v>
      </c>
      <c r="I186">
        <v>1039.1310000000001</v>
      </c>
    </row>
    <row r="187" spans="1:9" ht="17" x14ac:dyDescent="0.25">
      <c r="A187" s="1">
        <v>120437</v>
      </c>
      <c r="B187" t="s">
        <v>2</v>
      </c>
      <c r="D187" t="s">
        <v>3</v>
      </c>
      <c r="H187" s="8">
        <v>44109</v>
      </c>
      <c r="I187">
        <v>1039.1310000000001</v>
      </c>
    </row>
    <row r="188" spans="1:9" ht="17" x14ac:dyDescent="0.25">
      <c r="A188" s="1">
        <v>120437</v>
      </c>
      <c r="B188" t="s">
        <v>2</v>
      </c>
      <c r="D188" t="s">
        <v>3</v>
      </c>
      <c r="H188" s="8">
        <v>44110</v>
      </c>
      <c r="I188">
        <v>1039.1310000000001</v>
      </c>
    </row>
    <row r="189" spans="1:9" ht="17" x14ac:dyDescent="0.25">
      <c r="A189" s="1">
        <v>120437</v>
      </c>
      <c r="B189" t="s">
        <v>2</v>
      </c>
      <c r="D189" t="s">
        <v>3</v>
      </c>
      <c r="H189" s="8">
        <v>44111</v>
      </c>
      <c r="I189">
        <v>1039.1310000000001</v>
      </c>
    </row>
    <row r="190" spans="1:9" ht="17" x14ac:dyDescent="0.25">
      <c r="A190" s="1">
        <v>120437</v>
      </c>
      <c r="B190" t="s">
        <v>2</v>
      </c>
      <c r="D190" t="s">
        <v>3</v>
      </c>
      <c r="H190" s="8">
        <v>44112</v>
      </c>
      <c r="I190">
        <v>1039.1310000000001</v>
      </c>
    </row>
    <row r="191" spans="1:9" ht="17" x14ac:dyDescent="0.25">
      <c r="A191" s="1">
        <v>120437</v>
      </c>
      <c r="B191" t="s">
        <v>2</v>
      </c>
      <c r="D191" t="s">
        <v>3</v>
      </c>
      <c r="H191" s="8">
        <v>44113</v>
      </c>
      <c r="I191">
        <v>1039.1310000000001</v>
      </c>
    </row>
    <row r="192" spans="1:9" ht="17" x14ac:dyDescent="0.25">
      <c r="A192" s="1">
        <v>120437</v>
      </c>
      <c r="B192" t="s">
        <v>2</v>
      </c>
      <c r="D192" t="s">
        <v>3</v>
      </c>
      <c r="H192" s="8">
        <v>44116</v>
      </c>
      <c r="I192">
        <v>1039.1310000000001</v>
      </c>
    </row>
    <row r="193" spans="1:9" ht="17" x14ac:dyDescent="0.25">
      <c r="A193" s="1">
        <v>120437</v>
      </c>
      <c r="B193" t="s">
        <v>2</v>
      </c>
      <c r="D193" t="s">
        <v>3</v>
      </c>
      <c r="H193" s="8">
        <v>44117</v>
      </c>
      <c r="I193">
        <v>1039.1310000000001</v>
      </c>
    </row>
    <row r="194" spans="1:9" ht="17" x14ac:dyDescent="0.25">
      <c r="A194" s="1">
        <v>120437</v>
      </c>
      <c r="B194" t="s">
        <v>2</v>
      </c>
      <c r="D194" t="s">
        <v>3</v>
      </c>
      <c r="H194" s="8">
        <v>44118</v>
      </c>
      <c r="I194">
        <v>1039.1310000000001</v>
      </c>
    </row>
    <row r="195" spans="1:9" ht="17" x14ac:dyDescent="0.25">
      <c r="A195" s="1">
        <v>120437</v>
      </c>
      <c r="B195" t="s">
        <v>2</v>
      </c>
      <c r="D195" t="s">
        <v>3</v>
      </c>
      <c r="H195" s="8">
        <v>44119</v>
      </c>
      <c r="I195">
        <v>1039.1310000000001</v>
      </c>
    </row>
    <row r="196" spans="1:9" ht="17" x14ac:dyDescent="0.25">
      <c r="A196" s="1">
        <v>120437</v>
      </c>
      <c r="B196" t="s">
        <v>2</v>
      </c>
      <c r="D196" t="s">
        <v>3</v>
      </c>
      <c r="H196" s="8">
        <v>44120</v>
      </c>
      <c r="I196">
        <v>1038.9612</v>
      </c>
    </row>
    <row r="197" spans="1:9" ht="17" x14ac:dyDescent="0.25">
      <c r="A197" s="1">
        <v>120437</v>
      </c>
      <c r="B197" t="s">
        <v>2</v>
      </c>
      <c r="D197" t="s">
        <v>3</v>
      </c>
      <c r="H197" s="8">
        <v>44123</v>
      </c>
      <c r="I197">
        <v>1039.1310000000001</v>
      </c>
    </row>
    <row r="198" spans="1:9" ht="17" x14ac:dyDescent="0.25">
      <c r="A198" s="1">
        <v>120437</v>
      </c>
      <c r="B198" t="s">
        <v>2</v>
      </c>
      <c r="D198" t="s">
        <v>3</v>
      </c>
      <c r="H198" s="8">
        <v>44124</v>
      </c>
      <c r="I198">
        <v>1039.1310000000001</v>
      </c>
    </row>
    <row r="199" spans="1:9" ht="17" x14ac:dyDescent="0.25">
      <c r="A199" s="1">
        <v>120437</v>
      </c>
      <c r="B199" t="s">
        <v>2</v>
      </c>
      <c r="D199" t="s">
        <v>3</v>
      </c>
      <c r="H199" s="8">
        <v>44125</v>
      </c>
      <c r="I199">
        <v>1038.7329999999999</v>
      </c>
    </row>
    <row r="200" spans="1:9" ht="17" x14ac:dyDescent="0.25">
      <c r="A200" s="1">
        <v>120437</v>
      </c>
      <c r="B200" t="s">
        <v>2</v>
      </c>
      <c r="D200" t="s">
        <v>3</v>
      </c>
      <c r="H200" s="8">
        <v>44126</v>
      </c>
      <c r="I200">
        <v>1038.7102</v>
      </c>
    </row>
    <row r="201" spans="1:9" ht="17" x14ac:dyDescent="0.25">
      <c r="A201" s="1">
        <v>120437</v>
      </c>
      <c r="B201" t="s">
        <v>2</v>
      </c>
      <c r="D201" t="s">
        <v>3</v>
      </c>
      <c r="H201" s="8">
        <v>44127</v>
      </c>
      <c r="I201">
        <v>1038.7704000000001</v>
      </c>
    </row>
    <row r="202" spans="1:9" ht="17" x14ac:dyDescent="0.25">
      <c r="A202" s="1">
        <v>120437</v>
      </c>
      <c r="B202" t="s">
        <v>2</v>
      </c>
      <c r="D202" t="s">
        <v>3</v>
      </c>
      <c r="H202" s="8">
        <v>44130</v>
      </c>
      <c r="I202">
        <v>1039.1310000000001</v>
      </c>
    </row>
    <row r="203" spans="1:9" ht="17" x14ac:dyDescent="0.25">
      <c r="A203" s="1">
        <v>120437</v>
      </c>
      <c r="B203" t="s">
        <v>2</v>
      </c>
      <c r="D203" t="s">
        <v>3</v>
      </c>
      <c r="H203" s="8">
        <v>44131</v>
      </c>
      <c r="I203">
        <v>1039.0963999999999</v>
      </c>
    </row>
    <row r="204" spans="1:9" ht="17" x14ac:dyDescent="0.25">
      <c r="A204" s="1">
        <v>120437</v>
      </c>
      <c r="B204" t="s">
        <v>2</v>
      </c>
      <c r="D204" t="s">
        <v>3</v>
      </c>
      <c r="H204" s="8">
        <v>44132</v>
      </c>
      <c r="I204">
        <v>1038.9383</v>
      </c>
    </row>
    <row r="205" spans="1:9" ht="17" x14ac:dyDescent="0.25">
      <c r="A205" s="1">
        <v>120437</v>
      </c>
      <c r="B205" t="s">
        <v>2</v>
      </c>
      <c r="D205" t="s">
        <v>3</v>
      </c>
      <c r="H205" s="8">
        <v>44133</v>
      </c>
      <c r="I205">
        <v>1039.0119</v>
      </c>
    </row>
    <row r="206" spans="1:9" ht="17" x14ac:dyDescent="0.25">
      <c r="A206" s="1">
        <v>120437</v>
      </c>
      <c r="B206" t="s">
        <v>2</v>
      </c>
      <c r="D206" t="s">
        <v>3</v>
      </c>
      <c r="H206" s="8">
        <v>44137</v>
      </c>
      <c r="I206">
        <v>1039.1310000000001</v>
      </c>
    </row>
    <row r="207" spans="1:9" ht="17" x14ac:dyDescent="0.25">
      <c r="A207" s="1">
        <v>120437</v>
      </c>
      <c r="B207" t="s">
        <v>2</v>
      </c>
      <c r="D207" t="s">
        <v>3</v>
      </c>
      <c r="H207" s="8">
        <v>44138</v>
      </c>
      <c r="I207">
        <v>1039.1310000000001</v>
      </c>
    </row>
    <row r="208" spans="1:9" ht="17" x14ac:dyDescent="0.25">
      <c r="A208" s="1">
        <v>120437</v>
      </c>
      <c r="B208" t="s">
        <v>2</v>
      </c>
      <c r="D208" t="s">
        <v>3</v>
      </c>
      <c r="H208" s="8">
        <v>44139</v>
      </c>
      <c r="I208">
        <v>1039.1310000000001</v>
      </c>
    </row>
    <row r="209" spans="1:9" ht="17" x14ac:dyDescent="0.25">
      <c r="A209" s="1">
        <v>120437</v>
      </c>
      <c r="B209" t="s">
        <v>2</v>
      </c>
      <c r="D209" t="s">
        <v>3</v>
      </c>
      <c r="H209" s="8">
        <v>44140</v>
      </c>
      <c r="I209">
        <v>1039.1310000000001</v>
      </c>
    </row>
    <row r="210" spans="1:9" ht="17" x14ac:dyDescent="0.25">
      <c r="A210" s="1">
        <v>120437</v>
      </c>
      <c r="B210" t="s">
        <v>2</v>
      </c>
      <c r="D210" t="s">
        <v>3</v>
      </c>
      <c r="H210" s="8">
        <v>44141</v>
      </c>
      <c r="I210">
        <v>1039.1310000000001</v>
      </c>
    </row>
    <row r="211" spans="1:9" ht="17" x14ac:dyDescent="0.25">
      <c r="A211" s="1">
        <v>120437</v>
      </c>
      <c r="B211" t="s">
        <v>2</v>
      </c>
      <c r="D211" t="s">
        <v>3</v>
      </c>
      <c r="H211" s="8">
        <v>44144</v>
      </c>
      <c r="I211">
        <v>1039.1310000000001</v>
      </c>
    </row>
    <row r="212" spans="1:9" ht="17" x14ac:dyDescent="0.25">
      <c r="A212" s="1">
        <v>120437</v>
      </c>
      <c r="B212" t="s">
        <v>2</v>
      </c>
      <c r="D212" t="s">
        <v>3</v>
      </c>
      <c r="H212" s="8">
        <v>44145</v>
      </c>
      <c r="I212">
        <v>1039.1310000000001</v>
      </c>
    </row>
    <row r="213" spans="1:9" ht="17" x14ac:dyDescent="0.25">
      <c r="A213" s="1">
        <v>120437</v>
      </c>
      <c r="B213" t="s">
        <v>2</v>
      </c>
      <c r="D213" t="s">
        <v>3</v>
      </c>
      <c r="H213" s="8">
        <v>44146</v>
      </c>
      <c r="I213">
        <v>1039.1310000000001</v>
      </c>
    </row>
    <row r="214" spans="1:9" ht="17" x14ac:dyDescent="0.25">
      <c r="A214" s="1">
        <v>120437</v>
      </c>
      <c r="B214" t="s">
        <v>2</v>
      </c>
      <c r="D214" t="s">
        <v>3</v>
      </c>
      <c r="H214" s="8">
        <v>44147</v>
      </c>
      <c r="I214">
        <v>1039.1310000000001</v>
      </c>
    </row>
    <row r="215" spans="1:9" ht="17" x14ac:dyDescent="0.25">
      <c r="A215" s="1">
        <v>120437</v>
      </c>
      <c r="B215" t="s">
        <v>2</v>
      </c>
      <c r="D215" t="s">
        <v>3</v>
      </c>
      <c r="H215" s="8">
        <v>44148</v>
      </c>
      <c r="I215">
        <v>1039.1310000000001</v>
      </c>
    </row>
    <row r="216" spans="1:9" ht="17" x14ac:dyDescent="0.25">
      <c r="A216" s="1">
        <v>120437</v>
      </c>
      <c r="B216" t="s">
        <v>2</v>
      </c>
      <c r="D216" t="s">
        <v>3</v>
      </c>
      <c r="H216" s="8">
        <v>44152</v>
      </c>
      <c r="I216">
        <v>1039.1310000000001</v>
      </c>
    </row>
    <row r="217" spans="1:9" ht="17" x14ac:dyDescent="0.25">
      <c r="A217" s="1">
        <v>120437</v>
      </c>
      <c r="B217" t="s">
        <v>2</v>
      </c>
      <c r="D217" t="s">
        <v>3</v>
      </c>
      <c r="H217" s="8">
        <v>44153</v>
      </c>
      <c r="I217">
        <v>1039.1310000000001</v>
      </c>
    </row>
    <row r="218" spans="1:9" ht="17" x14ac:dyDescent="0.25">
      <c r="A218" s="1">
        <v>120437</v>
      </c>
      <c r="B218" t="s">
        <v>2</v>
      </c>
      <c r="D218" t="s">
        <v>3</v>
      </c>
      <c r="H218" s="8">
        <v>44154</v>
      </c>
      <c r="I218">
        <v>1039.1310000000001</v>
      </c>
    </row>
    <row r="219" spans="1:9" ht="17" x14ac:dyDescent="0.25">
      <c r="A219" s="1">
        <v>120437</v>
      </c>
      <c r="B219" t="s">
        <v>2</v>
      </c>
      <c r="D219" t="s">
        <v>3</v>
      </c>
      <c r="H219" s="8">
        <v>44155</v>
      </c>
      <c r="I219">
        <v>1039.1310000000001</v>
      </c>
    </row>
    <row r="220" spans="1:9" ht="17" x14ac:dyDescent="0.25">
      <c r="A220" s="1">
        <v>120437</v>
      </c>
      <c r="B220" t="s">
        <v>2</v>
      </c>
      <c r="D220" t="s">
        <v>3</v>
      </c>
      <c r="H220" s="8">
        <v>44158</v>
      </c>
      <c r="I220">
        <v>1039.1310000000001</v>
      </c>
    </row>
    <row r="221" spans="1:9" ht="17" x14ac:dyDescent="0.25">
      <c r="A221" s="1">
        <v>120437</v>
      </c>
      <c r="B221" t="s">
        <v>2</v>
      </c>
      <c r="D221" t="s">
        <v>3</v>
      </c>
      <c r="H221" s="8">
        <v>44159</v>
      </c>
      <c r="I221">
        <v>1039.0996</v>
      </c>
    </row>
    <row r="222" spans="1:9" ht="17" x14ac:dyDescent="0.25">
      <c r="A222" s="1">
        <v>120437</v>
      </c>
      <c r="B222" t="s">
        <v>2</v>
      </c>
      <c r="D222" t="s">
        <v>3</v>
      </c>
      <c r="H222" s="8">
        <v>44160</v>
      </c>
      <c r="I222">
        <v>1039.1310000000001</v>
      </c>
    </row>
    <row r="223" spans="1:9" ht="17" x14ac:dyDescent="0.25">
      <c r="A223" s="1">
        <v>120437</v>
      </c>
      <c r="B223" t="s">
        <v>2</v>
      </c>
      <c r="D223" t="s">
        <v>3</v>
      </c>
      <c r="H223" s="8">
        <v>44161</v>
      </c>
      <c r="I223">
        <v>1039.1310000000001</v>
      </c>
    </row>
    <row r="224" spans="1:9" ht="17" x14ac:dyDescent="0.25">
      <c r="A224" s="1">
        <v>120437</v>
      </c>
      <c r="B224" t="s">
        <v>2</v>
      </c>
      <c r="D224" t="s">
        <v>3</v>
      </c>
      <c r="H224" s="8">
        <v>44162</v>
      </c>
      <c r="I224">
        <v>1039.1310000000001</v>
      </c>
    </row>
    <row r="225" spans="1:9" ht="17" x14ac:dyDescent="0.25">
      <c r="A225" s="1">
        <v>120437</v>
      </c>
      <c r="B225" t="s">
        <v>2</v>
      </c>
      <c r="D225" t="s">
        <v>3</v>
      </c>
      <c r="H225" s="8">
        <v>44166</v>
      </c>
      <c r="I225">
        <v>1039.1310000000001</v>
      </c>
    </row>
    <row r="226" spans="1:9" ht="17" x14ac:dyDescent="0.25">
      <c r="A226" s="1">
        <v>120437</v>
      </c>
      <c r="B226" t="s">
        <v>2</v>
      </c>
      <c r="D226" t="s">
        <v>3</v>
      </c>
      <c r="H226" s="8">
        <v>44167</v>
      </c>
      <c r="I226">
        <v>1038.3667</v>
      </c>
    </row>
    <row r="227" spans="1:9" ht="17" x14ac:dyDescent="0.25">
      <c r="A227" s="1">
        <v>120437</v>
      </c>
      <c r="B227" t="s">
        <v>2</v>
      </c>
      <c r="D227" t="s">
        <v>3</v>
      </c>
      <c r="H227" s="8">
        <v>44168</v>
      </c>
      <c r="I227">
        <v>1038.2764999999999</v>
      </c>
    </row>
    <row r="228" spans="1:9" ht="17" x14ac:dyDescent="0.25">
      <c r="A228" s="1">
        <v>120437</v>
      </c>
      <c r="B228" t="s">
        <v>2</v>
      </c>
      <c r="D228" t="s">
        <v>3</v>
      </c>
      <c r="H228" s="8">
        <v>44169</v>
      </c>
      <c r="I228">
        <v>1039.1310000000001</v>
      </c>
    </row>
    <row r="229" spans="1:9" ht="17" x14ac:dyDescent="0.25">
      <c r="A229" s="1">
        <v>120437</v>
      </c>
      <c r="B229" t="s">
        <v>2</v>
      </c>
      <c r="D229" t="s">
        <v>3</v>
      </c>
      <c r="H229" s="8">
        <v>44172</v>
      </c>
      <c r="I229">
        <v>1039.1310000000001</v>
      </c>
    </row>
    <row r="230" spans="1:9" ht="17" x14ac:dyDescent="0.25">
      <c r="A230" s="1">
        <v>120437</v>
      </c>
      <c r="B230" t="s">
        <v>2</v>
      </c>
      <c r="D230" t="s">
        <v>3</v>
      </c>
      <c r="H230" s="8">
        <v>44173</v>
      </c>
      <c r="I230">
        <v>1039.1221</v>
      </c>
    </row>
    <row r="231" spans="1:9" ht="17" x14ac:dyDescent="0.25">
      <c r="A231" s="1">
        <v>120437</v>
      </c>
      <c r="B231" t="s">
        <v>2</v>
      </c>
      <c r="D231" t="s">
        <v>3</v>
      </c>
      <c r="H231" s="8">
        <v>44174</v>
      </c>
      <c r="I231">
        <v>1039.1068</v>
      </c>
    </row>
    <row r="232" spans="1:9" ht="17" x14ac:dyDescent="0.25">
      <c r="A232" s="1">
        <v>120437</v>
      </c>
      <c r="B232" t="s">
        <v>2</v>
      </c>
      <c r="D232" t="s">
        <v>3</v>
      </c>
      <c r="H232" s="8">
        <v>44175</v>
      </c>
      <c r="I232">
        <v>1038.9313999999999</v>
      </c>
    </row>
    <row r="233" spans="1:9" ht="17" x14ac:dyDescent="0.25">
      <c r="A233" s="1">
        <v>120437</v>
      </c>
      <c r="B233" t="s">
        <v>2</v>
      </c>
      <c r="D233" t="s">
        <v>3</v>
      </c>
      <c r="H233" s="8">
        <v>44176</v>
      </c>
      <c r="I233">
        <v>1038.5536999999999</v>
      </c>
    </row>
    <row r="234" spans="1:9" ht="17" x14ac:dyDescent="0.25">
      <c r="A234" s="1">
        <v>120437</v>
      </c>
      <c r="B234" t="s">
        <v>2</v>
      </c>
      <c r="D234" t="s">
        <v>3</v>
      </c>
      <c r="H234" s="8">
        <v>44179</v>
      </c>
      <c r="I234">
        <v>1038.8742</v>
      </c>
    </row>
    <row r="235" spans="1:9" ht="17" x14ac:dyDescent="0.25">
      <c r="A235" s="1">
        <v>120437</v>
      </c>
      <c r="B235" t="s">
        <v>2</v>
      </c>
      <c r="D235" t="s">
        <v>3</v>
      </c>
      <c r="H235" s="8">
        <v>44180</v>
      </c>
      <c r="I235">
        <v>1038.7907</v>
      </c>
    </row>
    <row r="236" spans="1:9" ht="17" x14ac:dyDescent="0.25">
      <c r="A236" s="1">
        <v>120437</v>
      </c>
      <c r="B236" t="s">
        <v>2</v>
      </c>
      <c r="D236" t="s">
        <v>3</v>
      </c>
      <c r="H236" s="8">
        <v>44181</v>
      </c>
      <c r="I236">
        <v>1038.7538</v>
      </c>
    </row>
    <row r="237" spans="1:9" ht="17" x14ac:dyDescent="0.25">
      <c r="A237" s="1">
        <v>120437</v>
      </c>
      <c r="B237" t="s">
        <v>2</v>
      </c>
      <c r="D237" t="s">
        <v>3</v>
      </c>
      <c r="H237" s="8">
        <v>44182</v>
      </c>
      <c r="I237">
        <v>1038.9199000000001</v>
      </c>
    </row>
    <row r="238" spans="1:9" ht="17" x14ac:dyDescent="0.25">
      <c r="A238" s="1">
        <v>120437</v>
      </c>
      <c r="B238" t="s">
        <v>2</v>
      </c>
      <c r="D238" t="s">
        <v>3</v>
      </c>
      <c r="H238" s="8">
        <v>44183</v>
      </c>
      <c r="I238">
        <v>1039.1274000000001</v>
      </c>
    </row>
    <row r="239" spans="1:9" ht="17" x14ac:dyDescent="0.25">
      <c r="A239" s="1">
        <v>120437</v>
      </c>
      <c r="B239" t="s">
        <v>2</v>
      </c>
      <c r="D239" t="s">
        <v>3</v>
      </c>
      <c r="H239" s="8">
        <v>44186</v>
      </c>
      <c r="I239">
        <v>1039.1310000000001</v>
      </c>
    </row>
    <row r="240" spans="1:9" ht="17" x14ac:dyDescent="0.25">
      <c r="A240" s="1">
        <v>120437</v>
      </c>
      <c r="B240" t="s">
        <v>2</v>
      </c>
      <c r="D240" t="s">
        <v>3</v>
      </c>
      <c r="H240" s="8">
        <v>44187</v>
      </c>
      <c r="I240">
        <v>1039.1310000000001</v>
      </c>
    </row>
    <row r="241" spans="1:9" ht="17" x14ac:dyDescent="0.25">
      <c r="A241" s="1">
        <v>120437</v>
      </c>
      <c r="B241" t="s">
        <v>2</v>
      </c>
      <c r="D241" t="s">
        <v>3</v>
      </c>
      <c r="H241" s="8">
        <v>44188</v>
      </c>
      <c r="I241">
        <v>1039.1310000000001</v>
      </c>
    </row>
    <row r="242" spans="1:9" ht="17" x14ac:dyDescent="0.25">
      <c r="A242" s="1">
        <v>120437</v>
      </c>
      <c r="B242" t="s">
        <v>2</v>
      </c>
      <c r="D242" t="s">
        <v>3</v>
      </c>
      <c r="H242" s="8">
        <v>44189</v>
      </c>
      <c r="I242">
        <v>1039.1310000000001</v>
      </c>
    </row>
    <row r="243" spans="1:9" ht="17" x14ac:dyDescent="0.25">
      <c r="A243" s="1">
        <v>120437</v>
      </c>
      <c r="B243" t="s">
        <v>2</v>
      </c>
      <c r="D243" t="s">
        <v>3</v>
      </c>
      <c r="H243" s="8">
        <v>44193</v>
      </c>
      <c r="I243">
        <v>1039.1310000000001</v>
      </c>
    </row>
    <row r="244" spans="1:9" ht="17" x14ac:dyDescent="0.25">
      <c r="A244" s="1">
        <v>120437</v>
      </c>
      <c r="B244" t="s">
        <v>2</v>
      </c>
      <c r="D244" t="s">
        <v>3</v>
      </c>
      <c r="H244" s="8">
        <v>44194</v>
      </c>
      <c r="I244">
        <v>1039.1310000000001</v>
      </c>
    </row>
    <row r="245" spans="1:9" ht="17" x14ac:dyDescent="0.25">
      <c r="A245" s="1">
        <v>120437</v>
      </c>
      <c r="B245" t="s">
        <v>2</v>
      </c>
      <c r="D245" t="s">
        <v>3</v>
      </c>
      <c r="H245" s="8">
        <v>44195</v>
      </c>
      <c r="I245">
        <v>1039.1310000000001</v>
      </c>
    </row>
    <row r="246" spans="1:9" ht="17" x14ac:dyDescent="0.25">
      <c r="A246" s="1">
        <v>120437</v>
      </c>
      <c r="B246" t="s">
        <v>2</v>
      </c>
      <c r="D246" t="s">
        <v>3</v>
      </c>
      <c r="H246" s="8">
        <v>44196</v>
      </c>
      <c r="I246">
        <v>1039.1310000000001</v>
      </c>
    </row>
    <row r="247" spans="1:9" ht="17" x14ac:dyDescent="0.25">
      <c r="A247" s="1">
        <v>120437</v>
      </c>
      <c r="B247" t="s">
        <v>2</v>
      </c>
      <c r="D247" t="s">
        <v>3</v>
      </c>
      <c r="H247" s="8">
        <v>44197</v>
      </c>
      <c r="I247">
        <v>1039.1310000000001</v>
      </c>
    </row>
    <row r="248" spans="1:9" ht="17" x14ac:dyDescent="0.25">
      <c r="A248" s="1">
        <v>120437</v>
      </c>
      <c r="B248" t="s">
        <v>2</v>
      </c>
      <c r="D248" t="s">
        <v>3</v>
      </c>
      <c r="H248" s="8">
        <v>44200</v>
      </c>
      <c r="I248">
        <v>1039.1310000000001</v>
      </c>
    </row>
    <row r="249" spans="1:9" ht="17" x14ac:dyDescent="0.25">
      <c r="A249" s="1">
        <v>120437</v>
      </c>
      <c r="B249" t="s">
        <v>2</v>
      </c>
      <c r="D249" t="s">
        <v>3</v>
      </c>
      <c r="H249" s="8">
        <v>44201</v>
      </c>
      <c r="I249">
        <v>1039.1310000000001</v>
      </c>
    </row>
    <row r="250" spans="1:9" ht="17" x14ac:dyDescent="0.25">
      <c r="A250" s="1">
        <v>120437</v>
      </c>
      <c r="B250" t="s">
        <v>2</v>
      </c>
      <c r="D250" t="s">
        <v>3</v>
      </c>
      <c r="H250" s="8">
        <v>44202</v>
      </c>
      <c r="I250">
        <v>1039.0734</v>
      </c>
    </row>
    <row r="251" spans="1:9" ht="17" x14ac:dyDescent="0.25">
      <c r="A251" s="1">
        <v>120437</v>
      </c>
      <c r="B251" t="s">
        <v>2</v>
      </c>
      <c r="D251" t="s">
        <v>3</v>
      </c>
      <c r="H251" s="8">
        <v>44203</v>
      </c>
      <c r="I251">
        <v>1039.1310000000001</v>
      </c>
    </row>
    <row r="252" spans="1:9" ht="17" x14ac:dyDescent="0.25">
      <c r="A252" s="1">
        <v>120437</v>
      </c>
      <c r="B252" t="s">
        <v>2</v>
      </c>
      <c r="D252" t="s">
        <v>3</v>
      </c>
      <c r="H252" s="8">
        <v>44204</v>
      </c>
      <c r="I252">
        <v>1039.1310000000001</v>
      </c>
    </row>
    <row r="253" spans="1:9" ht="17" x14ac:dyDescent="0.25">
      <c r="A253" s="1">
        <v>120437</v>
      </c>
      <c r="B253" t="s">
        <v>2</v>
      </c>
      <c r="D253" t="s">
        <v>3</v>
      </c>
      <c r="H253" s="8">
        <v>44207</v>
      </c>
      <c r="I253">
        <v>1038.0316</v>
      </c>
    </row>
    <row r="254" spans="1:9" ht="17" x14ac:dyDescent="0.25">
      <c r="A254" s="1">
        <v>120437</v>
      </c>
      <c r="B254" t="s">
        <v>2</v>
      </c>
      <c r="D254" t="s">
        <v>3</v>
      </c>
      <c r="H254" s="8">
        <v>44208</v>
      </c>
      <c r="I254">
        <v>1037.0187000000001</v>
      </c>
    </row>
    <row r="255" spans="1:9" ht="17" x14ac:dyDescent="0.25">
      <c r="A255" s="1">
        <v>120437</v>
      </c>
      <c r="B255" t="s">
        <v>2</v>
      </c>
      <c r="D255" t="s">
        <v>3</v>
      </c>
      <c r="H255" s="8">
        <v>44209</v>
      </c>
      <c r="I255">
        <v>1036.2752</v>
      </c>
    </row>
    <row r="256" spans="1:9" ht="17" x14ac:dyDescent="0.25">
      <c r="A256" s="1">
        <v>120437</v>
      </c>
      <c r="B256" t="s">
        <v>2</v>
      </c>
      <c r="D256" t="s">
        <v>3</v>
      </c>
      <c r="H256" s="8">
        <v>44210</v>
      </c>
      <c r="I256">
        <v>1034.8878999999999</v>
      </c>
    </row>
    <row r="257" spans="1:9" ht="17" x14ac:dyDescent="0.25">
      <c r="A257" s="1">
        <v>120437</v>
      </c>
      <c r="B257" t="s">
        <v>2</v>
      </c>
      <c r="D257" t="s">
        <v>3</v>
      </c>
      <c r="H257" s="8">
        <v>44211</v>
      </c>
      <c r="I257">
        <v>1034.5918999999999</v>
      </c>
    </row>
    <row r="258" spans="1:9" ht="17" x14ac:dyDescent="0.25">
      <c r="A258" s="1">
        <v>120437</v>
      </c>
      <c r="B258" t="s">
        <v>2</v>
      </c>
      <c r="D258" t="s">
        <v>3</v>
      </c>
      <c r="H258" s="8">
        <v>44214</v>
      </c>
      <c r="I258">
        <v>1033.4644000000001</v>
      </c>
    </row>
    <row r="259" spans="1:9" ht="17" x14ac:dyDescent="0.25">
      <c r="A259" s="1">
        <v>120437</v>
      </c>
      <c r="B259" t="s">
        <v>2</v>
      </c>
      <c r="D259" t="s">
        <v>3</v>
      </c>
      <c r="H259" s="8">
        <v>44215</v>
      </c>
      <c r="I259">
        <v>1033.578</v>
      </c>
    </row>
    <row r="260" spans="1:9" ht="17" x14ac:dyDescent="0.25">
      <c r="A260" s="1">
        <v>120437</v>
      </c>
      <c r="B260" t="s">
        <v>2</v>
      </c>
      <c r="D260" t="s">
        <v>3</v>
      </c>
      <c r="H260" s="8">
        <v>44216</v>
      </c>
      <c r="I260">
        <v>1034.2741000000001</v>
      </c>
    </row>
    <row r="261" spans="1:9" ht="17" x14ac:dyDescent="0.25">
      <c r="A261" s="1">
        <v>120437</v>
      </c>
      <c r="B261" t="s">
        <v>2</v>
      </c>
      <c r="D261" t="s">
        <v>3</v>
      </c>
      <c r="H261" s="8">
        <v>44217</v>
      </c>
      <c r="I261">
        <v>1034.559</v>
      </c>
    </row>
    <row r="262" spans="1:9" ht="17" x14ac:dyDescent="0.25">
      <c r="A262" s="1">
        <v>120437</v>
      </c>
      <c r="B262" t="s">
        <v>2</v>
      </c>
      <c r="D262" t="s">
        <v>3</v>
      </c>
      <c r="H262" s="8">
        <v>44218</v>
      </c>
      <c r="I262">
        <v>1034.2303999999999</v>
      </c>
    </row>
    <row r="263" spans="1:9" ht="17" x14ac:dyDescent="0.25">
      <c r="A263" s="1">
        <v>120437</v>
      </c>
      <c r="B263" t="s">
        <v>2</v>
      </c>
      <c r="D263" t="s">
        <v>3</v>
      </c>
      <c r="H263" s="8">
        <v>44221</v>
      </c>
      <c r="I263">
        <v>1034.4503</v>
      </c>
    </row>
    <row r="264" spans="1:9" ht="17" x14ac:dyDescent="0.25">
      <c r="A264" s="1">
        <v>120437</v>
      </c>
      <c r="B264" t="s">
        <v>2</v>
      </c>
      <c r="D264" t="s">
        <v>3</v>
      </c>
      <c r="H264" s="8">
        <v>44223</v>
      </c>
      <c r="I264">
        <v>1034.6083000000001</v>
      </c>
    </row>
    <row r="265" spans="1:9" ht="17" x14ac:dyDescent="0.25">
      <c r="A265" s="1">
        <v>120437</v>
      </c>
      <c r="B265" t="s">
        <v>2</v>
      </c>
      <c r="D265" t="s">
        <v>3</v>
      </c>
      <c r="H265" s="8">
        <v>44224</v>
      </c>
      <c r="I265">
        <v>1034.7354</v>
      </c>
    </row>
    <row r="266" spans="1:9" ht="17" x14ac:dyDescent="0.25">
      <c r="A266" s="1">
        <v>120437</v>
      </c>
      <c r="B266" t="s">
        <v>2</v>
      </c>
      <c r="D266" t="s">
        <v>3</v>
      </c>
      <c r="H266" s="8">
        <v>44225</v>
      </c>
      <c r="I266">
        <v>1035.0545</v>
      </c>
    </row>
    <row r="267" spans="1:9" ht="17" x14ac:dyDescent="0.25">
      <c r="A267" s="1">
        <v>120437</v>
      </c>
      <c r="B267" t="s">
        <v>2</v>
      </c>
      <c r="D267" t="s">
        <v>3</v>
      </c>
      <c r="H267" s="8">
        <v>44228</v>
      </c>
      <c r="I267">
        <v>1033.9468999999999</v>
      </c>
    </row>
    <row r="268" spans="1:9" ht="17" x14ac:dyDescent="0.25">
      <c r="A268" s="1">
        <v>120437</v>
      </c>
      <c r="B268" t="s">
        <v>2</v>
      </c>
      <c r="D268" t="s">
        <v>3</v>
      </c>
      <c r="H268" s="8">
        <v>44229</v>
      </c>
      <c r="I268">
        <v>1033.2085999999999</v>
      </c>
    </row>
    <row r="269" spans="1:9" ht="17" x14ac:dyDescent="0.25">
      <c r="A269" s="1">
        <v>120437</v>
      </c>
      <c r="B269" t="s">
        <v>2</v>
      </c>
      <c r="D269" t="s">
        <v>3</v>
      </c>
      <c r="H269" s="8">
        <v>44230</v>
      </c>
      <c r="I269">
        <v>1033.3583000000001</v>
      </c>
    </row>
    <row r="270" spans="1:9" ht="17" x14ac:dyDescent="0.25">
      <c r="A270" s="1">
        <v>120437</v>
      </c>
      <c r="B270" t="s">
        <v>2</v>
      </c>
      <c r="D270" t="s">
        <v>3</v>
      </c>
      <c r="H270" s="8">
        <v>44231</v>
      </c>
      <c r="I270">
        <v>1033.2652</v>
      </c>
    </row>
    <row r="271" spans="1:9" ht="17" x14ac:dyDescent="0.25">
      <c r="A271" s="1">
        <v>120437</v>
      </c>
      <c r="B271" t="s">
        <v>2</v>
      </c>
      <c r="D271" t="s">
        <v>3</v>
      </c>
      <c r="H271" s="8">
        <v>44232</v>
      </c>
      <c r="I271">
        <v>1032.9554000000001</v>
      </c>
    </row>
    <row r="272" spans="1:9" ht="17" x14ac:dyDescent="0.25">
      <c r="A272" s="1">
        <v>120437</v>
      </c>
      <c r="B272" t="s">
        <v>2</v>
      </c>
      <c r="D272" t="s">
        <v>3</v>
      </c>
      <c r="H272" s="8">
        <v>44235</v>
      </c>
      <c r="I272">
        <v>1033.5952</v>
      </c>
    </row>
    <row r="273" spans="1:9" ht="17" x14ac:dyDescent="0.25">
      <c r="A273" s="1">
        <v>120437</v>
      </c>
      <c r="B273" t="s">
        <v>2</v>
      </c>
      <c r="D273" t="s">
        <v>3</v>
      </c>
      <c r="H273" s="8">
        <v>44236</v>
      </c>
      <c r="I273">
        <v>1033.192</v>
      </c>
    </row>
    <row r="274" spans="1:9" ht="17" x14ac:dyDescent="0.25">
      <c r="A274" s="1">
        <v>120437</v>
      </c>
      <c r="B274" t="s">
        <v>2</v>
      </c>
      <c r="D274" t="s">
        <v>3</v>
      </c>
      <c r="H274" s="8">
        <v>44237</v>
      </c>
      <c r="I274">
        <v>1033.0392999999999</v>
      </c>
    </row>
    <row r="275" spans="1:9" ht="17" x14ac:dyDescent="0.25">
      <c r="A275" s="1">
        <v>120437</v>
      </c>
      <c r="B275" t="s">
        <v>2</v>
      </c>
      <c r="D275" t="s">
        <v>3</v>
      </c>
      <c r="H275" s="8">
        <v>44238</v>
      </c>
      <c r="I275">
        <v>1033.5779</v>
      </c>
    </row>
    <row r="276" spans="1:9" ht="17" x14ac:dyDescent="0.25">
      <c r="A276" s="1">
        <v>120437</v>
      </c>
      <c r="B276" t="s">
        <v>2</v>
      </c>
      <c r="D276" t="s">
        <v>3</v>
      </c>
      <c r="H276" s="8">
        <v>44239</v>
      </c>
      <c r="I276">
        <v>1034.2555</v>
      </c>
    </row>
    <row r="277" spans="1:9" ht="17" x14ac:dyDescent="0.25">
      <c r="A277" s="1">
        <v>120437</v>
      </c>
      <c r="B277" t="s">
        <v>2</v>
      </c>
      <c r="D277" t="s">
        <v>3</v>
      </c>
      <c r="H277" s="8">
        <v>44242</v>
      </c>
      <c r="I277">
        <v>1034.5662</v>
      </c>
    </row>
    <row r="278" spans="1:9" ht="17" x14ac:dyDescent="0.25">
      <c r="A278" s="1">
        <v>120437</v>
      </c>
      <c r="B278" t="s">
        <v>2</v>
      </c>
      <c r="D278" t="s">
        <v>3</v>
      </c>
      <c r="H278" s="8">
        <v>44243</v>
      </c>
      <c r="I278">
        <v>1035.2991</v>
      </c>
    </row>
    <row r="279" spans="1:9" ht="17" x14ac:dyDescent="0.25">
      <c r="A279" s="1">
        <v>120437</v>
      </c>
      <c r="B279" t="s">
        <v>2</v>
      </c>
      <c r="D279" t="s">
        <v>3</v>
      </c>
      <c r="H279" s="8">
        <v>44244</v>
      </c>
      <c r="I279">
        <v>1035.433</v>
      </c>
    </row>
    <row r="280" spans="1:9" ht="17" x14ac:dyDescent="0.25">
      <c r="A280" s="1">
        <v>120437</v>
      </c>
      <c r="B280" t="s">
        <v>2</v>
      </c>
      <c r="D280" t="s">
        <v>3</v>
      </c>
      <c r="H280" s="8">
        <v>44245</v>
      </c>
      <c r="I280">
        <v>1035.7625</v>
      </c>
    </row>
    <row r="281" spans="1:9" ht="17" x14ac:dyDescent="0.25">
      <c r="A281" s="1">
        <v>120437</v>
      </c>
      <c r="B281" t="s">
        <v>2</v>
      </c>
      <c r="D281" t="s">
        <v>3</v>
      </c>
      <c r="H281" s="8">
        <v>44249</v>
      </c>
      <c r="I281">
        <v>1035.3297</v>
      </c>
    </row>
    <row r="282" spans="1:9" ht="17" x14ac:dyDescent="0.25">
      <c r="A282" s="1">
        <v>120437</v>
      </c>
      <c r="B282" t="s">
        <v>2</v>
      </c>
      <c r="D282" t="s">
        <v>3</v>
      </c>
      <c r="H282" s="8">
        <v>44250</v>
      </c>
      <c r="I282">
        <v>1034.8581999999999</v>
      </c>
    </row>
    <row r="283" spans="1:9" ht="17" x14ac:dyDescent="0.25">
      <c r="A283" s="1">
        <v>120437</v>
      </c>
      <c r="B283" t="s">
        <v>2</v>
      </c>
      <c r="D283" t="s">
        <v>3</v>
      </c>
      <c r="H283" s="8">
        <v>44251</v>
      </c>
      <c r="I283">
        <v>1035.0636</v>
      </c>
    </row>
    <row r="284" spans="1:9" ht="17" x14ac:dyDescent="0.25">
      <c r="A284" s="1">
        <v>120437</v>
      </c>
      <c r="B284" t="s">
        <v>2</v>
      </c>
      <c r="D284" t="s">
        <v>3</v>
      </c>
      <c r="H284" s="8">
        <v>44252</v>
      </c>
      <c r="I284">
        <v>1035.2029</v>
      </c>
    </row>
    <row r="285" spans="1:9" ht="17" x14ac:dyDescent="0.25">
      <c r="A285" s="1">
        <v>120437</v>
      </c>
      <c r="B285" t="s">
        <v>2</v>
      </c>
      <c r="D285" t="s">
        <v>3</v>
      </c>
      <c r="H285" s="8">
        <v>44253</v>
      </c>
      <c r="I285">
        <v>1035.1804999999999</v>
      </c>
    </row>
    <row r="286" spans="1:9" ht="17" x14ac:dyDescent="0.25">
      <c r="A286" s="1">
        <v>120437</v>
      </c>
      <c r="B286" t="s">
        <v>2</v>
      </c>
      <c r="D286" t="s">
        <v>3</v>
      </c>
      <c r="H286" s="8">
        <v>44256</v>
      </c>
      <c r="I286">
        <v>1035.5334</v>
      </c>
    </row>
    <row r="287" spans="1:9" ht="17" x14ac:dyDescent="0.25">
      <c r="A287" s="1">
        <v>120437</v>
      </c>
      <c r="B287" t="s">
        <v>2</v>
      </c>
      <c r="D287" t="s">
        <v>3</v>
      </c>
      <c r="H287" s="8">
        <v>44257</v>
      </c>
      <c r="I287">
        <v>1035.9064000000001</v>
      </c>
    </row>
    <row r="288" spans="1:9" ht="17" x14ac:dyDescent="0.25">
      <c r="A288" s="1">
        <v>120437</v>
      </c>
      <c r="B288" t="s">
        <v>2</v>
      </c>
      <c r="D288" t="s">
        <v>3</v>
      </c>
      <c r="H288" s="8">
        <v>44258</v>
      </c>
      <c r="I288">
        <v>1036.1379999999999</v>
      </c>
    </row>
    <row r="289" spans="1:9" ht="17" x14ac:dyDescent="0.25">
      <c r="A289" s="1">
        <v>120437</v>
      </c>
      <c r="B289" t="s">
        <v>2</v>
      </c>
      <c r="D289" t="s">
        <v>3</v>
      </c>
      <c r="H289" s="8">
        <v>44259</v>
      </c>
      <c r="I289">
        <v>1036.231</v>
      </c>
    </row>
    <row r="290" spans="1:9" ht="17" x14ac:dyDescent="0.25">
      <c r="A290" s="1">
        <v>120437</v>
      </c>
      <c r="B290" t="s">
        <v>2</v>
      </c>
      <c r="D290" t="s">
        <v>3</v>
      </c>
      <c r="H290" s="8">
        <v>44260</v>
      </c>
      <c r="I290">
        <v>1036.0160000000001</v>
      </c>
    </row>
    <row r="291" spans="1:9" ht="17" x14ac:dyDescent="0.25">
      <c r="A291" s="1">
        <v>120437</v>
      </c>
      <c r="B291" t="s">
        <v>2</v>
      </c>
      <c r="D291" t="s">
        <v>3</v>
      </c>
      <c r="H291" s="8">
        <v>44263</v>
      </c>
      <c r="I291">
        <v>1036.2086999999999</v>
      </c>
    </row>
    <row r="292" spans="1:9" ht="17" x14ac:dyDescent="0.25">
      <c r="A292" s="1">
        <v>120437</v>
      </c>
      <c r="B292" t="s">
        <v>2</v>
      </c>
      <c r="D292" t="s">
        <v>3</v>
      </c>
      <c r="H292" s="8">
        <v>44264</v>
      </c>
      <c r="I292">
        <v>1036.2905000000001</v>
      </c>
    </row>
    <row r="293" spans="1:9" ht="17" x14ac:dyDescent="0.25">
      <c r="A293" s="1">
        <v>120437</v>
      </c>
      <c r="B293" t="s">
        <v>2</v>
      </c>
      <c r="D293" t="s">
        <v>3</v>
      </c>
      <c r="H293" s="8">
        <v>44265</v>
      </c>
      <c r="I293">
        <v>1036.2789</v>
      </c>
    </row>
    <row r="294" spans="1:9" ht="17" x14ac:dyDescent="0.25">
      <c r="A294" s="1">
        <v>120437</v>
      </c>
      <c r="B294" t="s">
        <v>2</v>
      </c>
      <c r="D294" t="s">
        <v>3</v>
      </c>
      <c r="H294" s="8">
        <v>44267</v>
      </c>
      <c r="I294">
        <v>1036.3034</v>
      </c>
    </row>
    <row r="295" spans="1:9" ht="17" x14ac:dyDescent="0.25">
      <c r="A295" s="1">
        <v>120437</v>
      </c>
      <c r="B295" t="s">
        <v>2</v>
      </c>
      <c r="D295" t="s">
        <v>3</v>
      </c>
      <c r="H295" s="8">
        <v>44270</v>
      </c>
      <c r="I295">
        <v>1035.3092999999999</v>
      </c>
    </row>
    <row r="296" spans="1:9" ht="17" x14ac:dyDescent="0.25">
      <c r="A296" s="1">
        <v>120437</v>
      </c>
      <c r="B296" t="s">
        <v>2</v>
      </c>
      <c r="D296" t="s">
        <v>3</v>
      </c>
      <c r="H296" s="8">
        <v>44271</v>
      </c>
      <c r="I296">
        <v>1035.2761</v>
      </c>
    </row>
    <row r="297" spans="1:9" ht="17" x14ac:dyDescent="0.25">
      <c r="A297" s="1">
        <v>120437</v>
      </c>
      <c r="B297" t="s">
        <v>2</v>
      </c>
      <c r="D297" t="s">
        <v>3</v>
      </c>
      <c r="H297" s="8">
        <v>44272</v>
      </c>
      <c r="I297">
        <v>1035.4898000000001</v>
      </c>
    </row>
    <row r="298" spans="1:9" ht="17" x14ac:dyDescent="0.25">
      <c r="A298" s="1">
        <v>120437</v>
      </c>
      <c r="B298" t="s">
        <v>2</v>
      </c>
      <c r="D298" t="s">
        <v>3</v>
      </c>
      <c r="H298" s="8">
        <v>44273</v>
      </c>
      <c r="I298">
        <v>1035.8510000000001</v>
      </c>
    </row>
    <row r="299" spans="1:9" ht="17" x14ac:dyDescent="0.25">
      <c r="A299" s="1">
        <v>120437</v>
      </c>
      <c r="B299" t="s">
        <v>2</v>
      </c>
      <c r="D299" t="s">
        <v>3</v>
      </c>
      <c r="H299" s="8">
        <v>44274</v>
      </c>
      <c r="I299">
        <v>1037.0056</v>
      </c>
    </row>
    <row r="300" spans="1:9" ht="17" x14ac:dyDescent="0.25">
      <c r="A300" s="1">
        <v>120437</v>
      </c>
      <c r="B300" t="s">
        <v>2</v>
      </c>
      <c r="D300" t="s">
        <v>3</v>
      </c>
      <c r="H300" s="8">
        <v>44277</v>
      </c>
      <c r="I300">
        <v>1037.8602000000001</v>
      </c>
    </row>
    <row r="301" spans="1:9" ht="17" x14ac:dyDescent="0.25">
      <c r="A301" s="1">
        <v>120437</v>
      </c>
      <c r="B301" t="s">
        <v>2</v>
      </c>
      <c r="D301" t="s">
        <v>3</v>
      </c>
      <c r="H301" s="8">
        <v>44278</v>
      </c>
      <c r="I301">
        <v>1039.1310000000001</v>
      </c>
    </row>
    <row r="302" spans="1:9" ht="17" x14ac:dyDescent="0.25">
      <c r="A302" s="1">
        <v>120437</v>
      </c>
      <c r="B302" t="s">
        <v>2</v>
      </c>
      <c r="D302" t="s">
        <v>3</v>
      </c>
      <c r="H302" s="8">
        <v>44279</v>
      </c>
      <c r="I302">
        <v>1039.1310000000001</v>
      </c>
    </row>
    <row r="303" spans="1:9" ht="17" x14ac:dyDescent="0.25">
      <c r="A303" s="1">
        <v>120437</v>
      </c>
      <c r="B303" t="s">
        <v>2</v>
      </c>
      <c r="D303" t="s">
        <v>3</v>
      </c>
      <c r="H303" s="8">
        <v>44280</v>
      </c>
      <c r="I303">
        <v>1039.1310000000001</v>
      </c>
    </row>
    <row r="304" spans="1:9" ht="17" x14ac:dyDescent="0.25">
      <c r="A304" s="1">
        <v>120437</v>
      </c>
      <c r="B304" t="s">
        <v>2</v>
      </c>
      <c r="D304" t="s">
        <v>3</v>
      </c>
      <c r="H304" s="8">
        <v>44281</v>
      </c>
      <c r="I304">
        <v>1039.1310000000001</v>
      </c>
    </row>
    <row r="305" spans="1:9" ht="17" x14ac:dyDescent="0.25">
      <c r="A305" s="1">
        <v>120437</v>
      </c>
      <c r="B305" t="s">
        <v>2</v>
      </c>
      <c r="D305" t="s">
        <v>3</v>
      </c>
      <c r="H305" s="8">
        <v>44285</v>
      </c>
      <c r="I305">
        <v>1039.1310000000001</v>
      </c>
    </row>
    <row r="306" spans="1:9" ht="17" x14ac:dyDescent="0.25">
      <c r="A306" s="1">
        <v>120437</v>
      </c>
      <c r="B306" t="s">
        <v>2</v>
      </c>
      <c r="D306" t="s">
        <v>3</v>
      </c>
      <c r="H306" s="8">
        <v>44286</v>
      </c>
      <c r="I306">
        <v>1039.1310000000001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73EFC-9B98-734C-8EA1-68FFC68E5487}">
  <dimension ref="A1:I305"/>
  <sheetViews>
    <sheetView workbookViewId="0">
      <selection activeCell="B1" sqref="B1"/>
    </sheetView>
  </sheetViews>
  <sheetFormatPr baseColWidth="10" defaultRowHeight="16" x14ac:dyDescent="0.2"/>
  <sheetData>
    <row r="1" spans="1:9" ht="17" x14ac:dyDescent="0.25">
      <c r="A1" s="1">
        <v>120337</v>
      </c>
      <c r="B1" t="s">
        <v>4</v>
      </c>
      <c r="C1" t="s">
        <v>5</v>
      </c>
      <c r="D1" t="s">
        <v>6</v>
      </c>
      <c r="E1">
        <v>10.8812</v>
      </c>
      <c r="H1" s="8">
        <v>43831</v>
      </c>
      <c r="I1">
        <v>10.8812</v>
      </c>
    </row>
    <row r="2" spans="1:9" ht="17" x14ac:dyDescent="0.25">
      <c r="A2" s="1">
        <v>120337</v>
      </c>
      <c r="B2" t="s">
        <v>4</v>
      </c>
      <c r="C2" t="s">
        <v>5</v>
      </c>
      <c r="D2" t="s">
        <v>6</v>
      </c>
      <c r="E2">
        <v>10.884600000000001</v>
      </c>
      <c r="H2" s="8">
        <v>43832</v>
      </c>
      <c r="I2">
        <v>10.884600000000001</v>
      </c>
    </row>
    <row r="3" spans="1:9" ht="17" x14ac:dyDescent="0.25">
      <c r="A3" s="1">
        <v>120337</v>
      </c>
      <c r="B3" t="s">
        <v>4</v>
      </c>
      <c r="C3" t="s">
        <v>5</v>
      </c>
      <c r="D3" t="s">
        <v>6</v>
      </c>
      <c r="E3">
        <v>10.8948</v>
      </c>
      <c r="H3" s="8">
        <v>43833</v>
      </c>
      <c r="I3">
        <v>10.8948</v>
      </c>
    </row>
    <row r="4" spans="1:9" ht="17" x14ac:dyDescent="0.25">
      <c r="A4" s="1">
        <v>120337</v>
      </c>
      <c r="B4" t="s">
        <v>4</v>
      </c>
      <c r="C4" t="s">
        <v>5</v>
      </c>
      <c r="D4" t="s">
        <v>6</v>
      </c>
      <c r="E4">
        <v>10.8947</v>
      </c>
      <c r="H4" s="8">
        <v>43836</v>
      </c>
      <c r="I4">
        <v>10.8947</v>
      </c>
    </row>
    <row r="5" spans="1:9" ht="17" x14ac:dyDescent="0.25">
      <c r="A5" s="1">
        <v>120337</v>
      </c>
      <c r="B5" t="s">
        <v>4</v>
      </c>
      <c r="C5" t="s">
        <v>5</v>
      </c>
      <c r="D5" t="s">
        <v>6</v>
      </c>
      <c r="E5">
        <v>10.8994</v>
      </c>
      <c r="H5" s="8">
        <v>43837</v>
      </c>
      <c r="I5">
        <v>10.8994</v>
      </c>
    </row>
    <row r="6" spans="1:9" ht="17" x14ac:dyDescent="0.25">
      <c r="A6" s="1">
        <v>120337</v>
      </c>
      <c r="B6" t="s">
        <v>4</v>
      </c>
      <c r="C6" t="s">
        <v>5</v>
      </c>
      <c r="D6" t="s">
        <v>6</v>
      </c>
      <c r="E6">
        <v>10.903</v>
      </c>
      <c r="H6" s="8">
        <v>43838</v>
      </c>
      <c r="I6">
        <v>10.903</v>
      </c>
    </row>
    <row r="7" spans="1:9" ht="17" x14ac:dyDescent="0.25">
      <c r="A7" s="1">
        <v>120337</v>
      </c>
      <c r="B7" t="s">
        <v>4</v>
      </c>
      <c r="C7" t="s">
        <v>5</v>
      </c>
      <c r="D7" t="s">
        <v>6</v>
      </c>
      <c r="E7">
        <v>10.9069</v>
      </c>
      <c r="H7" s="8">
        <v>43839</v>
      </c>
      <c r="I7">
        <v>10.9069</v>
      </c>
    </row>
    <row r="8" spans="1:9" ht="17" x14ac:dyDescent="0.25">
      <c r="A8" s="1">
        <v>120337</v>
      </c>
      <c r="B8" t="s">
        <v>4</v>
      </c>
      <c r="C8" t="s">
        <v>5</v>
      </c>
      <c r="D8" t="s">
        <v>6</v>
      </c>
      <c r="E8">
        <v>10.9039</v>
      </c>
      <c r="H8" s="8">
        <v>43840</v>
      </c>
      <c r="I8">
        <v>10.9039</v>
      </c>
    </row>
    <row r="9" spans="1:9" ht="17" x14ac:dyDescent="0.25">
      <c r="A9" s="1">
        <v>120337</v>
      </c>
      <c r="B9" t="s">
        <v>4</v>
      </c>
      <c r="C9" t="s">
        <v>5</v>
      </c>
      <c r="D9" t="s">
        <v>6</v>
      </c>
      <c r="E9">
        <v>10.908300000000001</v>
      </c>
      <c r="H9" s="8">
        <v>43843</v>
      </c>
      <c r="I9">
        <v>10.908300000000001</v>
      </c>
    </row>
    <row r="10" spans="1:9" ht="17" x14ac:dyDescent="0.25">
      <c r="A10" s="1">
        <v>120337</v>
      </c>
      <c r="B10" t="s">
        <v>4</v>
      </c>
      <c r="C10" t="s">
        <v>5</v>
      </c>
      <c r="D10" t="s">
        <v>6</v>
      </c>
      <c r="E10">
        <v>10.9047</v>
      </c>
      <c r="H10" s="8">
        <v>43844</v>
      </c>
      <c r="I10">
        <v>10.9047</v>
      </c>
    </row>
    <row r="11" spans="1:9" ht="17" x14ac:dyDescent="0.25">
      <c r="A11" s="1">
        <v>120337</v>
      </c>
      <c r="B11" t="s">
        <v>4</v>
      </c>
      <c r="C11" t="s">
        <v>5</v>
      </c>
      <c r="D11" t="s">
        <v>6</v>
      </c>
      <c r="E11">
        <v>10.9095</v>
      </c>
      <c r="H11" s="8">
        <v>43845</v>
      </c>
      <c r="I11">
        <v>10.9095</v>
      </c>
    </row>
    <row r="12" spans="1:9" ht="17" x14ac:dyDescent="0.25">
      <c r="A12" s="1">
        <v>120337</v>
      </c>
      <c r="B12" t="s">
        <v>4</v>
      </c>
      <c r="C12" t="s">
        <v>5</v>
      </c>
      <c r="D12" t="s">
        <v>6</v>
      </c>
      <c r="E12">
        <v>10.912599999999999</v>
      </c>
      <c r="H12" s="8">
        <v>43846</v>
      </c>
      <c r="I12">
        <v>10.912599999999999</v>
      </c>
    </row>
    <row r="13" spans="1:9" ht="17" x14ac:dyDescent="0.25">
      <c r="A13" s="1">
        <v>120337</v>
      </c>
      <c r="B13" t="s">
        <v>4</v>
      </c>
      <c r="C13" t="s">
        <v>5</v>
      </c>
      <c r="D13" t="s">
        <v>6</v>
      </c>
      <c r="E13">
        <v>10.915800000000001</v>
      </c>
      <c r="H13" s="8">
        <v>43847</v>
      </c>
      <c r="I13">
        <v>10.915800000000001</v>
      </c>
    </row>
    <row r="14" spans="1:9" ht="17" x14ac:dyDescent="0.25">
      <c r="A14" s="1">
        <v>120337</v>
      </c>
      <c r="B14" t="s">
        <v>4</v>
      </c>
      <c r="C14" t="s">
        <v>5</v>
      </c>
      <c r="D14" t="s">
        <v>6</v>
      </c>
      <c r="E14">
        <v>10.9231</v>
      </c>
      <c r="H14" s="8">
        <v>43850</v>
      </c>
      <c r="I14">
        <v>10.9231</v>
      </c>
    </row>
    <row r="15" spans="1:9" ht="17" x14ac:dyDescent="0.25">
      <c r="A15" s="1">
        <v>120337</v>
      </c>
      <c r="B15" t="s">
        <v>4</v>
      </c>
      <c r="C15" t="s">
        <v>5</v>
      </c>
      <c r="D15" t="s">
        <v>6</v>
      </c>
      <c r="E15">
        <v>10.9268</v>
      </c>
      <c r="H15" s="8">
        <v>43851</v>
      </c>
      <c r="I15">
        <v>10.9268</v>
      </c>
    </row>
    <row r="16" spans="1:9" ht="17" x14ac:dyDescent="0.25">
      <c r="A16" s="1">
        <v>120337</v>
      </c>
      <c r="B16" t="s">
        <v>4</v>
      </c>
      <c r="C16" t="s">
        <v>5</v>
      </c>
      <c r="D16" t="s">
        <v>6</v>
      </c>
      <c r="E16">
        <v>10.935</v>
      </c>
      <c r="H16" s="8">
        <v>43852</v>
      </c>
      <c r="I16">
        <v>10.935</v>
      </c>
    </row>
    <row r="17" spans="1:9" ht="17" x14ac:dyDescent="0.25">
      <c r="A17" s="1">
        <v>120337</v>
      </c>
      <c r="B17" t="s">
        <v>4</v>
      </c>
      <c r="C17" t="s">
        <v>5</v>
      </c>
      <c r="D17" t="s">
        <v>6</v>
      </c>
      <c r="E17">
        <v>10.940799999999999</v>
      </c>
      <c r="H17" s="8">
        <v>43853</v>
      </c>
      <c r="I17">
        <v>10.940799999999999</v>
      </c>
    </row>
    <row r="18" spans="1:9" ht="17" x14ac:dyDescent="0.25">
      <c r="A18" s="1">
        <v>120337</v>
      </c>
      <c r="B18" t="s">
        <v>4</v>
      </c>
      <c r="C18" t="s">
        <v>5</v>
      </c>
      <c r="D18" t="s">
        <v>6</v>
      </c>
      <c r="E18">
        <v>10.948700000000001</v>
      </c>
      <c r="H18" s="8">
        <v>43854</v>
      </c>
      <c r="I18">
        <v>10.948700000000001</v>
      </c>
    </row>
    <row r="19" spans="1:9" ht="17" x14ac:dyDescent="0.25">
      <c r="A19" s="1">
        <v>120337</v>
      </c>
      <c r="B19" t="s">
        <v>4</v>
      </c>
      <c r="C19" t="s">
        <v>5</v>
      </c>
      <c r="D19" t="s">
        <v>6</v>
      </c>
      <c r="E19">
        <v>10.957000000000001</v>
      </c>
      <c r="H19" s="8">
        <v>43857</v>
      </c>
      <c r="I19">
        <v>10.957000000000001</v>
      </c>
    </row>
    <row r="20" spans="1:9" ht="17" x14ac:dyDescent="0.25">
      <c r="A20" s="1">
        <v>120337</v>
      </c>
      <c r="B20" t="s">
        <v>4</v>
      </c>
      <c r="C20" t="s">
        <v>5</v>
      </c>
      <c r="D20" t="s">
        <v>6</v>
      </c>
      <c r="E20">
        <v>10.9603</v>
      </c>
      <c r="H20" s="8">
        <v>43858</v>
      </c>
      <c r="I20">
        <v>10.9603</v>
      </c>
    </row>
    <row r="21" spans="1:9" ht="17" x14ac:dyDescent="0.25">
      <c r="A21" s="1">
        <v>120337</v>
      </c>
      <c r="B21" t="s">
        <v>4</v>
      </c>
      <c r="C21" t="s">
        <v>5</v>
      </c>
      <c r="D21" t="s">
        <v>6</v>
      </c>
      <c r="E21">
        <v>10.959300000000001</v>
      </c>
      <c r="H21" s="8">
        <v>43859</v>
      </c>
      <c r="I21">
        <v>10.959300000000001</v>
      </c>
    </row>
    <row r="22" spans="1:9" ht="17" x14ac:dyDescent="0.25">
      <c r="A22" s="1">
        <v>120337</v>
      </c>
      <c r="B22" t="s">
        <v>4</v>
      </c>
      <c r="C22" t="s">
        <v>5</v>
      </c>
      <c r="D22" t="s">
        <v>6</v>
      </c>
      <c r="E22">
        <v>10.963200000000001</v>
      </c>
      <c r="H22" s="8">
        <v>43860</v>
      </c>
      <c r="I22">
        <v>10.963200000000001</v>
      </c>
    </row>
    <row r="23" spans="1:9" ht="17" x14ac:dyDescent="0.25">
      <c r="A23" s="1">
        <v>120337</v>
      </c>
      <c r="B23" t="s">
        <v>4</v>
      </c>
      <c r="C23" t="s">
        <v>5</v>
      </c>
      <c r="D23" t="s">
        <v>6</v>
      </c>
      <c r="E23">
        <v>10.963100000000001</v>
      </c>
      <c r="H23" s="8">
        <v>43861</v>
      </c>
      <c r="I23">
        <v>10.963100000000001</v>
      </c>
    </row>
    <row r="24" spans="1:9" ht="17" x14ac:dyDescent="0.25">
      <c r="A24" s="1">
        <v>120337</v>
      </c>
      <c r="B24" t="s">
        <v>4</v>
      </c>
      <c r="C24" t="s">
        <v>5</v>
      </c>
      <c r="D24" t="s">
        <v>6</v>
      </c>
      <c r="E24">
        <v>10.984400000000001</v>
      </c>
      <c r="H24" s="8">
        <v>43864</v>
      </c>
      <c r="I24">
        <v>10.984400000000001</v>
      </c>
    </row>
    <row r="25" spans="1:9" ht="17" x14ac:dyDescent="0.25">
      <c r="A25" s="1">
        <v>120337</v>
      </c>
      <c r="B25" t="s">
        <v>4</v>
      </c>
      <c r="C25" t="s">
        <v>5</v>
      </c>
      <c r="D25" t="s">
        <v>6</v>
      </c>
      <c r="E25">
        <v>10.9893</v>
      </c>
      <c r="H25" s="8">
        <v>43865</v>
      </c>
      <c r="I25">
        <v>10.9893</v>
      </c>
    </row>
    <row r="26" spans="1:9" ht="17" x14ac:dyDescent="0.25">
      <c r="A26" s="1">
        <v>120337</v>
      </c>
      <c r="B26" t="s">
        <v>4</v>
      </c>
      <c r="C26" t="s">
        <v>5</v>
      </c>
      <c r="D26" t="s">
        <v>6</v>
      </c>
      <c r="E26">
        <v>10.991</v>
      </c>
      <c r="H26" s="8">
        <v>43866</v>
      </c>
      <c r="I26">
        <v>10.991</v>
      </c>
    </row>
    <row r="27" spans="1:9" ht="17" x14ac:dyDescent="0.25">
      <c r="A27" s="1">
        <v>120337</v>
      </c>
      <c r="B27" t="s">
        <v>4</v>
      </c>
      <c r="C27" t="s">
        <v>5</v>
      </c>
      <c r="D27" t="s">
        <v>6</v>
      </c>
      <c r="E27">
        <v>11.0251</v>
      </c>
      <c r="H27" s="8">
        <v>43867</v>
      </c>
      <c r="I27">
        <v>11.0251</v>
      </c>
    </row>
    <row r="28" spans="1:9" ht="17" x14ac:dyDescent="0.25">
      <c r="A28" s="1">
        <v>120337</v>
      </c>
      <c r="B28" t="s">
        <v>4</v>
      </c>
      <c r="C28" t="s">
        <v>5</v>
      </c>
      <c r="D28" t="s">
        <v>6</v>
      </c>
      <c r="E28">
        <v>11.0471</v>
      </c>
      <c r="H28" s="8">
        <v>43868</v>
      </c>
      <c r="I28">
        <v>11.0471</v>
      </c>
    </row>
    <row r="29" spans="1:9" ht="17" x14ac:dyDescent="0.25">
      <c r="A29" s="1">
        <v>120337</v>
      </c>
      <c r="B29" t="s">
        <v>4</v>
      </c>
      <c r="C29" t="s">
        <v>5</v>
      </c>
      <c r="D29" t="s">
        <v>6</v>
      </c>
      <c r="E29">
        <v>11.0588</v>
      </c>
      <c r="H29" s="8">
        <v>43871</v>
      </c>
      <c r="I29">
        <v>11.0588</v>
      </c>
    </row>
    <row r="30" spans="1:9" ht="17" x14ac:dyDescent="0.25">
      <c r="A30" s="1">
        <v>120337</v>
      </c>
      <c r="B30" t="s">
        <v>4</v>
      </c>
      <c r="C30" t="s">
        <v>5</v>
      </c>
      <c r="D30" t="s">
        <v>6</v>
      </c>
      <c r="E30">
        <v>11.060499999999999</v>
      </c>
      <c r="H30" s="8">
        <v>43872</v>
      </c>
      <c r="I30">
        <v>11.060499999999999</v>
      </c>
    </row>
    <row r="31" spans="1:9" ht="17" x14ac:dyDescent="0.25">
      <c r="A31" s="1">
        <v>120337</v>
      </c>
      <c r="B31" t="s">
        <v>4</v>
      </c>
      <c r="C31" t="s">
        <v>5</v>
      </c>
      <c r="D31" t="s">
        <v>6</v>
      </c>
      <c r="E31">
        <v>11.0603</v>
      </c>
      <c r="H31" s="8">
        <v>43873</v>
      </c>
      <c r="I31">
        <v>11.0603</v>
      </c>
    </row>
    <row r="32" spans="1:9" ht="17" x14ac:dyDescent="0.25">
      <c r="A32" s="1">
        <v>120337</v>
      </c>
      <c r="B32" t="s">
        <v>4</v>
      </c>
      <c r="C32" t="s">
        <v>5</v>
      </c>
      <c r="D32" t="s">
        <v>6</v>
      </c>
      <c r="E32">
        <v>11.0665</v>
      </c>
      <c r="H32" s="8">
        <v>43874</v>
      </c>
      <c r="I32">
        <v>11.0665</v>
      </c>
    </row>
    <row r="33" spans="1:9" ht="17" x14ac:dyDescent="0.25">
      <c r="A33" s="1">
        <v>120337</v>
      </c>
      <c r="B33" t="s">
        <v>4</v>
      </c>
      <c r="C33" t="s">
        <v>5</v>
      </c>
      <c r="D33" t="s">
        <v>6</v>
      </c>
      <c r="E33">
        <v>11.071099999999999</v>
      </c>
      <c r="H33" s="8">
        <v>43875</v>
      </c>
      <c r="I33">
        <v>11.071099999999999</v>
      </c>
    </row>
    <row r="34" spans="1:9" ht="17" x14ac:dyDescent="0.25">
      <c r="A34" s="1">
        <v>120337</v>
      </c>
      <c r="B34" t="s">
        <v>4</v>
      </c>
      <c r="C34" t="s">
        <v>5</v>
      </c>
      <c r="D34" t="s">
        <v>6</v>
      </c>
      <c r="E34">
        <v>11.0778</v>
      </c>
      <c r="H34" s="8">
        <v>43878</v>
      </c>
      <c r="I34">
        <v>11.0778</v>
      </c>
    </row>
    <row r="35" spans="1:9" ht="17" x14ac:dyDescent="0.25">
      <c r="A35" s="1">
        <v>120337</v>
      </c>
      <c r="B35" t="s">
        <v>4</v>
      </c>
      <c r="C35" t="s">
        <v>5</v>
      </c>
      <c r="D35" t="s">
        <v>6</v>
      </c>
      <c r="E35">
        <v>11.075200000000001</v>
      </c>
      <c r="H35" s="8">
        <v>43879</v>
      </c>
      <c r="I35">
        <v>11.075200000000001</v>
      </c>
    </row>
    <row r="36" spans="1:9" ht="17" x14ac:dyDescent="0.25">
      <c r="A36" s="1">
        <v>120337</v>
      </c>
      <c r="B36" t="s">
        <v>4</v>
      </c>
      <c r="C36" t="s">
        <v>5</v>
      </c>
      <c r="D36" t="s">
        <v>6</v>
      </c>
      <c r="E36">
        <v>11.073399999999999</v>
      </c>
      <c r="H36" s="8">
        <v>43881</v>
      </c>
      <c r="I36">
        <v>11.073399999999999</v>
      </c>
    </row>
    <row r="37" spans="1:9" ht="17" x14ac:dyDescent="0.25">
      <c r="A37" s="1">
        <v>120337</v>
      </c>
      <c r="B37" t="s">
        <v>4</v>
      </c>
      <c r="C37" t="s">
        <v>5</v>
      </c>
      <c r="D37" t="s">
        <v>6</v>
      </c>
      <c r="E37">
        <v>11.085000000000001</v>
      </c>
      <c r="H37" s="8">
        <v>43885</v>
      </c>
      <c r="I37">
        <v>11.085000000000001</v>
      </c>
    </row>
    <row r="38" spans="1:9" ht="17" x14ac:dyDescent="0.25">
      <c r="A38" s="1">
        <v>120337</v>
      </c>
      <c r="B38" t="s">
        <v>4</v>
      </c>
      <c r="C38" t="s">
        <v>5</v>
      </c>
      <c r="D38" t="s">
        <v>6</v>
      </c>
      <c r="E38">
        <v>11.0844</v>
      </c>
      <c r="H38" s="8">
        <v>43886</v>
      </c>
      <c r="I38">
        <v>11.0844</v>
      </c>
    </row>
    <row r="39" spans="1:9" ht="17" x14ac:dyDescent="0.25">
      <c r="A39" s="1">
        <v>120337</v>
      </c>
      <c r="B39" t="s">
        <v>4</v>
      </c>
      <c r="C39" t="s">
        <v>5</v>
      </c>
      <c r="D39" t="s">
        <v>6</v>
      </c>
      <c r="E39">
        <v>11.088200000000001</v>
      </c>
      <c r="H39" s="8">
        <v>43887</v>
      </c>
      <c r="I39">
        <v>11.088200000000001</v>
      </c>
    </row>
    <row r="40" spans="1:9" ht="17" x14ac:dyDescent="0.25">
      <c r="A40" s="1">
        <v>120337</v>
      </c>
      <c r="B40" t="s">
        <v>4</v>
      </c>
      <c r="C40" t="s">
        <v>5</v>
      </c>
      <c r="D40" t="s">
        <v>6</v>
      </c>
      <c r="E40">
        <v>11.081899999999999</v>
      </c>
      <c r="H40" s="8">
        <v>43888</v>
      </c>
      <c r="I40">
        <v>11.081899999999999</v>
      </c>
    </row>
    <row r="41" spans="1:9" ht="17" x14ac:dyDescent="0.25">
      <c r="A41" s="1">
        <v>120337</v>
      </c>
      <c r="B41" t="s">
        <v>4</v>
      </c>
      <c r="C41" t="s">
        <v>5</v>
      </c>
      <c r="D41" t="s">
        <v>6</v>
      </c>
      <c r="E41">
        <v>11.0732</v>
      </c>
      <c r="H41" s="8">
        <v>43889</v>
      </c>
      <c r="I41">
        <v>11.0732</v>
      </c>
    </row>
    <row r="42" spans="1:9" ht="17" x14ac:dyDescent="0.25">
      <c r="A42" s="1">
        <v>120337</v>
      </c>
      <c r="B42" t="s">
        <v>4</v>
      </c>
      <c r="C42" t="s">
        <v>5</v>
      </c>
      <c r="D42" t="s">
        <v>6</v>
      </c>
      <c r="E42">
        <v>11.080500000000001</v>
      </c>
      <c r="H42" s="8">
        <v>43892</v>
      </c>
      <c r="I42">
        <v>11.080500000000001</v>
      </c>
    </row>
    <row r="43" spans="1:9" ht="17" x14ac:dyDescent="0.25">
      <c r="A43" s="1">
        <v>120337</v>
      </c>
      <c r="B43" t="s">
        <v>4</v>
      </c>
      <c r="C43" t="s">
        <v>5</v>
      </c>
      <c r="D43" t="s">
        <v>6</v>
      </c>
      <c r="E43">
        <v>11.086600000000001</v>
      </c>
      <c r="H43" s="8">
        <v>43893</v>
      </c>
      <c r="I43">
        <v>11.086600000000001</v>
      </c>
    </row>
    <row r="44" spans="1:9" ht="17" x14ac:dyDescent="0.25">
      <c r="A44" s="1">
        <v>120337</v>
      </c>
      <c r="B44" t="s">
        <v>4</v>
      </c>
      <c r="C44" t="s">
        <v>5</v>
      </c>
      <c r="D44" t="s">
        <v>6</v>
      </c>
      <c r="E44">
        <v>11.112399999999999</v>
      </c>
      <c r="H44" s="8">
        <v>43894</v>
      </c>
      <c r="I44">
        <v>11.112399999999999</v>
      </c>
    </row>
    <row r="45" spans="1:9" ht="17" x14ac:dyDescent="0.25">
      <c r="A45" s="1">
        <v>120337</v>
      </c>
      <c r="B45" t="s">
        <v>4</v>
      </c>
      <c r="C45" t="s">
        <v>5</v>
      </c>
      <c r="D45" t="s">
        <v>6</v>
      </c>
      <c r="E45">
        <v>11.1111</v>
      </c>
      <c r="H45" s="8">
        <v>43895</v>
      </c>
      <c r="I45">
        <v>11.1111</v>
      </c>
    </row>
    <row r="46" spans="1:9" ht="17" x14ac:dyDescent="0.25">
      <c r="A46" s="1">
        <v>120337</v>
      </c>
      <c r="B46" t="s">
        <v>4</v>
      </c>
      <c r="C46" t="s">
        <v>5</v>
      </c>
      <c r="D46" t="s">
        <v>6</v>
      </c>
      <c r="E46">
        <v>11.119400000000001</v>
      </c>
      <c r="H46" s="8">
        <v>43896</v>
      </c>
      <c r="I46">
        <v>11.119400000000001</v>
      </c>
    </row>
    <row r="47" spans="1:9" ht="17" x14ac:dyDescent="0.25">
      <c r="A47" s="1">
        <v>120337</v>
      </c>
      <c r="B47" t="s">
        <v>4</v>
      </c>
      <c r="C47" t="s">
        <v>5</v>
      </c>
      <c r="D47" t="s">
        <v>6</v>
      </c>
      <c r="E47">
        <v>11.093</v>
      </c>
      <c r="H47" s="8">
        <v>43899</v>
      </c>
      <c r="I47">
        <v>11.093</v>
      </c>
    </row>
    <row r="48" spans="1:9" ht="17" x14ac:dyDescent="0.25">
      <c r="A48" s="1">
        <v>120337</v>
      </c>
      <c r="B48" t="s">
        <v>4</v>
      </c>
      <c r="C48" t="s">
        <v>5</v>
      </c>
      <c r="D48" t="s">
        <v>6</v>
      </c>
      <c r="E48">
        <v>11.0816</v>
      </c>
      <c r="H48" s="8">
        <v>43901</v>
      </c>
      <c r="I48">
        <v>11.0816</v>
      </c>
    </row>
    <row r="49" spans="1:9" ht="17" x14ac:dyDescent="0.25">
      <c r="A49" s="1">
        <v>120337</v>
      </c>
      <c r="B49" t="s">
        <v>4</v>
      </c>
      <c r="C49" t="s">
        <v>5</v>
      </c>
      <c r="D49" t="s">
        <v>6</v>
      </c>
      <c r="E49">
        <v>11.033200000000001</v>
      </c>
      <c r="H49" s="8">
        <v>43902</v>
      </c>
      <c r="I49">
        <v>11.033200000000001</v>
      </c>
    </row>
    <row r="50" spans="1:9" ht="17" x14ac:dyDescent="0.25">
      <c r="A50" s="1">
        <v>120337</v>
      </c>
      <c r="B50" t="s">
        <v>4</v>
      </c>
      <c r="C50" t="s">
        <v>5</v>
      </c>
      <c r="D50" t="s">
        <v>6</v>
      </c>
      <c r="E50">
        <v>10.9916</v>
      </c>
      <c r="H50" s="8">
        <v>43903</v>
      </c>
      <c r="I50">
        <v>10.9916</v>
      </c>
    </row>
    <row r="51" spans="1:9" ht="17" x14ac:dyDescent="0.25">
      <c r="A51" s="1">
        <v>120337</v>
      </c>
      <c r="B51" t="s">
        <v>4</v>
      </c>
      <c r="C51" t="s">
        <v>5</v>
      </c>
      <c r="D51" t="s">
        <v>6</v>
      </c>
      <c r="E51">
        <v>10.988300000000001</v>
      </c>
      <c r="H51" s="8">
        <v>43906</v>
      </c>
      <c r="I51">
        <v>10.988300000000001</v>
      </c>
    </row>
    <row r="52" spans="1:9" ht="17" x14ac:dyDescent="0.25">
      <c r="A52" s="1">
        <v>120337</v>
      </c>
      <c r="B52" t="s">
        <v>4</v>
      </c>
      <c r="C52" t="s">
        <v>5</v>
      </c>
      <c r="D52" t="s">
        <v>6</v>
      </c>
      <c r="E52">
        <v>10.948600000000001</v>
      </c>
      <c r="H52" s="8">
        <v>43907</v>
      </c>
      <c r="I52">
        <v>10.948600000000001</v>
      </c>
    </row>
    <row r="53" spans="1:9" ht="17" x14ac:dyDescent="0.25">
      <c r="A53" s="1">
        <v>120337</v>
      </c>
      <c r="B53" t="s">
        <v>4</v>
      </c>
      <c r="C53" t="s">
        <v>5</v>
      </c>
      <c r="D53" t="s">
        <v>6</v>
      </c>
      <c r="E53">
        <v>10.904999999999999</v>
      </c>
      <c r="H53" s="8">
        <v>43908</v>
      </c>
      <c r="I53">
        <v>10.904999999999999</v>
      </c>
    </row>
    <row r="54" spans="1:9" ht="17" x14ac:dyDescent="0.25">
      <c r="A54" s="1">
        <v>120337</v>
      </c>
      <c r="B54" t="s">
        <v>4</v>
      </c>
      <c r="C54" t="s">
        <v>5</v>
      </c>
      <c r="D54" t="s">
        <v>6</v>
      </c>
      <c r="E54">
        <v>10.820399999999999</v>
      </c>
      <c r="H54" s="8">
        <v>43909</v>
      </c>
      <c r="I54">
        <v>10.820399999999999</v>
      </c>
    </row>
    <row r="55" spans="1:9" ht="17" x14ac:dyDescent="0.25">
      <c r="A55" s="1">
        <v>120337</v>
      </c>
      <c r="B55" t="s">
        <v>4</v>
      </c>
      <c r="C55" t="s">
        <v>5</v>
      </c>
      <c r="D55" t="s">
        <v>6</v>
      </c>
      <c r="E55">
        <v>10.8674</v>
      </c>
      <c r="H55" s="8">
        <v>43910</v>
      </c>
      <c r="I55">
        <v>10.8674</v>
      </c>
    </row>
    <row r="56" spans="1:9" ht="17" x14ac:dyDescent="0.25">
      <c r="A56" s="1">
        <v>120337</v>
      </c>
      <c r="B56" t="s">
        <v>4</v>
      </c>
      <c r="C56" t="s">
        <v>5</v>
      </c>
      <c r="D56" t="s">
        <v>6</v>
      </c>
      <c r="E56">
        <v>10.8118</v>
      </c>
      <c r="H56" s="8">
        <v>43913</v>
      </c>
      <c r="I56">
        <v>10.8118</v>
      </c>
    </row>
    <row r="57" spans="1:9" ht="17" x14ac:dyDescent="0.25">
      <c r="A57" s="1">
        <v>120337</v>
      </c>
      <c r="B57" t="s">
        <v>4</v>
      </c>
      <c r="C57" t="s">
        <v>5</v>
      </c>
      <c r="D57" t="s">
        <v>6</v>
      </c>
      <c r="E57">
        <v>10.8141</v>
      </c>
      <c r="H57" s="8">
        <v>43914</v>
      </c>
      <c r="I57">
        <v>10.8141</v>
      </c>
    </row>
    <row r="58" spans="1:9" ht="17" x14ac:dyDescent="0.25">
      <c r="A58" s="1">
        <v>120337</v>
      </c>
      <c r="B58" t="s">
        <v>4</v>
      </c>
      <c r="C58" t="s">
        <v>5</v>
      </c>
      <c r="D58" t="s">
        <v>6</v>
      </c>
      <c r="E58">
        <v>10.8431</v>
      </c>
      <c r="H58" s="8">
        <v>43916</v>
      </c>
      <c r="I58">
        <v>10.8431</v>
      </c>
    </row>
    <row r="59" spans="1:9" ht="17" x14ac:dyDescent="0.25">
      <c r="A59" s="1">
        <v>120337</v>
      </c>
      <c r="B59" t="s">
        <v>4</v>
      </c>
      <c r="C59" t="s">
        <v>5</v>
      </c>
      <c r="D59" t="s">
        <v>6</v>
      </c>
      <c r="E59">
        <v>11.069699999999999</v>
      </c>
      <c r="H59" s="8">
        <v>43917</v>
      </c>
      <c r="I59">
        <v>11.069699999999999</v>
      </c>
    </row>
    <row r="60" spans="1:9" ht="17" x14ac:dyDescent="0.25">
      <c r="A60" s="1">
        <v>120337</v>
      </c>
      <c r="B60" t="s">
        <v>4</v>
      </c>
      <c r="C60" t="s">
        <v>5</v>
      </c>
      <c r="D60" t="s">
        <v>6</v>
      </c>
      <c r="E60">
        <v>11.0647</v>
      </c>
      <c r="H60" s="8">
        <v>43920</v>
      </c>
      <c r="I60">
        <v>11.0647</v>
      </c>
    </row>
    <row r="61" spans="1:9" ht="17" x14ac:dyDescent="0.25">
      <c r="A61" s="1">
        <v>120337</v>
      </c>
      <c r="B61" t="s">
        <v>4</v>
      </c>
      <c r="C61" t="s">
        <v>5</v>
      </c>
      <c r="D61" t="s">
        <v>6</v>
      </c>
      <c r="E61">
        <v>11.0938</v>
      </c>
      <c r="H61" s="8">
        <v>43921</v>
      </c>
      <c r="I61">
        <v>11.0938</v>
      </c>
    </row>
    <row r="62" spans="1:9" ht="17" x14ac:dyDescent="0.25">
      <c r="A62" s="1">
        <v>120337</v>
      </c>
      <c r="B62" t="s">
        <v>4</v>
      </c>
      <c r="C62" t="s">
        <v>5</v>
      </c>
      <c r="D62" t="s">
        <v>6</v>
      </c>
      <c r="E62">
        <v>11.070600000000001</v>
      </c>
      <c r="H62" s="8">
        <v>43924</v>
      </c>
      <c r="I62">
        <v>11.070600000000001</v>
      </c>
    </row>
    <row r="63" spans="1:9" ht="17" x14ac:dyDescent="0.25">
      <c r="A63" s="1">
        <v>120337</v>
      </c>
      <c r="B63" t="s">
        <v>4</v>
      </c>
      <c r="C63" t="s">
        <v>5</v>
      </c>
      <c r="D63" t="s">
        <v>6</v>
      </c>
      <c r="E63">
        <v>11.030900000000001</v>
      </c>
      <c r="H63" s="8">
        <v>43928</v>
      </c>
      <c r="I63">
        <v>11.030900000000001</v>
      </c>
    </row>
    <row r="64" spans="1:9" ht="17" x14ac:dyDescent="0.25">
      <c r="A64" s="1">
        <v>120337</v>
      </c>
      <c r="B64" t="s">
        <v>4</v>
      </c>
      <c r="C64" t="s">
        <v>5</v>
      </c>
      <c r="D64" t="s">
        <v>6</v>
      </c>
      <c r="E64">
        <v>10.9871</v>
      </c>
      <c r="H64" s="8">
        <v>43929</v>
      </c>
      <c r="I64">
        <v>10.9871</v>
      </c>
    </row>
    <row r="65" spans="1:9" ht="17" x14ac:dyDescent="0.25">
      <c r="A65" s="1">
        <v>120337</v>
      </c>
      <c r="B65" t="s">
        <v>4</v>
      </c>
      <c r="C65" t="s">
        <v>5</v>
      </c>
      <c r="D65" t="s">
        <v>6</v>
      </c>
      <c r="E65">
        <v>10.983000000000001</v>
      </c>
      <c r="H65" s="8">
        <v>43930</v>
      </c>
      <c r="I65">
        <v>10.983000000000001</v>
      </c>
    </row>
    <row r="66" spans="1:9" ht="17" x14ac:dyDescent="0.25">
      <c r="A66" s="1">
        <v>120337</v>
      </c>
      <c r="B66" t="s">
        <v>4</v>
      </c>
      <c r="C66" t="s">
        <v>5</v>
      </c>
      <c r="D66" t="s">
        <v>6</v>
      </c>
      <c r="E66">
        <v>10.992699999999999</v>
      </c>
      <c r="H66" s="8">
        <v>43934</v>
      </c>
      <c r="I66">
        <v>10.992699999999999</v>
      </c>
    </row>
    <row r="67" spans="1:9" ht="17" x14ac:dyDescent="0.25">
      <c r="A67" s="1">
        <v>120337</v>
      </c>
      <c r="B67" t="s">
        <v>4</v>
      </c>
      <c r="C67" t="s">
        <v>5</v>
      </c>
      <c r="D67" t="s">
        <v>6</v>
      </c>
      <c r="E67">
        <v>11.021000000000001</v>
      </c>
      <c r="H67" s="8">
        <v>43936</v>
      </c>
      <c r="I67">
        <v>11.021000000000001</v>
      </c>
    </row>
    <row r="68" spans="1:9" ht="17" x14ac:dyDescent="0.25">
      <c r="A68" s="1">
        <v>120337</v>
      </c>
      <c r="B68" t="s">
        <v>4</v>
      </c>
      <c r="C68" t="s">
        <v>5</v>
      </c>
      <c r="D68" t="s">
        <v>6</v>
      </c>
      <c r="E68">
        <v>11.0396</v>
      </c>
      <c r="H68" s="8">
        <v>43937</v>
      </c>
      <c r="I68">
        <v>11.0396</v>
      </c>
    </row>
    <row r="69" spans="1:9" ht="17" x14ac:dyDescent="0.25">
      <c r="A69" s="1">
        <v>120337</v>
      </c>
      <c r="B69" t="s">
        <v>4</v>
      </c>
      <c r="C69" t="s">
        <v>5</v>
      </c>
      <c r="D69" t="s">
        <v>6</v>
      </c>
      <c r="E69">
        <v>11.105700000000001</v>
      </c>
      <c r="H69" s="8">
        <v>43938</v>
      </c>
      <c r="I69">
        <v>11.105700000000001</v>
      </c>
    </row>
    <row r="70" spans="1:9" ht="17" x14ac:dyDescent="0.25">
      <c r="A70" s="1">
        <v>120337</v>
      </c>
      <c r="B70" t="s">
        <v>4</v>
      </c>
      <c r="C70" t="s">
        <v>5</v>
      </c>
      <c r="D70" t="s">
        <v>6</v>
      </c>
      <c r="E70">
        <v>11.149100000000001</v>
      </c>
      <c r="H70" s="8">
        <v>43941</v>
      </c>
      <c r="I70">
        <v>11.149100000000001</v>
      </c>
    </row>
    <row r="71" spans="1:9" ht="17" x14ac:dyDescent="0.25">
      <c r="A71" s="1">
        <v>120337</v>
      </c>
      <c r="B71" t="s">
        <v>4</v>
      </c>
      <c r="C71" t="s">
        <v>5</v>
      </c>
      <c r="D71" t="s">
        <v>6</v>
      </c>
      <c r="E71">
        <v>11.1571</v>
      </c>
      <c r="H71" s="8">
        <v>43942</v>
      </c>
      <c r="I71">
        <v>11.1571</v>
      </c>
    </row>
    <row r="72" spans="1:9" ht="17" x14ac:dyDescent="0.25">
      <c r="A72" s="1">
        <v>120337</v>
      </c>
      <c r="B72" t="s">
        <v>4</v>
      </c>
      <c r="C72" t="s">
        <v>5</v>
      </c>
      <c r="D72" t="s">
        <v>6</v>
      </c>
      <c r="E72">
        <v>11.172000000000001</v>
      </c>
      <c r="H72" s="8">
        <v>43943</v>
      </c>
      <c r="I72">
        <v>11.172000000000001</v>
      </c>
    </row>
    <row r="73" spans="1:9" ht="17" x14ac:dyDescent="0.25">
      <c r="A73" s="1">
        <v>120337</v>
      </c>
      <c r="B73" t="s">
        <v>4</v>
      </c>
      <c r="C73" t="s">
        <v>5</v>
      </c>
      <c r="D73" t="s">
        <v>6</v>
      </c>
      <c r="E73">
        <v>11.2034</v>
      </c>
      <c r="H73" s="8">
        <v>43944</v>
      </c>
      <c r="I73">
        <v>11.2034</v>
      </c>
    </row>
    <row r="74" spans="1:9" ht="17" x14ac:dyDescent="0.25">
      <c r="A74" s="1">
        <v>120337</v>
      </c>
      <c r="B74" t="s">
        <v>4</v>
      </c>
      <c r="C74" t="s">
        <v>5</v>
      </c>
      <c r="D74" t="s">
        <v>6</v>
      </c>
      <c r="E74">
        <v>11.150499999999999</v>
      </c>
      <c r="H74" s="8">
        <v>43945</v>
      </c>
      <c r="I74">
        <v>11.150499999999999</v>
      </c>
    </row>
    <row r="75" spans="1:9" ht="17" x14ac:dyDescent="0.25">
      <c r="A75" s="1">
        <v>120337</v>
      </c>
      <c r="B75" t="s">
        <v>4</v>
      </c>
      <c r="C75" t="s">
        <v>5</v>
      </c>
      <c r="D75" t="s">
        <v>6</v>
      </c>
      <c r="E75">
        <v>11.1555</v>
      </c>
      <c r="H75" s="8">
        <v>43948</v>
      </c>
      <c r="I75">
        <v>11.1555</v>
      </c>
    </row>
    <row r="76" spans="1:9" ht="17" x14ac:dyDescent="0.25">
      <c r="A76" s="1">
        <v>120337</v>
      </c>
      <c r="B76" t="s">
        <v>4</v>
      </c>
      <c r="C76" t="s">
        <v>5</v>
      </c>
      <c r="D76" t="s">
        <v>6</v>
      </c>
      <c r="E76">
        <v>11.1426</v>
      </c>
      <c r="H76" s="8">
        <v>43949</v>
      </c>
      <c r="I76">
        <v>11.1426</v>
      </c>
    </row>
    <row r="77" spans="1:9" ht="17" x14ac:dyDescent="0.25">
      <c r="A77" s="1">
        <v>120337</v>
      </c>
      <c r="B77" t="s">
        <v>4</v>
      </c>
      <c r="C77" t="s">
        <v>5</v>
      </c>
      <c r="D77" t="s">
        <v>6</v>
      </c>
      <c r="E77">
        <v>11.1447</v>
      </c>
      <c r="H77" s="8">
        <v>43950</v>
      </c>
      <c r="I77">
        <v>11.1447</v>
      </c>
    </row>
    <row r="78" spans="1:9" ht="17" x14ac:dyDescent="0.25">
      <c r="A78" s="1">
        <v>120337</v>
      </c>
      <c r="B78" t="s">
        <v>4</v>
      </c>
      <c r="C78" t="s">
        <v>5</v>
      </c>
      <c r="D78" t="s">
        <v>6</v>
      </c>
      <c r="E78">
        <v>11.152799999999999</v>
      </c>
      <c r="H78" s="8">
        <v>43951</v>
      </c>
      <c r="I78">
        <v>11.152799999999999</v>
      </c>
    </row>
    <row r="79" spans="1:9" ht="17" x14ac:dyDescent="0.25">
      <c r="A79" s="1">
        <v>120337</v>
      </c>
      <c r="B79" t="s">
        <v>4</v>
      </c>
      <c r="C79" t="s">
        <v>5</v>
      </c>
      <c r="D79" t="s">
        <v>6</v>
      </c>
      <c r="E79">
        <v>11.1761</v>
      </c>
      <c r="H79" s="8">
        <v>43955</v>
      </c>
      <c r="I79">
        <v>11.1761</v>
      </c>
    </row>
    <row r="80" spans="1:9" ht="17" x14ac:dyDescent="0.25">
      <c r="A80" s="1">
        <v>120337</v>
      </c>
      <c r="B80" t="s">
        <v>4</v>
      </c>
      <c r="C80" t="s">
        <v>5</v>
      </c>
      <c r="D80" t="s">
        <v>6</v>
      </c>
      <c r="E80">
        <v>11.1973</v>
      </c>
      <c r="H80" s="8">
        <v>43956</v>
      </c>
      <c r="I80">
        <v>11.1973</v>
      </c>
    </row>
    <row r="81" spans="1:9" ht="17" x14ac:dyDescent="0.25">
      <c r="A81" s="1">
        <v>120337</v>
      </c>
      <c r="B81" t="s">
        <v>4</v>
      </c>
      <c r="C81" t="s">
        <v>5</v>
      </c>
      <c r="D81" t="s">
        <v>6</v>
      </c>
      <c r="E81">
        <v>11.2281</v>
      </c>
      <c r="H81" s="8">
        <v>43957</v>
      </c>
      <c r="I81">
        <v>11.2281</v>
      </c>
    </row>
    <row r="82" spans="1:9" ht="17" x14ac:dyDescent="0.25">
      <c r="A82" s="1">
        <v>120337</v>
      </c>
      <c r="B82" t="s">
        <v>4</v>
      </c>
      <c r="C82" t="s">
        <v>5</v>
      </c>
      <c r="D82" t="s">
        <v>6</v>
      </c>
      <c r="E82">
        <v>11.242000000000001</v>
      </c>
      <c r="H82" s="8">
        <v>43959</v>
      </c>
      <c r="I82">
        <v>11.242000000000001</v>
      </c>
    </row>
    <row r="83" spans="1:9" ht="17" x14ac:dyDescent="0.25">
      <c r="A83" s="1">
        <v>120337</v>
      </c>
      <c r="B83" t="s">
        <v>4</v>
      </c>
      <c r="C83" t="s">
        <v>5</v>
      </c>
      <c r="D83" t="s">
        <v>6</v>
      </c>
      <c r="E83">
        <v>11.213699999999999</v>
      </c>
      <c r="H83" s="8">
        <v>43962</v>
      </c>
      <c r="I83">
        <v>11.213699999999999</v>
      </c>
    </row>
    <row r="84" spans="1:9" ht="17" x14ac:dyDescent="0.25">
      <c r="A84" s="1">
        <v>120337</v>
      </c>
      <c r="B84" t="s">
        <v>4</v>
      </c>
      <c r="C84" t="s">
        <v>5</v>
      </c>
      <c r="D84" t="s">
        <v>6</v>
      </c>
      <c r="E84">
        <v>11.2287</v>
      </c>
      <c r="H84" s="8">
        <v>43963</v>
      </c>
      <c r="I84">
        <v>11.2287</v>
      </c>
    </row>
    <row r="85" spans="1:9" ht="17" x14ac:dyDescent="0.25">
      <c r="A85" s="1">
        <v>120337</v>
      </c>
      <c r="B85" t="s">
        <v>4</v>
      </c>
      <c r="C85" t="s">
        <v>5</v>
      </c>
      <c r="D85" t="s">
        <v>6</v>
      </c>
      <c r="E85">
        <v>11.242699999999999</v>
      </c>
      <c r="H85" s="8">
        <v>43964</v>
      </c>
      <c r="I85">
        <v>11.242699999999999</v>
      </c>
    </row>
    <row r="86" spans="1:9" ht="17" x14ac:dyDescent="0.25">
      <c r="A86" s="1">
        <v>120337</v>
      </c>
      <c r="B86" t="s">
        <v>4</v>
      </c>
      <c r="C86" t="s">
        <v>5</v>
      </c>
      <c r="D86" t="s">
        <v>6</v>
      </c>
      <c r="E86">
        <v>11.2638</v>
      </c>
      <c r="H86" s="8">
        <v>43965</v>
      </c>
      <c r="I86">
        <v>11.2638</v>
      </c>
    </row>
    <row r="87" spans="1:9" ht="17" x14ac:dyDescent="0.25">
      <c r="A87" s="1">
        <v>120337</v>
      </c>
      <c r="B87" t="s">
        <v>4</v>
      </c>
      <c r="C87" t="s">
        <v>5</v>
      </c>
      <c r="D87" t="s">
        <v>6</v>
      </c>
      <c r="E87">
        <v>11.263</v>
      </c>
      <c r="H87" s="8">
        <v>43966</v>
      </c>
      <c r="I87">
        <v>11.263</v>
      </c>
    </row>
    <row r="88" spans="1:9" ht="17" x14ac:dyDescent="0.25">
      <c r="A88" s="1">
        <v>120337</v>
      </c>
      <c r="B88" t="s">
        <v>4</v>
      </c>
      <c r="C88" t="s">
        <v>5</v>
      </c>
      <c r="D88" t="s">
        <v>6</v>
      </c>
      <c r="E88">
        <v>11.2753</v>
      </c>
      <c r="H88" s="8">
        <v>43969</v>
      </c>
      <c r="I88">
        <v>11.2753</v>
      </c>
    </row>
    <row r="89" spans="1:9" ht="17" x14ac:dyDescent="0.25">
      <c r="A89" s="1">
        <v>120337</v>
      </c>
      <c r="B89" t="s">
        <v>4</v>
      </c>
      <c r="C89" t="s">
        <v>5</v>
      </c>
      <c r="D89" t="s">
        <v>6</v>
      </c>
      <c r="E89">
        <v>11.2903</v>
      </c>
      <c r="H89" s="8">
        <v>43970</v>
      </c>
      <c r="I89">
        <v>11.2903</v>
      </c>
    </row>
    <row r="90" spans="1:9" ht="17" x14ac:dyDescent="0.25">
      <c r="A90" s="1">
        <v>120337</v>
      </c>
      <c r="B90" t="s">
        <v>4</v>
      </c>
      <c r="C90" t="s">
        <v>5</v>
      </c>
      <c r="D90" t="s">
        <v>6</v>
      </c>
      <c r="E90">
        <v>11.302199999999999</v>
      </c>
      <c r="H90" s="8">
        <v>43971</v>
      </c>
      <c r="I90">
        <v>11.302199999999999</v>
      </c>
    </row>
    <row r="91" spans="1:9" ht="17" x14ac:dyDescent="0.25">
      <c r="A91" s="1">
        <v>120337</v>
      </c>
      <c r="B91" t="s">
        <v>4</v>
      </c>
      <c r="C91" t="s">
        <v>5</v>
      </c>
      <c r="D91" t="s">
        <v>6</v>
      </c>
      <c r="E91">
        <v>11.3132</v>
      </c>
      <c r="H91" s="8">
        <v>43972</v>
      </c>
      <c r="I91">
        <v>11.3132</v>
      </c>
    </row>
    <row r="92" spans="1:9" ht="17" x14ac:dyDescent="0.25">
      <c r="A92" s="1">
        <v>120337</v>
      </c>
      <c r="B92" t="s">
        <v>4</v>
      </c>
      <c r="C92" t="s">
        <v>5</v>
      </c>
      <c r="D92" t="s">
        <v>6</v>
      </c>
      <c r="E92">
        <v>11.357900000000001</v>
      </c>
      <c r="H92" s="8">
        <v>43973</v>
      </c>
      <c r="I92">
        <v>11.357900000000001</v>
      </c>
    </row>
    <row r="93" spans="1:9" ht="17" x14ac:dyDescent="0.25">
      <c r="A93" s="1">
        <v>120337</v>
      </c>
      <c r="B93" t="s">
        <v>4</v>
      </c>
      <c r="C93" t="s">
        <v>5</v>
      </c>
      <c r="D93" t="s">
        <v>6</v>
      </c>
      <c r="E93">
        <v>11.367800000000001</v>
      </c>
      <c r="H93" s="8">
        <v>43977</v>
      </c>
      <c r="I93">
        <v>11.367800000000001</v>
      </c>
    </row>
    <row r="94" spans="1:9" ht="17" x14ac:dyDescent="0.25">
      <c r="A94" s="1">
        <v>120337</v>
      </c>
      <c r="B94" t="s">
        <v>4</v>
      </c>
      <c r="C94" t="s">
        <v>5</v>
      </c>
      <c r="D94" t="s">
        <v>6</v>
      </c>
      <c r="E94">
        <v>11.3599</v>
      </c>
      <c r="H94" s="8">
        <v>43978</v>
      </c>
      <c r="I94">
        <v>11.3599</v>
      </c>
    </row>
    <row r="95" spans="1:9" ht="17" x14ac:dyDescent="0.25">
      <c r="A95" s="1">
        <v>120337</v>
      </c>
      <c r="B95" t="s">
        <v>4</v>
      </c>
      <c r="C95" t="s">
        <v>5</v>
      </c>
      <c r="D95" t="s">
        <v>6</v>
      </c>
      <c r="E95">
        <v>11.359500000000001</v>
      </c>
      <c r="H95" s="8">
        <v>43979</v>
      </c>
      <c r="I95">
        <v>11.359500000000001</v>
      </c>
    </row>
    <row r="96" spans="1:9" ht="17" x14ac:dyDescent="0.25">
      <c r="A96" s="1">
        <v>120337</v>
      </c>
      <c r="B96" t="s">
        <v>4</v>
      </c>
      <c r="C96" t="s">
        <v>5</v>
      </c>
      <c r="D96" t="s">
        <v>6</v>
      </c>
      <c r="E96">
        <v>11.3598</v>
      </c>
      <c r="H96" s="8">
        <v>43980</v>
      </c>
      <c r="I96">
        <v>11.3598</v>
      </c>
    </row>
    <row r="97" spans="1:9" ht="17" x14ac:dyDescent="0.25">
      <c r="A97" s="1">
        <v>120337</v>
      </c>
      <c r="B97" t="s">
        <v>4</v>
      </c>
      <c r="C97" t="s">
        <v>5</v>
      </c>
      <c r="D97" t="s">
        <v>6</v>
      </c>
      <c r="E97">
        <v>11.354200000000001</v>
      </c>
      <c r="H97" s="8">
        <v>43983</v>
      </c>
      <c r="I97">
        <v>11.354200000000001</v>
      </c>
    </row>
    <row r="98" spans="1:9" ht="17" x14ac:dyDescent="0.25">
      <c r="A98" s="1">
        <v>120337</v>
      </c>
      <c r="B98" t="s">
        <v>4</v>
      </c>
      <c r="C98" t="s">
        <v>5</v>
      </c>
      <c r="D98" t="s">
        <v>6</v>
      </c>
      <c r="E98">
        <v>11.35</v>
      </c>
      <c r="H98" s="8">
        <v>43984</v>
      </c>
      <c r="I98">
        <v>11.35</v>
      </c>
    </row>
    <row r="99" spans="1:9" ht="17" x14ac:dyDescent="0.25">
      <c r="A99" s="1">
        <v>120337</v>
      </c>
      <c r="B99" t="s">
        <v>4</v>
      </c>
      <c r="C99" t="s">
        <v>5</v>
      </c>
      <c r="D99" t="s">
        <v>6</v>
      </c>
      <c r="E99">
        <v>11.356299999999999</v>
      </c>
      <c r="H99" s="8">
        <v>43985</v>
      </c>
      <c r="I99">
        <v>11.356299999999999</v>
      </c>
    </row>
    <row r="100" spans="1:9" ht="17" x14ac:dyDescent="0.25">
      <c r="A100" s="1">
        <v>120337</v>
      </c>
      <c r="B100" t="s">
        <v>4</v>
      </c>
      <c r="C100" t="s">
        <v>5</v>
      </c>
      <c r="D100" t="s">
        <v>6</v>
      </c>
      <c r="E100">
        <v>11.3612</v>
      </c>
      <c r="H100" s="8">
        <v>43986</v>
      </c>
      <c r="I100">
        <v>11.3612</v>
      </c>
    </row>
    <row r="101" spans="1:9" ht="17" x14ac:dyDescent="0.25">
      <c r="A101" s="1">
        <v>120337</v>
      </c>
      <c r="B101" t="s">
        <v>4</v>
      </c>
      <c r="C101" t="s">
        <v>5</v>
      </c>
      <c r="D101" t="s">
        <v>6</v>
      </c>
      <c r="E101">
        <v>11.3605</v>
      </c>
      <c r="H101" s="8">
        <v>43987</v>
      </c>
      <c r="I101">
        <v>11.3605</v>
      </c>
    </row>
    <row r="102" spans="1:9" ht="17" x14ac:dyDescent="0.25">
      <c r="A102" s="1">
        <v>120337</v>
      </c>
      <c r="B102" t="s">
        <v>4</v>
      </c>
      <c r="C102" t="s">
        <v>5</v>
      </c>
      <c r="D102" t="s">
        <v>6</v>
      </c>
      <c r="E102">
        <v>11.3619</v>
      </c>
      <c r="H102" s="8">
        <v>43990</v>
      </c>
      <c r="I102">
        <v>11.3619</v>
      </c>
    </row>
    <row r="103" spans="1:9" ht="17" x14ac:dyDescent="0.25">
      <c r="A103" s="1">
        <v>120337</v>
      </c>
      <c r="B103" t="s">
        <v>4</v>
      </c>
      <c r="C103" t="s">
        <v>5</v>
      </c>
      <c r="D103" t="s">
        <v>6</v>
      </c>
      <c r="E103">
        <v>11.3698</v>
      </c>
      <c r="H103" s="8">
        <v>43991</v>
      </c>
      <c r="I103">
        <v>11.3698</v>
      </c>
    </row>
    <row r="104" spans="1:9" ht="17" x14ac:dyDescent="0.25">
      <c r="A104" s="1">
        <v>120337</v>
      </c>
      <c r="B104" t="s">
        <v>4</v>
      </c>
      <c r="C104" t="s">
        <v>5</v>
      </c>
      <c r="D104" t="s">
        <v>6</v>
      </c>
      <c r="E104">
        <v>11.3779</v>
      </c>
      <c r="H104" s="8">
        <v>43992</v>
      </c>
      <c r="I104">
        <v>11.3779</v>
      </c>
    </row>
    <row r="105" spans="1:9" ht="17" x14ac:dyDescent="0.25">
      <c r="A105" s="1">
        <v>120337</v>
      </c>
      <c r="B105" t="s">
        <v>4</v>
      </c>
      <c r="C105" t="s">
        <v>5</v>
      </c>
      <c r="D105" t="s">
        <v>6</v>
      </c>
      <c r="E105">
        <v>11.388500000000001</v>
      </c>
      <c r="H105" s="8">
        <v>43993</v>
      </c>
      <c r="I105">
        <v>11.388500000000001</v>
      </c>
    </row>
    <row r="106" spans="1:9" ht="17" x14ac:dyDescent="0.25">
      <c r="A106" s="1">
        <v>120337</v>
      </c>
      <c r="B106" t="s">
        <v>4</v>
      </c>
      <c r="C106" t="s">
        <v>5</v>
      </c>
      <c r="D106" t="s">
        <v>6</v>
      </c>
      <c r="E106">
        <v>11.3924</v>
      </c>
      <c r="H106" s="8">
        <v>43994</v>
      </c>
      <c r="I106">
        <v>11.3924</v>
      </c>
    </row>
    <row r="107" spans="1:9" ht="17" x14ac:dyDescent="0.25">
      <c r="A107" s="1">
        <v>120337</v>
      </c>
      <c r="B107" t="s">
        <v>4</v>
      </c>
      <c r="C107" t="s">
        <v>5</v>
      </c>
      <c r="D107" t="s">
        <v>6</v>
      </c>
      <c r="E107">
        <v>11.4031</v>
      </c>
      <c r="H107" s="8">
        <v>43997</v>
      </c>
      <c r="I107">
        <v>11.4031</v>
      </c>
    </row>
    <row r="108" spans="1:9" ht="17" x14ac:dyDescent="0.25">
      <c r="A108" s="1">
        <v>120337</v>
      </c>
      <c r="B108" t="s">
        <v>4</v>
      </c>
      <c r="C108" t="s">
        <v>5</v>
      </c>
      <c r="D108" t="s">
        <v>6</v>
      </c>
      <c r="E108">
        <v>11.4107</v>
      </c>
      <c r="H108" s="8">
        <v>43998</v>
      </c>
      <c r="I108">
        <v>11.4107</v>
      </c>
    </row>
    <row r="109" spans="1:9" ht="17" x14ac:dyDescent="0.25">
      <c r="A109" s="1">
        <v>120337</v>
      </c>
      <c r="B109" t="s">
        <v>4</v>
      </c>
      <c r="C109" t="s">
        <v>5</v>
      </c>
      <c r="D109" t="s">
        <v>6</v>
      </c>
      <c r="E109">
        <v>11.420999999999999</v>
      </c>
      <c r="H109" s="8">
        <v>43999</v>
      </c>
      <c r="I109">
        <v>11.420999999999999</v>
      </c>
    </row>
    <row r="110" spans="1:9" ht="17" x14ac:dyDescent="0.25">
      <c r="A110" s="1">
        <v>120337</v>
      </c>
      <c r="B110" t="s">
        <v>4</v>
      </c>
      <c r="C110" t="s">
        <v>5</v>
      </c>
      <c r="D110" t="s">
        <v>6</v>
      </c>
      <c r="E110">
        <v>11.443300000000001</v>
      </c>
      <c r="H110" s="8">
        <v>44000</v>
      </c>
      <c r="I110">
        <v>11.443300000000001</v>
      </c>
    </row>
    <row r="111" spans="1:9" ht="17" x14ac:dyDescent="0.25">
      <c r="A111" s="1">
        <v>120337</v>
      </c>
      <c r="B111" t="s">
        <v>4</v>
      </c>
      <c r="C111" t="s">
        <v>5</v>
      </c>
      <c r="D111" t="s">
        <v>6</v>
      </c>
      <c r="E111">
        <v>11.4594</v>
      </c>
      <c r="H111" s="8">
        <v>44001</v>
      </c>
      <c r="I111">
        <v>11.4594</v>
      </c>
    </row>
    <row r="112" spans="1:9" ht="17" x14ac:dyDescent="0.25">
      <c r="A112" s="1">
        <v>120337</v>
      </c>
      <c r="B112" t="s">
        <v>4</v>
      </c>
      <c r="C112" t="s">
        <v>5</v>
      </c>
      <c r="D112" t="s">
        <v>6</v>
      </c>
      <c r="E112">
        <v>11.466799999999999</v>
      </c>
      <c r="H112" s="8">
        <v>44004</v>
      </c>
      <c r="I112">
        <v>11.466799999999999</v>
      </c>
    </row>
    <row r="113" spans="1:9" ht="17" x14ac:dyDescent="0.25">
      <c r="A113" s="1">
        <v>120337</v>
      </c>
      <c r="B113" t="s">
        <v>4</v>
      </c>
      <c r="C113" t="s">
        <v>5</v>
      </c>
      <c r="D113" t="s">
        <v>6</v>
      </c>
      <c r="E113">
        <v>11.4733</v>
      </c>
      <c r="H113" s="8">
        <v>44005</v>
      </c>
      <c r="I113">
        <v>11.4733</v>
      </c>
    </row>
    <row r="114" spans="1:9" ht="17" x14ac:dyDescent="0.25">
      <c r="A114" s="1">
        <v>120337</v>
      </c>
      <c r="B114" t="s">
        <v>4</v>
      </c>
      <c r="C114" t="s">
        <v>5</v>
      </c>
      <c r="D114" t="s">
        <v>6</v>
      </c>
      <c r="E114">
        <v>11.4747</v>
      </c>
      <c r="H114" s="8">
        <v>44006</v>
      </c>
      <c r="I114">
        <v>11.4747</v>
      </c>
    </row>
    <row r="115" spans="1:9" ht="17" x14ac:dyDescent="0.25">
      <c r="A115" s="1">
        <v>120337</v>
      </c>
      <c r="B115" t="s">
        <v>4</v>
      </c>
      <c r="C115" t="s">
        <v>5</v>
      </c>
      <c r="D115" t="s">
        <v>6</v>
      </c>
      <c r="E115">
        <v>11.486599999999999</v>
      </c>
      <c r="H115" s="8">
        <v>44007</v>
      </c>
      <c r="I115">
        <v>11.486599999999999</v>
      </c>
    </row>
    <row r="116" spans="1:9" ht="17" x14ac:dyDescent="0.25">
      <c r="A116" s="1">
        <v>120337</v>
      </c>
      <c r="B116" t="s">
        <v>4</v>
      </c>
      <c r="C116" t="s">
        <v>5</v>
      </c>
      <c r="D116" t="s">
        <v>6</v>
      </c>
      <c r="E116">
        <v>11.4977</v>
      </c>
      <c r="H116" s="8">
        <v>44008</v>
      </c>
      <c r="I116">
        <v>11.4977</v>
      </c>
    </row>
    <row r="117" spans="1:9" ht="17" x14ac:dyDescent="0.25">
      <c r="A117" s="1">
        <v>120337</v>
      </c>
      <c r="B117" t="s">
        <v>4</v>
      </c>
      <c r="C117" t="s">
        <v>5</v>
      </c>
      <c r="D117" t="s">
        <v>6</v>
      </c>
      <c r="E117">
        <v>11.503399999999999</v>
      </c>
      <c r="H117" s="8">
        <v>44011</v>
      </c>
      <c r="I117">
        <v>11.503399999999999</v>
      </c>
    </row>
    <row r="118" spans="1:9" ht="17" x14ac:dyDescent="0.25">
      <c r="A118" s="1">
        <v>120337</v>
      </c>
      <c r="B118" t="s">
        <v>4</v>
      </c>
      <c r="C118" t="s">
        <v>5</v>
      </c>
      <c r="D118" t="s">
        <v>6</v>
      </c>
      <c r="E118">
        <v>11.510199999999999</v>
      </c>
      <c r="H118" s="8">
        <v>44012</v>
      </c>
      <c r="I118">
        <v>11.510199999999999</v>
      </c>
    </row>
    <row r="119" spans="1:9" ht="17" x14ac:dyDescent="0.25">
      <c r="A119" s="1">
        <v>120337</v>
      </c>
      <c r="B119" t="s">
        <v>4</v>
      </c>
      <c r="C119" t="s">
        <v>5</v>
      </c>
      <c r="D119" t="s">
        <v>6</v>
      </c>
      <c r="E119">
        <v>11.518599999999999</v>
      </c>
      <c r="H119" s="8">
        <v>44013</v>
      </c>
      <c r="I119">
        <v>11.518599999999999</v>
      </c>
    </row>
    <row r="120" spans="1:9" ht="17" x14ac:dyDescent="0.25">
      <c r="A120" s="1">
        <v>120337</v>
      </c>
      <c r="B120" t="s">
        <v>4</v>
      </c>
      <c r="C120" t="s">
        <v>5</v>
      </c>
      <c r="D120" t="s">
        <v>6</v>
      </c>
      <c r="E120">
        <v>11.530900000000001</v>
      </c>
      <c r="H120" s="8">
        <v>44014</v>
      </c>
      <c r="I120">
        <v>11.530900000000001</v>
      </c>
    </row>
    <row r="121" spans="1:9" ht="17" x14ac:dyDescent="0.25">
      <c r="A121" s="1">
        <v>120337</v>
      </c>
      <c r="B121" t="s">
        <v>4</v>
      </c>
      <c r="C121" t="s">
        <v>5</v>
      </c>
      <c r="D121" t="s">
        <v>6</v>
      </c>
      <c r="E121">
        <v>11.537100000000001</v>
      </c>
      <c r="H121" s="8">
        <v>44015</v>
      </c>
      <c r="I121">
        <v>11.537100000000001</v>
      </c>
    </row>
    <row r="122" spans="1:9" ht="17" x14ac:dyDescent="0.25">
      <c r="A122" s="1">
        <v>120337</v>
      </c>
      <c r="B122" t="s">
        <v>4</v>
      </c>
      <c r="C122" t="s">
        <v>5</v>
      </c>
      <c r="D122" t="s">
        <v>6</v>
      </c>
      <c r="E122">
        <v>11.549200000000001</v>
      </c>
      <c r="H122" s="8">
        <v>44018</v>
      </c>
      <c r="I122">
        <v>11.549200000000001</v>
      </c>
    </row>
    <row r="123" spans="1:9" ht="17" x14ac:dyDescent="0.25">
      <c r="A123" s="1">
        <v>120337</v>
      </c>
      <c r="B123" t="s">
        <v>4</v>
      </c>
      <c r="C123" t="s">
        <v>5</v>
      </c>
      <c r="D123" t="s">
        <v>6</v>
      </c>
      <c r="E123">
        <v>11.5624</v>
      </c>
      <c r="H123" s="8">
        <v>44019</v>
      </c>
      <c r="I123">
        <v>11.5624</v>
      </c>
    </row>
    <row r="124" spans="1:9" ht="17" x14ac:dyDescent="0.25">
      <c r="A124" s="1">
        <v>120337</v>
      </c>
      <c r="B124" t="s">
        <v>4</v>
      </c>
      <c r="C124" t="s">
        <v>5</v>
      </c>
      <c r="D124" t="s">
        <v>6</v>
      </c>
      <c r="E124">
        <v>11.5749</v>
      </c>
      <c r="H124" s="8">
        <v>44020</v>
      </c>
      <c r="I124">
        <v>11.5749</v>
      </c>
    </row>
    <row r="125" spans="1:9" ht="17" x14ac:dyDescent="0.25">
      <c r="A125" s="1">
        <v>120337</v>
      </c>
      <c r="B125" t="s">
        <v>4</v>
      </c>
      <c r="C125" t="s">
        <v>5</v>
      </c>
      <c r="D125" t="s">
        <v>6</v>
      </c>
      <c r="E125">
        <v>11.5809</v>
      </c>
      <c r="H125" s="8">
        <v>44021</v>
      </c>
      <c r="I125">
        <v>11.5809</v>
      </c>
    </row>
    <row r="126" spans="1:9" ht="17" x14ac:dyDescent="0.25">
      <c r="A126" s="1">
        <v>120337</v>
      </c>
      <c r="B126" t="s">
        <v>4</v>
      </c>
      <c r="C126" t="s">
        <v>5</v>
      </c>
      <c r="D126" t="s">
        <v>6</v>
      </c>
      <c r="E126">
        <v>11.601599999999999</v>
      </c>
      <c r="H126" s="8">
        <v>44022</v>
      </c>
      <c r="I126">
        <v>11.601599999999999</v>
      </c>
    </row>
    <row r="127" spans="1:9" ht="17" x14ac:dyDescent="0.25">
      <c r="A127" s="1">
        <v>120337</v>
      </c>
      <c r="B127" t="s">
        <v>4</v>
      </c>
      <c r="C127" t="s">
        <v>5</v>
      </c>
      <c r="D127" t="s">
        <v>6</v>
      </c>
      <c r="E127">
        <v>11.607100000000001</v>
      </c>
      <c r="H127" s="8">
        <v>44025</v>
      </c>
      <c r="I127">
        <v>11.607100000000001</v>
      </c>
    </row>
    <row r="128" spans="1:9" ht="17" x14ac:dyDescent="0.25">
      <c r="A128" s="1">
        <v>120337</v>
      </c>
      <c r="B128" t="s">
        <v>4</v>
      </c>
      <c r="C128" t="s">
        <v>5</v>
      </c>
      <c r="D128" t="s">
        <v>6</v>
      </c>
      <c r="E128">
        <v>11.5974</v>
      </c>
      <c r="H128" s="8">
        <v>44026</v>
      </c>
      <c r="I128">
        <v>11.5974</v>
      </c>
    </row>
    <row r="129" spans="1:9" ht="17" x14ac:dyDescent="0.25">
      <c r="A129" s="1">
        <v>120337</v>
      </c>
      <c r="B129" t="s">
        <v>4</v>
      </c>
      <c r="C129" t="s">
        <v>5</v>
      </c>
      <c r="D129" t="s">
        <v>6</v>
      </c>
      <c r="E129">
        <v>11.611700000000001</v>
      </c>
      <c r="H129" s="8">
        <v>44027</v>
      </c>
      <c r="I129">
        <v>11.611700000000001</v>
      </c>
    </row>
    <row r="130" spans="1:9" ht="17" x14ac:dyDescent="0.25">
      <c r="A130" s="1">
        <v>120337</v>
      </c>
      <c r="B130" t="s">
        <v>4</v>
      </c>
      <c r="C130" t="s">
        <v>5</v>
      </c>
      <c r="D130" t="s">
        <v>6</v>
      </c>
      <c r="E130">
        <v>11.613300000000001</v>
      </c>
      <c r="H130" s="8">
        <v>44028</v>
      </c>
      <c r="I130">
        <v>11.613300000000001</v>
      </c>
    </row>
    <row r="131" spans="1:9" ht="17" x14ac:dyDescent="0.25">
      <c r="A131" s="1">
        <v>120337</v>
      </c>
      <c r="B131" t="s">
        <v>4</v>
      </c>
      <c r="C131" t="s">
        <v>5</v>
      </c>
      <c r="D131" t="s">
        <v>6</v>
      </c>
      <c r="E131">
        <v>11.616199999999999</v>
      </c>
      <c r="H131" s="8">
        <v>44029</v>
      </c>
      <c r="I131">
        <v>11.616199999999999</v>
      </c>
    </row>
    <row r="132" spans="1:9" ht="17" x14ac:dyDescent="0.25">
      <c r="A132" s="1">
        <v>120337</v>
      </c>
      <c r="B132" t="s">
        <v>4</v>
      </c>
      <c r="C132" t="s">
        <v>5</v>
      </c>
      <c r="D132" t="s">
        <v>6</v>
      </c>
      <c r="E132">
        <v>11.6218</v>
      </c>
      <c r="H132" s="8">
        <v>44032</v>
      </c>
      <c r="I132">
        <v>11.6218</v>
      </c>
    </row>
    <row r="133" spans="1:9" ht="17" x14ac:dyDescent="0.25">
      <c r="A133" s="1">
        <v>120337</v>
      </c>
      <c r="B133" t="s">
        <v>4</v>
      </c>
      <c r="C133" t="s">
        <v>5</v>
      </c>
      <c r="D133" t="s">
        <v>6</v>
      </c>
      <c r="E133">
        <v>11.6149</v>
      </c>
      <c r="H133" s="8">
        <v>44033</v>
      </c>
      <c r="I133">
        <v>11.6149</v>
      </c>
    </row>
    <row r="134" spans="1:9" ht="17" x14ac:dyDescent="0.25">
      <c r="A134" s="1">
        <v>120337</v>
      </c>
      <c r="B134" t="s">
        <v>4</v>
      </c>
      <c r="C134" t="s">
        <v>5</v>
      </c>
      <c r="D134" t="s">
        <v>6</v>
      </c>
      <c r="E134">
        <v>11.6089</v>
      </c>
      <c r="H134" s="8">
        <v>44034</v>
      </c>
      <c r="I134">
        <v>11.6089</v>
      </c>
    </row>
    <row r="135" spans="1:9" ht="17" x14ac:dyDescent="0.25">
      <c r="A135" s="1">
        <v>120337</v>
      </c>
      <c r="B135" t="s">
        <v>4</v>
      </c>
      <c r="C135" t="s">
        <v>5</v>
      </c>
      <c r="D135" t="s">
        <v>6</v>
      </c>
      <c r="E135">
        <v>11.6122</v>
      </c>
      <c r="H135" s="8">
        <v>44035</v>
      </c>
      <c r="I135">
        <v>11.6122</v>
      </c>
    </row>
    <row r="136" spans="1:9" ht="17" x14ac:dyDescent="0.25">
      <c r="A136" s="1">
        <v>120337</v>
      </c>
      <c r="B136" t="s">
        <v>4</v>
      </c>
      <c r="C136" t="s">
        <v>5</v>
      </c>
      <c r="D136" t="s">
        <v>6</v>
      </c>
      <c r="E136">
        <v>11.612299999999999</v>
      </c>
      <c r="H136" s="8">
        <v>44036</v>
      </c>
      <c r="I136">
        <v>11.612299999999999</v>
      </c>
    </row>
    <row r="137" spans="1:9" ht="17" x14ac:dyDescent="0.25">
      <c r="A137" s="1">
        <v>120337</v>
      </c>
      <c r="B137" t="s">
        <v>4</v>
      </c>
      <c r="C137" t="s">
        <v>5</v>
      </c>
      <c r="D137" t="s">
        <v>6</v>
      </c>
      <c r="E137">
        <v>11.604799999999999</v>
      </c>
      <c r="H137" s="8">
        <v>44039</v>
      </c>
      <c r="I137">
        <v>11.604799999999999</v>
      </c>
    </row>
    <row r="138" spans="1:9" ht="17" x14ac:dyDescent="0.25">
      <c r="A138" s="1">
        <v>120337</v>
      </c>
      <c r="B138" t="s">
        <v>4</v>
      </c>
      <c r="C138" t="s">
        <v>5</v>
      </c>
      <c r="D138" t="s">
        <v>6</v>
      </c>
      <c r="E138">
        <v>11.6004</v>
      </c>
      <c r="H138" s="8">
        <v>44040</v>
      </c>
      <c r="I138">
        <v>11.6004</v>
      </c>
    </row>
    <row r="139" spans="1:9" ht="17" x14ac:dyDescent="0.25">
      <c r="A139" s="1">
        <v>120337</v>
      </c>
      <c r="B139" t="s">
        <v>4</v>
      </c>
      <c r="C139" t="s">
        <v>5</v>
      </c>
      <c r="D139" t="s">
        <v>6</v>
      </c>
      <c r="E139">
        <v>11.6043</v>
      </c>
      <c r="H139" s="8">
        <v>44041</v>
      </c>
      <c r="I139">
        <v>11.6043</v>
      </c>
    </row>
    <row r="140" spans="1:9" ht="17" x14ac:dyDescent="0.25">
      <c r="A140" s="1">
        <v>120337</v>
      </c>
      <c r="B140" t="s">
        <v>4</v>
      </c>
      <c r="C140" t="s">
        <v>5</v>
      </c>
      <c r="D140" t="s">
        <v>6</v>
      </c>
      <c r="E140">
        <v>11.6084</v>
      </c>
      <c r="H140" s="8">
        <v>44042</v>
      </c>
      <c r="I140">
        <v>11.6084</v>
      </c>
    </row>
    <row r="141" spans="1:9" ht="17" x14ac:dyDescent="0.25">
      <c r="A141" s="1">
        <v>120337</v>
      </c>
      <c r="B141" t="s">
        <v>4</v>
      </c>
      <c r="C141" t="s">
        <v>5</v>
      </c>
      <c r="D141" t="s">
        <v>6</v>
      </c>
      <c r="E141">
        <v>11.6228</v>
      </c>
      <c r="H141" s="8">
        <v>44043</v>
      </c>
      <c r="I141">
        <v>11.6228</v>
      </c>
    </row>
    <row r="142" spans="1:9" ht="17" x14ac:dyDescent="0.25">
      <c r="A142" s="1">
        <v>120337</v>
      </c>
      <c r="B142" t="s">
        <v>4</v>
      </c>
      <c r="C142" t="s">
        <v>5</v>
      </c>
      <c r="D142" t="s">
        <v>6</v>
      </c>
      <c r="E142">
        <v>11.626799999999999</v>
      </c>
      <c r="H142" s="8">
        <v>44046</v>
      </c>
      <c r="I142">
        <v>11.626799999999999</v>
      </c>
    </row>
    <row r="143" spans="1:9" ht="17" x14ac:dyDescent="0.25">
      <c r="A143" s="1">
        <v>120337</v>
      </c>
      <c r="B143" t="s">
        <v>4</v>
      </c>
      <c r="C143" t="s">
        <v>5</v>
      </c>
      <c r="D143" t="s">
        <v>6</v>
      </c>
      <c r="E143">
        <v>11.629099999999999</v>
      </c>
      <c r="H143" s="8">
        <v>44047</v>
      </c>
      <c r="I143">
        <v>11.629099999999999</v>
      </c>
    </row>
    <row r="144" spans="1:9" ht="17" x14ac:dyDescent="0.25">
      <c r="A144" s="1">
        <v>120337</v>
      </c>
      <c r="B144" t="s">
        <v>4</v>
      </c>
      <c r="C144" t="s">
        <v>5</v>
      </c>
      <c r="D144" t="s">
        <v>6</v>
      </c>
      <c r="E144">
        <v>11.632899999999999</v>
      </c>
      <c r="H144" s="8">
        <v>44048</v>
      </c>
      <c r="I144">
        <v>11.632899999999999</v>
      </c>
    </row>
    <row r="145" spans="1:9" ht="17" x14ac:dyDescent="0.25">
      <c r="A145" s="1">
        <v>120337</v>
      </c>
      <c r="B145" t="s">
        <v>4</v>
      </c>
      <c r="C145" t="s">
        <v>5</v>
      </c>
      <c r="D145" t="s">
        <v>6</v>
      </c>
      <c r="E145">
        <v>11.6213</v>
      </c>
      <c r="H145" s="8">
        <v>44049</v>
      </c>
      <c r="I145">
        <v>11.6213</v>
      </c>
    </row>
    <row r="146" spans="1:9" ht="17" x14ac:dyDescent="0.25">
      <c r="A146" s="1">
        <v>120337</v>
      </c>
      <c r="B146" t="s">
        <v>4</v>
      </c>
      <c r="C146" t="s">
        <v>5</v>
      </c>
      <c r="D146" t="s">
        <v>6</v>
      </c>
      <c r="E146">
        <v>11.613</v>
      </c>
      <c r="H146" s="8">
        <v>44050</v>
      </c>
      <c r="I146">
        <v>11.613</v>
      </c>
    </row>
    <row r="147" spans="1:9" ht="17" x14ac:dyDescent="0.25">
      <c r="A147" s="1">
        <v>120337</v>
      </c>
      <c r="B147" t="s">
        <v>4</v>
      </c>
      <c r="C147" t="s">
        <v>5</v>
      </c>
      <c r="D147" t="s">
        <v>6</v>
      </c>
      <c r="E147">
        <v>11.6068</v>
      </c>
      <c r="H147" s="8">
        <v>44053</v>
      </c>
      <c r="I147">
        <v>11.6068</v>
      </c>
    </row>
    <row r="148" spans="1:9" ht="17" x14ac:dyDescent="0.25">
      <c r="A148" s="1">
        <v>120337</v>
      </c>
      <c r="B148" t="s">
        <v>4</v>
      </c>
      <c r="C148" t="s">
        <v>5</v>
      </c>
      <c r="D148" t="s">
        <v>6</v>
      </c>
      <c r="E148">
        <v>11.6084</v>
      </c>
      <c r="H148" s="8">
        <v>44054</v>
      </c>
      <c r="I148">
        <v>11.6084</v>
      </c>
    </row>
    <row r="149" spans="1:9" ht="17" x14ac:dyDescent="0.25">
      <c r="A149" s="1">
        <v>120337</v>
      </c>
      <c r="B149" t="s">
        <v>4</v>
      </c>
      <c r="C149" t="s">
        <v>5</v>
      </c>
      <c r="D149" t="s">
        <v>6</v>
      </c>
      <c r="E149">
        <v>11.609299999999999</v>
      </c>
      <c r="H149" s="8">
        <v>44055</v>
      </c>
      <c r="I149">
        <v>11.609299999999999</v>
      </c>
    </row>
    <row r="150" spans="1:9" ht="17" x14ac:dyDescent="0.25">
      <c r="A150" s="1">
        <v>120337</v>
      </c>
      <c r="B150" t="s">
        <v>4</v>
      </c>
      <c r="C150" t="s">
        <v>5</v>
      </c>
      <c r="D150" t="s">
        <v>6</v>
      </c>
      <c r="E150">
        <v>11.616099999999999</v>
      </c>
      <c r="H150" s="8">
        <v>44056</v>
      </c>
      <c r="I150">
        <v>11.616099999999999</v>
      </c>
    </row>
    <row r="151" spans="1:9" ht="17" x14ac:dyDescent="0.25">
      <c r="A151" s="1">
        <v>120337</v>
      </c>
      <c r="B151" t="s">
        <v>4</v>
      </c>
      <c r="C151" t="s">
        <v>5</v>
      </c>
      <c r="D151" t="s">
        <v>6</v>
      </c>
      <c r="E151">
        <v>11.610200000000001</v>
      </c>
      <c r="H151" s="8">
        <v>44057</v>
      </c>
      <c r="I151">
        <v>11.610200000000001</v>
      </c>
    </row>
    <row r="152" spans="1:9" ht="17" x14ac:dyDescent="0.25">
      <c r="A152" s="1">
        <v>120337</v>
      </c>
      <c r="B152" t="s">
        <v>4</v>
      </c>
      <c r="C152" t="s">
        <v>5</v>
      </c>
      <c r="D152" t="s">
        <v>6</v>
      </c>
      <c r="E152">
        <v>11.613099999999999</v>
      </c>
      <c r="H152" s="8">
        <v>44060</v>
      </c>
      <c r="I152">
        <v>11.613099999999999</v>
      </c>
    </row>
    <row r="153" spans="1:9" ht="17" x14ac:dyDescent="0.25">
      <c r="A153" s="1">
        <v>120337</v>
      </c>
      <c r="B153" t="s">
        <v>4</v>
      </c>
      <c r="C153" t="s">
        <v>5</v>
      </c>
      <c r="D153" t="s">
        <v>6</v>
      </c>
      <c r="E153">
        <v>11.610099999999999</v>
      </c>
      <c r="H153" s="8">
        <v>44061</v>
      </c>
      <c r="I153">
        <v>11.610099999999999</v>
      </c>
    </row>
    <row r="154" spans="1:9" ht="17" x14ac:dyDescent="0.25">
      <c r="A154" s="1">
        <v>120337</v>
      </c>
      <c r="B154" t="s">
        <v>4</v>
      </c>
      <c r="C154" t="s">
        <v>5</v>
      </c>
      <c r="D154" t="s">
        <v>6</v>
      </c>
      <c r="E154">
        <v>11.6089</v>
      </c>
      <c r="H154" s="8">
        <v>44062</v>
      </c>
      <c r="I154">
        <v>11.6089</v>
      </c>
    </row>
    <row r="155" spans="1:9" ht="17" x14ac:dyDescent="0.25">
      <c r="A155" s="1">
        <v>120337</v>
      </c>
      <c r="B155" t="s">
        <v>4</v>
      </c>
      <c r="C155" t="s">
        <v>5</v>
      </c>
      <c r="D155" t="s">
        <v>6</v>
      </c>
      <c r="E155">
        <v>11.6142</v>
      </c>
      <c r="H155" s="8">
        <v>44063</v>
      </c>
      <c r="I155">
        <v>11.6142</v>
      </c>
    </row>
    <row r="156" spans="1:9" ht="17" x14ac:dyDescent="0.25">
      <c r="A156" s="1">
        <v>120337</v>
      </c>
      <c r="B156" t="s">
        <v>4</v>
      </c>
      <c r="C156" t="s">
        <v>5</v>
      </c>
      <c r="D156" t="s">
        <v>6</v>
      </c>
      <c r="E156">
        <v>11.590400000000001</v>
      </c>
      <c r="H156" s="8">
        <v>44064</v>
      </c>
      <c r="I156">
        <v>11.590400000000001</v>
      </c>
    </row>
    <row r="157" spans="1:9" ht="17" x14ac:dyDescent="0.25">
      <c r="A157" s="1">
        <v>120337</v>
      </c>
      <c r="B157" t="s">
        <v>4</v>
      </c>
      <c r="C157" t="s">
        <v>5</v>
      </c>
      <c r="D157" t="s">
        <v>6</v>
      </c>
      <c r="E157">
        <v>11.577</v>
      </c>
      <c r="H157" s="8">
        <v>44067</v>
      </c>
      <c r="I157">
        <v>11.577</v>
      </c>
    </row>
    <row r="158" spans="1:9" ht="17" x14ac:dyDescent="0.25">
      <c r="A158" s="1">
        <v>120337</v>
      </c>
      <c r="B158" t="s">
        <v>4</v>
      </c>
      <c r="C158" t="s">
        <v>5</v>
      </c>
      <c r="D158" t="s">
        <v>6</v>
      </c>
      <c r="E158">
        <v>11.585900000000001</v>
      </c>
      <c r="H158" s="8">
        <v>44068</v>
      </c>
      <c r="I158">
        <v>11.585900000000001</v>
      </c>
    </row>
    <row r="159" spans="1:9" ht="17" x14ac:dyDescent="0.25">
      <c r="A159" s="1">
        <v>120337</v>
      </c>
      <c r="B159" t="s">
        <v>4</v>
      </c>
      <c r="C159" t="s">
        <v>5</v>
      </c>
      <c r="D159" t="s">
        <v>6</v>
      </c>
      <c r="E159">
        <v>11.579599999999999</v>
      </c>
      <c r="H159" s="8">
        <v>44069</v>
      </c>
      <c r="I159">
        <v>11.579599999999999</v>
      </c>
    </row>
    <row r="160" spans="1:9" ht="17" x14ac:dyDescent="0.25">
      <c r="A160" s="1">
        <v>120337</v>
      </c>
      <c r="B160" t="s">
        <v>4</v>
      </c>
      <c r="C160" t="s">
        <v>5</v>
      </c>
      <c r="D160" t="s">
        <v>6</v>
      </c>
      <c r="E160">
        <v>11.576499999999999</v>
      </c>
      <c r="H160" s="8">
        <v>44070</v>
      </c>
      <c r="I160">
        <v>11.576499999999999</v>
      </c>
    </row>
    <row r="161" spans="1:9" ht="17" x14ac:dyDescent="0.25">
      <c r="A161" s="1">
        <v>120337</v>
      </c>
      <c r="B161" t="s">
        <v>4</v>
      </c>
      <c r="C161" t="s">
        <v>5</v>
      </c>
      <c r="D161" t="s">
        <v>6</v>
      </c>
      <c r="E161">
        <v>11.570399999999999</v>
      </c>
      <c r="H161" s="8">
        <v>44071</v>
      </c>
      <c r="I161">
        <v>11.570399999999999</v>
      </c>
    </row>
    <row r="162" spans="1:9" ht="17" x14ac:dyDescent="0.25">
      <c r="A162" s="1">
        <v>120337</v>
      </c>
      <c r="B162" t="s">
        <v>4</v>
      </c>
      <c r="C162" t="s">
        <v>5</v>
      </c>
      <c r="D162" t="s">
        <v>6</v>
      </c>
      <c r="E162">
        <v>11.5947</v>
      </c>
      <c r="H162" s="8">
        <v>44074</v>
      </c>
      <c r="I162">
        <v>11.5947</v>
      </c>
    </row>
    <row r="163" spans="1:9" ht="17" x14ac:dyDescent="0.25">
      <c r="A163" s="1">
        <v>120337</v>
      </c>
      <c r="B163" t="s">
        <v>4</v>
      </c>
      <c r="C163" t="s">
        <v>5</v>
      </c>
      <c r="D163" t="s">
        <v>6</v>
      </c>
      <c r="E163">
        <v>11.6249</v>
      </c>
      <c r="H163" s="8">
        <v>44075</v>
      </c>
      <c r="I163">
        <v>11.6249</v>
      </c>
    </row>
    <row r="164" spans="1:9" ht="17" x14ac:dyDescent="0.25">
      <c r="A164" s="1">
        <v>120337</v>
      </c>
      <c r="B164" t="s">
        <v>4</v>
      </c>
      <c r="C164" t="s">
        <v>5</v>
      </c>
      <c r="D164" t="s">
        <v>6</v>
      </c>
      <c r="E164">
        <v>11.6249</v>
      </c>
      <c r="H164" s="8">
        <v>44076</v>
      </c>
      <c r="I164">
        <v>11.6249</v>
      </c>
    </row>
    <row r="165" spans="1:9" ht="17" x14ac:dyDescent="0.25">
      <c r="A165" s="1">
        <v>120337</v>
      </c>
      <c r="B165" t="s">
        <v>4</v>
      </c>
      <c r="C165" t="s">
        <v>5</v>
      </c>
      <c r="D165" t="s">
        <v>6</v>
      </c>
      <c r="E165">
        <v>11.631399999999999</v>
      </c>
      <c r="H165" s="8">
        <v>44077</v>
      </c>
      <c r="I165">
        <v>11.631399999999999</v>
      </c>
    </row>
    <row r="166" spans="1:9" ht="17" x14ac:dyDescent="0.25">
      <c r="A166" s="1">
        <v>120337</v>
      </c>
      <c r="B166" t="s">
        <v>4</v>
      </c>
      <c r="C166" t="s">
        <v>5</v>
      </c>
      <c r="D166" t="s">
        <v>6</v>
      </c>
      <c r="E166">
        <v>11.6311</v>
      </c>
      <c r="H166" s="8">
        <v>44078</v>
      </c>
      <c r="I166">
        <v>11.6311</v>
      </c>
    </row>
    <row r="167" spans="1:9" ht="17" x14ac:dyDescent="0.25">
      <c r="A167" s="1">
        <v>120337</v>
      </c>
      <c r="B167" t="s">
        <v>4</v>
      </c>
      <c r="C167" t="s">
        <v>5</v>
      </c>
      <c r="D167" t="s">
        <v>6</v>
      </c>
      <c r="E167">
        <v>11.6182</v>
      </c>
      <c r="H167" s="8">
        <v>44081</v>
      </c>
      <c r="I167">
        <v>11.6182</v>
      </c>
    </row>
    <row r="168" spans="1:9" ht="17" x14ac:dyDescent="0.25">
      <c r="A168" s="1">
        <v>120337</v>
      </c>
      <c r="B168" t="s">
        <v>4</v>
      </c>
      <c r="C168" t="s">
        <v>5</v>
      </c>
      <c r="D168" t="s">
        <v>6</v>
      </c>
      <c r="E168">
        <v>11.5924</v>
      </c>
      <c r="H168" s="8">
        <v>44082</v>
      </c>
      <c r="I168">
        <v>11.5924</v>
      </c>
    </row>
    <row r="169" spans="1:9" ht="17" x14ac:dyDescent="0.25">
      <c r="A169" s="1">
        <v>120337</v>
      </c>
      <c r="B169" t="s">
        <v>4</v>
      </c>
      <c r="C169" t="s">
        <v>5</v>
      </c>
      <c r="D169" t="s">
        <v>6</v>
      </c>
      <c r="E169">
        <v>11.594799999999999</v>
      </c>
      <c r="H169" s="8">
        <v>44083</v>
      </c>
      <c r="I169">
        <v>11.594799999999999</v>
      </c>
    </row>
    <row r="170" spans="1:9" ht="17" x14ac:dyDescent="0.25">
      <c r="A170" s="1">
        <v>120337</v>
      </c>
      <c r="B170" t="s">
        <v>4</v>
      </c>
      <c r="C170" t="s">
        <v>5</v>
      </c>
      <c r="D170" t="s">
        <v>6</v>
      </c>
      <c r="E170">
        <v>11.592599999999999</v>
      </c>
      <c r="H170" s="8">
        <v>44084</v>
      </c>
      <c r="I170">
        <v>11.592599999999999</v>
      </c>
    </row>
    <row r="171" spans="1:9" ht="17" x14ac:dyDescent="0.25">
      <c r="A171" s="1">
        <v>120337</v>
      </c>
      <c r="B171" t="s">
        <v>4</v>
      </c>
      <c r="C171" t="s">
        <v>5</v>
      </c>
      <c r="D171" t="s">
        <v>6</v>
      </c>
      <c r="E171">
        <v>11.5886</v>
      </c>
      <c r="H171" s="8">
        <v>44085</v>
      </c>
      <c r="I171">
        <v>11.5886</v>
      </c>
    </row>
    <row r="172" spans="1:9" ht="17" x14ac:dyDescent="0.25">
      <c r="A172" s="1">
        <v>120337</v>
      </c>
      <c r="B172" t="s">
        <v>4</v>
      </c>
      <c r="C172" t="s">
        <v>5</v>
      </c>
      <c r="D172" t="s">
        <v>6</v>
      </c>
      <c r="E172">
        <v>11.592599999999999</v>
      </c>
      <c r="H172" s="8">
        <v>44088</v>
      </c>
      <c r="I172">
        <v>11.592599999999999</v>
      </c>
    </row>
    <row r="173" spans="1:9" ht="17" x14ac:dyDescent="0.25">
      <c r="A173" s="1">
        <v>120337</v>
      </c>
      <c r="B173" t="s">
        <v>4</v>
      </c>
      <c r="C173" t="s">
        <v>5</v>
      </c>
      <c r="D173" t="s">
        <v>6</v>
      </c>
      <c r="E173">
        <v>11.587199999999999</v>
      </c>
      <c r="H173" s="8">
        <v>44089</v>
      </c>
      <c r="I173">
        <v>11.587199999999999</v>
      </c>
    </row>
    <row r="174" spans="1:9" ht="17" x14ac:dyDescent="0.25">
      <c r="A174" s="1">
        <v>120337</v>
      </c>
      <c r="B174" t="s">
        <v>4</v>
      </c>
      <c r="C174" t="s">
        <v>5</v>
      </c>
      <c r="D174" t="s">
        <v>6</v>
      </c>
      <c r="E174">
        <v>11.5966</v>
      </c>
      <c r="H174" s="8">
        <v>44090</v>
      </c>
      <c r="I174">
        <v>11.5966</v>
      </c>
    </row>
    <row r="175" spans="1:9" ht="17" x14ac:dyDescent="0.25">
      <c r="A175" s="1">
        <v>120337</v>
      </c>
      <c r="B175" t="s">
        <v>4</v>
      </c>
      <c r="C175" t="s">
        <v>5</v>
      </c>
      <c r="D175" t="s">
        <v>6</v>
      </c>
      <c r="E175">
        <v>11.599500000000001</v>
      </c>
      <c r="H175" s="8">
        <v>44091</v>
      </c>
      <c r="I175">
        <v>11.599500000000001</v>
      </c>
    </row>
    <row r="176" spans="1:9" ht="17" x14ac:dyDescent="0.25">
      <c r="A176" s="1">
        <v>120337</v>
      </c>
      <c r="B176" t="s">
        <v>4</v>
      </c>
      <c r="C176" t="s">
        <v>5</v>
      </c>
      <c r="D176" t="s">
        <v>6</v>
      </c>
      <c r="E176">
        <v>11.602399999999999</v>
      </c>
      <c r="H176" s="8">
        <v>44092</v>
      </c>
      <c r="I176">
        <v>11.602399999999999</v>
      </c>
    </row>
    <row r="177" spans="1:9" ht="17" x14ac:dyDescent="0.25">
      <c r="A177" s="1">
        <v>120337</v>
      </c>
      <c r="B177" t="s">
        <v>4</v>
      </c>
      <c r="C177" t="s">
        <v>5</v>
      </c>
      <c r="D177" t="s">
        <v>6</v>
      </c>
      <c r="E177">
        <v>11.609299999999999</v>
      </c>
      <c r="H177" s="8">
        <v>44095</v>
      </c>
      <c r="I177">
        <v>11.609299999999999</v>
      </c>
    </row>
    <row r="178" spans="1:9" ht="17" x14ac:dyDescent="0.25">
      <c r="A178" s="1">
        <v>120337</v>
      </c>
      <c r="B178" t="s">
        <v>4</v>
      </c>
      <c r="C178" t="s">
        <v>5</v>
      </c>
      <c r="D178" t="s">
        <v>6</v>
      </c>
      <c r="E178">
        <v>11.6106</v>
      </c>
      <c r="H178" s="8">
        <v>44096</v>
      </c>
      <c r="I178">
        <v>11.6106</v>
      </c>
    </row>
    <row r="179" spans="1:9" ht="17" x14ac:dyDescent="0.25">
      <c r="A179" s="1">
        <v>120337</v>
      </c>
      <c r="B179" t="s">
        <v>4</v>
      </c>
      <c r="C179" t="s">
        <v>5</v>
      </c>
      <c r="D179" t="s">
        <v>6</v>
      </c>
      <c r="E179">
        <v>11.614599999999999</v>
      </c>
      <c r="H179" s="8">
        <v>44097</v>
      </c>
      <c r="I179">
        <v>11.614599999999999</v>
      </c>
    </row>
    <row r="180" spans="1:9" ht="17" x14ac:dyDescent="0.25">
      <c r="A180" s="1">
        <v>120337</v>
      </c>
      <c r="B180" t="s">
        <v>4</v>
      </c>
      <c r="C180" t="s">
        <v>5</v>
      </c>
      <c r="D180" t="s">
        <v>6</v>
      </c>
      <c r="E180">
        <v>11.6136</v>
      </c>
      <c r="H180" s="8">
        <v>44098</v>
      </c>
      <c r="I180">
        <v>11.6136</v>
      </c>
    </row>
    <row r="181" spans="1:9" ht="17" x14ac:dyDescent="0.25">
      <c r="A181" s="1">
        <v>120337</v>
      </c>
      <c r="B181" t="s">
        <v>4</v>
      </c>
      <c r="C181" t="s">
        <v>5</v>
      </c>
      <c r="D181" t="s">
        <v>6</v>
      </c>
      <c r="E181">
        <v>11.612399999999999</v>
      </c>
      <c r="H181" s="8">
        <v>44099</v>
      </c>
      <c r="I181">
        <v>11.612399999999999</v>
      </c>
    </row>
    <row r="182" spans="1:9" ht="17" x14ac:dyDescent="0.25">
      <c r="A182" s="1">
        <v>120337</v>
      </c>
      <c r="B182" t="s">
        <v>4</v>
      </c>
      <c r="C182" t="s">
        <v>5</v>
      </c>
      <c r="D182" t="s">
        <v>6</v>
      </c>
      <c r="E182">
        <v>11.6111</v>
      </c>
      <c r="H182" s="8">
        <v>44102</v>
      </c>
      <c r="I182">
        <v>11.6111</v>
      </c>
    </row>
    <row r="183" spans="1:9" ht="17" x14ac:dyDescent="0.25">
      <c r="A183" s="1">
        <v>120337</v>
      </c>
      <c r="B183" t="s">
        <v>4</v>
      </c>
      <c r="C183" t="s">
        <v>5</v>
      </c>
      <c r="D183" t="s">
        <v>6</v>
      </c>
      <c r="E183">
        <v>11.6143</v>
      </c>
      <c r="H183" s="8">
        <v>44103</v>
      </c>
      <c r="I183">
        <v>11.6143</v>
      </c>
    </row>
    <row r="184" spans="1:9" ht="17" x14ac:dyDescent="0.25">
      <c r="A184" s="1">
        <v>120337</v>
      </c>
      <c r="B184" t="s">
        <v>4</v>
      </c>
      <c r="C184" t="s">
        <v>5</v>
      </c>
      <c r="D184" t="s">
        <v>6</v>
      </c>
      <c r="E184">
        <v>11.6256</v>
      </c>
      <c r="H184" s="8">
        <v>44104</v>
      </c>
      <c r="I184">
        <v>11.6256</v>
      </c>
    </row>
    <row r="185" spans="1:9" ht="17" x14ac:dyDescent="0.25">
      <c r="A185" s="1">
        <v>120337</v>
      </c>
      <c r="B185" t="s">
        <v>4</v>
      </c>
      <c r="C185" t="s">
        <v>5</v>
      </c>
      <c r="D185" t="s">
        <v>6</v>
      </c>
      <c r="E185">
        <v>11.631399999999999</v>
      </c>
      <c r="H185" s="8">
        <v>44105</v>
      </c>
      <c r="I185">
        <v>11.631399999999999</v>
      </c>
    </row>
    <row r="186" spans="1:9" ht="17" x14ac:dyDescent="0.25">
      <c r="A186" s="1">
        <v>120337</v>
      </c>
      <c r="B186" t="s">
        <v>4</v>
      </c>
      <c r="C186" t="s">
        <v>5</v>
      </c>
      <c r="D186" t="s">
        <v>6</v>
      </c>
      <c r="E186">
        <v>11.631399999999999</v>
      </c>
      <c r="H186" s="8">
        <v>44109</v>
      </c>
      <c r="I186">
        <v>11.631399999999999</v>
      </c>
    </row>
    <row r="187" spans="1:9" ht="17" x14ac:dyDescent="0.25">
      <c r="A187" s="1">
        <v>120337</v>
      </c>
      <c r="B187" t="s">
        <v>4</v>
      </c>
      <c r="C187" t="s">
        <v>5</v>
      </c>
      <c r="D187" t="s">
        <v>6</v>
      </c>
      <c r="E187">
        <v>11.631399999999999</v>
      </c>
      <c r="H187" s="8">
        <v>44110</v>
      </c>
      <c r="I187">
        <v>11.631399999999999</v>
      </c>
    </row>
    <row r="188" spans="1:9" ht="17" x14ac:dyDescent="0.25">
      <c r="A188" s="1">
        <v>120337</v>
      </c>
      <c r="B188" t="s">
        <v>4</v>
      </c>
      <c r="C188" t="s">
        <v>5</v>
      </c>
      <c r="D188" t="s">
        <v>6</v>
      </c>
      <c r="E188">
        <v>11.631399999999999</v>
      </c>
      <c r="H188" s="8">
        <v>44111</v>
      </c>
      <c r="I188">
        <v>11.631399999999999</v>
      </c>
    </row>
    <row r="189" spans="1:9" ht="17" x14ac:dyDescent="0.25">
      <c r="A189" s="1">
        <v>120337</v>
      </c>
      <c r="B189" t="s">
        <v>4</v>
      </c>
      <c r="C189" t="s">
        <v>5</v>
      </c>
      <c r="D189" t="s">
        <v>6</v>
      </c>
      <c r="E189">
        <v>11.631399999999999</v>
      </c>
      <c r="H189" s="8">
        <v>44112</v>
      </c>
      <c r="I189">
        <v>11.631399999999999</v>
      </c>
    </row>
    <row r="190" spans="1:9" ht="17" x14ac:dyDescent="0.25">
      <c r="A190" s="1">
        <v>120337</v>
      </c>
      <c r="B190" t="s">
        <v>4</v>
      </c>
      <c r="C190" t="s">
        <v>5</v>
      </c>
      <c r="D190" t="s">
        <v>6</v>
      </c>
      <c r="E190">
        <v>11.6317</v>
      </c>
      <c r="H190" s="8">
        <v>44113</v>
      </c>
      <c r="I190">
        <v>11.6317</v>
      </c>
    </row>
    <row r="191" spans="1:9" ht="17" x14ac:dyDescent="0.25">
      <c r="A191" s="1">
        <v>120337</v>
      </c>
      <c r="B191" t="s">
        <v>4</v>
      </c>
      <c r="C191" t="s">
        <v>5</v>
      </c>
      <c r="D191" t="s">
        <v>6</v>
      </c>
      <c r="E191">
        <v>11.6319</v>
      </c>
      <c r="H191" s="8">
        <v>44116</v>
      </c>
      <c r="I191">
        <v>11.6319</v>
      </c>
    </row>
    <row r="192" spans="1:9" ht="17" x14ac:dyDescent="0.25">
      <c r="A192" s="1">
        <v>120337</v>
      </c>
      <c r="B192" t="s">
        <v>4</v>
      </c>
      <c r="C192" t="s">
        <v>5</v>
      </c>
      <c r="D192" t="s">
        <v>6</v>
      </c>
      <c r="E192">
        <v>11.6402</v>
      </c>
      <c r="H192" s="8">
        <v>44117</v>
      </c>
      <c r="I192">
        <v>11.6402</v>
      </c>
    </row>
    <row r="193" spans="1:9" ht="17" x14ac:dyDescent="0.25">
      <c r="A193" s="1">
        <v>120337</v>
      </c>
      <c r="B193" t="s">
        <v>4</v>
      </c>
      <c r="C193" t="s">
        <v>5</v>
      </c>
      <c r="D193" t="s">
        <v>6</v>
      </c>
      <c r="E193">
        <v>11.6449</v>
      </c>
      <c r="H193" s="8">
        <v>44118</v>
      </c>
      <c r="I193">
        <v>11.6449</v>
      </c>
    </row>
    <row r="194" spans="1:9" ht="17" x14ac:dyDescent="0.25">
      <c r="A194" s="1">
        <v>120337</v>
      </c>
      <c r="B194" t="s">
        <v>4</v>
      </c>
      <c r="C194" t="s">
        <v>5</v>
      </c>
      <c r="D194" t="s">
        <v>6</v>
      </c>
      <c r="E194">
        <v>11.648899999999999</v>
      </c>
      <c r="H194" s="8">
        <v>44119</v>
      </c>
      <c r="I194">
        <v>11.648899999999999</v>
      </c>
    </row>
    <row r="195" spans="1:9" ht="17" x14ac:dyDescent="0.25">
      <c r="A195" s="1">
        <v>120337</v>
      </c>
      <c r="B195" t="s">
        <v>4</v>
      </c>
      <c r="C195" t="s">
        <v>5</v>
      </c>
      <c r="D195" t="s">
        <v>6</v>
      </c>
      <c r="E195">
        <v>11.644299999999999</v>
      </c>
      <c r="H195" s="8">
        <v>44120</v>
      </c>
      <c r="I195">
        <v>11.644299999999999</v>
      </c>
    </row>
    <row r="196" spans="1:9" ht="17" x14ac:dyDescent="0.25">
      <c r="A196" s="1">
        <v>120337</v>
      </c>
      <c r="B196" t="s">
        <v>4</v>
      </c>
      <c r="C196" t="s">
        <v>5</v>
      </c>
      <c r="D196" t="s">
        <v>6</v>
      </c>
      <c r="E196">
        <v>11.648899999999999</v>
      </c>
      <c r="H196" s="8">
        <v>44123</v>
      </c>
      <c r="I196">
        <v>11.648899999999999</v>
      </c>
    </row>
    <row r="197" spans="1:9" ht="17" x14ac:dyDescent="0.25">
      <c r="A197" s="1">
        <v>120337</v>
      </c>
      <c r="B197" t="s">
        <v>4</v>
      </c>
      <c r="C197" t="s">
        <v>5</v>
      </c>
      <c r="D197" t="s">
        <v>6</v>
      </c>
      <c r="E197">
        <v>11.648899999999999</v>
      </c>
      <c r="H197" s="8">
        <v>44124</v>
      </c>
      <c r="I197">
        <v>11.648899999999999</v>
      </c>
    </row>
    <row r="198" spans="1:9" ht="17" x14ac:dyDescent="0.25">
      <c r="A198" s="1">
        <v>120337</v>
      </c>
      <c r="B198" t="s">
        <v>4</v>
      </c>
      <c r="C198" t="s">
        <v>5</v>
      </c>
      <c r="D198" t="s">
        <v>6</v>
      </c>
      <c r="E198">
        <v>11.648199999999999</v>
      </c>
      <c r="H198" s="8">
        <v>44125</v>
      </c>
      <c r="I198">
        <v>11.648199999999999</v>
      </c>
    </row>
    <row r="199" spans="1:9" ht="17" x14ac:dyDescent="0.25">
      <c r="A199" s="1">
        <v>120337</v>
      </c>
      <c r="B199" t="s">
        <v>4</v>
      </c>
      <c r="C199" t="s">
        <v>5</v>
      </c>
      <c r="D199" t="s">
        <v>6</v>
      </c>
      <c r="E199">
        <v>11.6442</v>
      </c>
      <c r="H199" s="8">
        <v>44126</v>
      </c>
      <c r="I199">
        <v>11.6442</v>
      </c>
    </row>
    <row r="200" spans="1:9" ht="17" x14ac:dyDescent="0.25">
      <c r="A200" s="1">
        <v>120337</v>
      </c>
      <c r="B200" t="s">
        <v>4</v>
      </c>
      <c r="C200" t="s">
        <v>5</v>
      </c>
      <c r="D200" t="s">
        <v>6</v>
      </c>
      <c r="E200">
        <v>11.648899999999999</v>
      </c>
      <c r="H200" s="8">
        <v>44127</v>
      </c>
      <c r="I200">
        <v>11.648899999999999</v>
      </c>
    </row>
    <row r="201" spans="1:9" ht="17" x14ac:dyDescent="0.25">
      <c r="A201" s="1">
        <v>120337</v>
      </c>
      <c r="B201" t="s">
        <v>4</v>
      </c>
      <c r="C201" t="s">
        <v>5</v>
      </c>
      <c r="D201" t="s">
        <v>6</v>
      </c>
      <c r="E201">
        <v>11.648899999999999</v>
      </c>
      <c r="H201" s="8">
        <v>44130</v>
      </c>
      <c r="I201">
        <v>11.648899999999999</v>
      </c>
    </row>
    <row r="202" spans="1:9" ht="17" x14ac:dyDescent="0.25">
      <c r="A202" s="1">
        <v>120337</v>
      </c>
      <c r="B202" t="s">
        <v>4</v>
      </c>
      <c r="C202" t="s">
        <v>5</v>
      </c>
      <c r="D202" t="s">
        <v>6</v>
      </c>
      <c r="E202">
        <v>11.643599999999999</v>
      </c>
      <c r="H202" s="8">
        <v>44131</v>
      </c>
      <c r="I202">
        <v>11.643599999999999</v>
      </c>
    </row>
    <row r="203" spans="1:9" ht="17" x14ac:dyDescent="0.25">
      <c r="A203" s="1">
        <v>120337</v>
      </c>
      <c r="B203" t="s">
        <v>4</v>
      </c>
      <c r="C203" t="s">
        <v>5</v>
      </c>
      <c r="D203" t="s">
        <v>6</v>
      </c>
      <c r="E203">
        <v>11.6417</v>
      </c>
      <c r="H203" s="8">
        <v>44132</v>
      </c>
      <c r="I203">
        <v>11.6417</v>
      </c>
    </row>
    <row r="204" spans="1:9" ht="17" x14ac:dyDescent="0.25">
      <c r="A204" s="1">
        <v>120337</v>
      </c>
      <c r="B204" t="s">
        <v>4</v>
      </c>
      <c r="C204" t="s">
        <v>5</v>
      </c>
      <c r="D204" t="s">
        <v>6</v>
      </c>
      <c r="E204">
        <v>11.6411</v>
      </c>
      <c r="H204" s="8">
        <v>44133</v>
      </c>
      <c r="I204">
        <v>11.6411</v>
      </c>
    </row>
    <row r="205" spans="1:9" ht="17" x14ac:dyDescent="0.25">
      <c r="A205" s="1">
        <v>120337</v>
      </c>
      <c r="B205" t="s">
        <v>4</v>
      </c>
      <c r="C205" t="s">
        <v>5</v>
      </c>
      <c r="D205" t="s">
        <v>6</v>
      </c>
      <c r="E205">
        <v>11.6457</v>
      </c>
      <c r="H205" s="8">
        <v>44137</v>
      </c>
      <c r="I205">
        <v>11.6457</v>
      </c>
    </row>
    <row r="206" spans="1:9" ht="17" x14ac:dyDescent="0.25">
      <c r="A206" s="1">
        <v>120337</v>
      </c>
      <c r="B206" t="s">
        <v>4</v>
      </c>
      <c r="C206" t="s">
        <v>5</v>
      </c>
      <c r="D206" t="s">
        <v>6</v>
      </c>
      <c r="E206">
        <v>11.6462</v>
      </c>
      <c r="H206" s="8">
        <v>44138</v>
      </c>
      <c r="I206">
        <v>11.6462</v>
      </c>
    </row>
    <row r="207" spans="1:9" ht="17" x14ac:dyDescent="0.25">
      <c r="A207" s="1">
        <v>120337</v>
      </c>
      <c r="B207" t="s">
        <v>4</v>
      </c>
      <c r="C207" t="s">
        <v>5</v>
      </c>
      <c r="D207" t="s">
        <v>6</v>
      </c>
      <c r="E207">
        <v>11.648899999999999</v>
      </c>
      <c r="H207" s="8">
        <v>44139</v>
      </c>
      <c r="I207">
        <v>11.648899999999999</v>
      </c>
    </row>
    <row r="208" spans="1:9" ht="17" x14ac:dyDescent="0.25">
      <c r="A208" s="1">
        <v>120337</v>
      </c>
      <c r="B208" t="s">
        <v>4</v>
      </c>
      <c r="C208" t="s">
        <v>5</v>
      </c>
      <c r="D208" t="s">
        <v>6</v>
      </c>
      <c r="E208">
        <v>11.648899999999999</v>
      </c>
      <c r="H208" s="8">
        <v>44140</v>
      </c>
      <c r="I208">
        <v>11.648899999999999</v>
      </c>
    </row>
    <row r="209" spans="1:9" ht="17" x14ac:dyDescent="0.25">
      <c r="A209" s="1">
        <v>120337</v>
      </c>
      <c r="B209" t="s">
        <v>4</v>
      </c>
      <c r="C209" t="s">
        <v>5</v>
      </c>
      <c r="D209" t="s">
        <v>6</v>
      </c>
      <c r="E209">
        <v>11.648899999999999</v>
      </c>
      <c r="H209" s="8">
        <v>44141</v>
      </c>
      <c r="I209">
        <v>11.648899999999999</v>
      </c>
    </row>
    <row r="210" spans="1:9" ht="17" x14ac:dyDescent="0.25">
      <c r="A210" s="1">
        <v>120337</v>
      </c>
      <c r="B210" t="s">
        <v>4</v>
      </c>
      <c r="C210" t="s">
        <v>5</v>
      </c>
      <c r="D210" t="s">
        <v>6</v>
      </c>
      <c r="E210">
        <v>11.6477</v>
      </c>
      <c r="H210" s="8">
        <v>44144</v>
      </c>
      <c r="I210">
        <v>11.6477</v>
      </c>
    </row>
    <row r="211" spans="1:9" ht="17" x14ac:dyDescent="0.25">
      <c r="A211" s="1">
        <v>120337</v>
      </c>
      <c r="B211" t="s">
        <v>4</v>
      </c>
      <c r="C211" t="s">
        <v>5</v>
      </c>
      <c r="D211" t="s">
        <v>6</v>
      </c>
      <c r="E211">
        <v>11.6448</v>
      </c>
      <c r="H211" s="8">
        <v>44145</v>
      </c>
      <c r="I211">
        <v>11.6448</v>
      </c>
    </row>
    <row r="212" spans="1:9" ht="17" x14ac:dyDescent="0.25">
      <c r="A212" s="1">
        <v>120337</v>
      </c>
      <c r="B212" t="s">
        <v>4</v>
      </c>
      <c r="C212" t="s">
        <v>5</v>
      </c>
      <c r="D212" t="s">
        <v>6</v>
      </c>
      <c r="E212">
        <v>11.645200000000001</v>
      </c>
      <c r="H212" s="8">
        <v>44146</v>
      </c>
      <c r="I212">
        <v>11.645200000000001</v>
      </c>
    </row>
    <row r="213" spans="1:9" ht="17" x14ac:dyDescent="0.25">
      <c r="A213" s="1">
        <v>120337</v>
      </c>
      <c r="B213" t="s">
        <v>4</v>
      </c>
      <c r="C213" t="s">
        <v>5</v>
      </c>
      <c r="D213" t="s">
        <v>6</v>
      </c>
      <c r="E213">
        <v>11.648899999999999</v>
      </c>
      <c r="H213" s="8">
        <v>44147</v>
      </c>
      <c r="I213">
        <v>11.648899999999999</v>
      </c>
    </row>
    <row r="214" spans="1:9" ht="17" x14ac:dyDescent="0.25">
      <c r="A214" s="1">
        <v>120337</v>
      </c>
      <c r="B214" t="s">
        <v>4</v>
      </c>
      <c r="C214" t="s">
        <v>5</v>
      </c>
      <c r="D214" t="s">
        <v>6</v>
      </c>
      <c r="E214">
        <v>11.648899999999999</v>
      </c>
      <c r="H214" s="8">
        <v>44148</v>
      </c>
      <c r="I214">
        <v>11.648899999999999</v>
      </c>
    </row>
    <row r="215" spans="1:9" ht="17" x14ac:dyDescent="0.25">
      <c r="A215" s="1">
        <v>120337</v>
      </c>
      <c r="B215" t="s">
        <v>4</v>
      </c>
      <c r="C215" t="s">
        <v>5</v>
      </c>
      <c r="D215" t="s">
        <v>6</v>
      </c>
      <c r="E215">
        <v>11.648899999999999</v>
      </c>
      <c r="H215" s="8">
        <v>44152</v>
      </c>
      <c r="I215">
        <v>11.648899999999999</v>
      </c>
    </row>
    <row r="216" spans="1:9" ht="17" x14ac:dyDescent="0.25">
      <c r="A216" s="1">
        <v>120337</v>
      </c>
      <c r="B216" t="s">
        <v>4</v>
      </c>
      <c r="C216" t="s">
        <v>5</v>
      </c>
      <c r="D216" t="s">
        <v>6</v>
      </c>
      <c r="E216">
        <v>11.648899999999999</v>
      </c>
      <c r="H216" s="8">
        <v>44153</v>
      </c>
      <c r="I216">
        <v>11.648899999999999</v>
      </c>
    </row>
    <row r="217" spans="1:9" ht="17" x14ac:dyDescent="0.25">
      <c r="A217" s="1">
        <v>120337</v>
      </c>
      <c r="B217" t="s">
        <v>4</v>
      </c>
      <c r="C217" t="s">
        <v>5</v>
      </c>
      <c r="D217" t="s">
        <v>6</v>
      </c>
      <c r="E217">
        <v>11.648899999999999</v>
      </c>
      <c r="H217" s="8">
        <v>44154</v>
      </c>
      <c r="I217">
        <v>11.648899999999999</v>
      </c>
    </row>
    <row r="218" spans="1:9" ht="17" x14ac:dyDescent="0.25">
      <c r="A218" s="1">
        <v>120337</v>
      </c>
      <c r="B218" t="s">
        <v>4</v>
      </c>
      <c r="C218" t="s">
        <v>5</v>
      </c>
      <c r="D218" t="s">
        <v>6</v>
      </c>
      <c r="E218">
        <v>11.648899999999999</v>
      </c>
      <c r="H218" s="8">
        <v>44155</v>
      </c>
      <c r="I218">
        <v>11.648899999999999</v>
      </c>
    </row>
    <row r="219" spans="1:9" ht="17" x14ac:dyDescent="0.25">
      <c r="A219" s="1">
        <v>120337</v>
      </c>
      <c r="B219" t="s">
        <v>4</v>
      </c>
      <c r="C219" t="s">
        <v>5</v>
      </c>
      <c r="D219" t="s">
        <v>6</v>
      </c>
      <c r="E219">
        <v>11.648899999999999</v>
      </c>
      <c r="H219" s="8">
        <v>44158</v>
      </c>
      <c r="I219">
        <v>11.648899999999999</v>
      </c>
    </row>
    <row r="220" spans="1:9" ht="17" x14ac:dyDescent="0.25">
      <c r="A220" s="1">
        <v>120337</v>
      </c>
      <c r="B220" t="s">
        <v>4</v>
      </c>
      <c r="C220" t="s">
        <v>5</v>
      </c>
      <c r="D220" t="s">
        <v>6</v>
      </c>
      <c r="E220">
        <v>11.648899999999999</v>
      </c>
      <c r="H220" s="8">
        <v>44159</v>
      </c>
      <c r="I220">
        <v>11.648899999999999</v>
      </c>
    </row>
    <row r="221" spans="1:9" ht="17" x14ac:dyDescent="0.25">
      <c r="A221" s="1">
        <v>120337</v>
      </c>
      <c r="B221" t="s">
        <v>4</v>
      </c>
      <c r="C221" t="s">
        <v>5</v>
      </c>
      <c r="D221" t="s">
        <v>6</v>
      </c>
      <c r="E221">
        <v>11.6533</v>
      </c>
      <c r="H221" s="8">
        <v>44160</v>
      </c>
      <c r="I221">
        <v>11.6533</v>
      </c>
    </row>
    <row r="222" spans="1:9" ht="17" x14ac:dyDescent="0.25">
      <c r="A222" s="1">
        <v>120337</v>
      </c>
      <c r="B222" t="s">
        <v>4</v>
      </c>
      <c r="C222" t="s">
        <v>5</v>
      </c>
      <c r="D222" t="s">
        <v>6</v>
      </c>
      <c r="E222">
        <v>11.657400000000001</v>
      </c>
      <c r="H222" s="8">
        <v>44161</v>
      </c>
      <c r="I222">
        <v>11.657400000000001</v>
      </c>
    </row>
    <row r="223" spans="1:9" ht="17" x14ac:dyDescent="0.25">
      <c r="A223" s="1">
        <v>120337</v>
      </c>
      <c r="B223" t="s">
        <v>4</v>
      </c>
      <c r="C223" t="s">
        <v>5</v>
      </c>
      <c r="D223" t="s">
        <v>6</v>
      </c>
      <c r="E223">
        <v>11.6549</v>
      </c>
      <c r="H223" s="8">
        <v>44162</v>
      </c>
      <c r="I223">
        <v>11.6549</v>
      </c>
    </row>
    <row r="224" spans="1:9" ht="17" x14ac:dyDescent="0.25">
      <c r="A224" s="1">
        <v>120337</v>
      </c>
      <c r="B224" t="s">
        <v>4</v>
      </c>
      <c r="C224" t="s">
        <v>5</v>
      </c>
      <c r="D224" t="s">
        <v>6</v>
      </c>
      <c r="E224">
        <v>11.6508</v>
      </c>
      <c r="H224" s="8">
        <v>44166</v>
      </c>
      <c r="I224">
        <v>11.6508</v>
      </c>
    </row>
    <row r="225" spans="1:9" ht="17" x14ac:dyDescent="0.25">
      <c r="A225" s="1">
        <v>120337</v>
      </c>
      <c r="B225" t="s">
        <v>4</v>
      </c>
      <c r="C225" t="s">
        <v>5</v>
      </c>
      <c r="D225" t="s">
        <v>6</v>
      </c>
      <c r="E225">
        <v>11.6463</v>
      </c>
      <c r="H225" s="8">
        <v>44167</v>
      </c>
      <c r="I225">
        <v>11.6463</v>
      </c>
    </row>
    <row r="226" spans="1:9" ht="17" x14ac:dyDescent="0.25">
      <c r="A226" s="1">
        <v>120337</v>
      </c>
      <c r="B226" t="s">
        <v>4</v>
      </c>
      <c r="C226" t="s">
        <v>5</v>
      </c>
      <c r="D226" t="s">
        <v>6</v>
      </c>
      <c r="E226">
        <v>11.6447</v>
      </c>
      <c r="H226" s="8">
        <v>44168</v>
      </c>
      <c r="I226">
        <v>11.6447</v>
      </c>
    </row>
    <row r="227" spans="1:9" ht="17" x14ac:dyDescent="0.25">
      <c r="A227" s="1">
        <v>120337</v>
      </c>
      <c r="B227" t="s">
        <v>4</v>
      </c>
      <c r="C227" t="s">
        <v>5</v>
      </c>
      <c r="D227" t="s">
        <v>6</v>
      </c>
      <c r="E227">
        <v>11.657400000000001</v>
      </c>
      <c r="H227" s="8">
        <v>44169</v>
      </c>
      <c r="I227">
        <v>11.657400000000001</v>
      </c>
    </row>
    <row r="228" spans="1:9" ht="17" x14ac:dyDescent="0.25">
      <c r="A228" s="1">
        <v>120337</v>
      </c>
      <c r="B228" t="s">
        <v>4</v>
      </c>
      <c r="C228" t="s">
        <v>5</v>
      </c>
      <c r="D228" t="s">
        <v>6</v>
      </c>
      <c r="E228">
        <v>11.657400000000001</v>
      </c>
      <c r="H228" s="8">
        <v>44172</v>
      </c>
      <c r="I228">
        <v>11.657400000000001</v>
      </c>
    </row>
    <row r="229" spans="1:9" ht="17" x14ac:dyDescent="0.25">
      <c r="A229" s="1">
        <v>120337</v>
      </c>
      <c r="B229" t="s">
        <v>4</v>
      </c>
      <c r="C229" t="s">
        <v>5</v>
      </c>
      <c r="D229" t="s">
        <v>6</v>
      </c>
      <c r="E229">
        <v>11.6557</v>
      </c>
      <c r="H229" s="8">
        <v>44173</v>
      </c>
      <c r="I229">
        <v>11.6557</v>
      </c>
    </row>
    <row r="230" spans="1:9" ht="17" x14ac:dyDescent="0.25">
      <c r="A230" s="1">
        <v>120337</v>
      </c>
      <c r="B230" t="s">
        <v>4</v>
      </c>
      <c r="C230" t="s">
        <v>5</v>
      </c>
      <c r="D230" t="s">
        <v>6</v>
      </c>
      <c r="E230">
        <v>11.657400000000001</v>
      </c>
      <c r="H230" s="8">
        <v>44174</v>
      </c>
      <c r="I230">
        <v>11.657400000000001</v>
      </c>
    </row>
    <row r="231" spans="1:9" ht="17" x14ac:dyDescent="0.25">
      <c r="A231" s="1">
        <v>120337</v>
      </c>
      <c r="B231" t="s">
        <v>4</v>
      </c>
      <c r="C231" t="s">
        <v>5</v>
      </c>
      <c r="D231" t="s">
        <v>6</v>
      </c>
      <c r="E231">
        <v>11.657400000000001</v>
      </c>
      <c r="H231" s="8">
        <v>44175</v>
      </c>
      <c r="I231">
        <v>11.657400000000001</v>
      </c>
    </row>
    <row r="232" spans="1:9" ht="17" x14ac:dyDescent="0.25">
      <c r="A232" s="1">
        <v>120337</v>
      </c>
      <c r="B232" t="s">
        <v>4</v>
      </c>
      <c r="C232" t="s">
        <v>5</v>
      </c>
      <c r="D232" t="s">
        <v>6</v>
      </c>
      <c r="E232">
        <v>11.649699999999999</v>
      </c>
      <c r="H232" s="8">
        <v>44176</v>
      </c>
      <c r="I232">
        <v>11.649699999999999</v>
      </c>
    </row>
    <row r="233" spans="1:9" ht="17" x14ac:dyDescent="0.25">
      <c r="A233" s="1">
        <v>120337</v>
      </c>
      <c r="B233" t="s">
        <v>4</v>
      </c>
      <c r="C233" t="s">
        <v>5</v>
      </c>
      <c r="D233" t="s">
        <v>6</v>
      </c>
      <c r="E233">
        <v>11.6517</v>
      </c>
      <c r="H233" s="8">
        <v>44179</v>
      </c>
      <c r="I233">
        <v>11.6517</v>
      </c>
    </row>
    <row r="234" spans="1:9" ht="17" x14ac:dyDescent="0.25">
      <c r="A234" s="1">
        <v>120337</v>
      </c>
      <c r="B234" t="s">
        <v>4</v>
      </c>
      <c r="C234" t="s">
        <v>5</v>
      </c>
      <c r="D234" t="s">
        <v>6</v>
      </c>
      <c r="E234">
        <v>11.653</v>
      </c>
      <c r="H234" s="8">
        <v>44180</v>
      </c>
      <c r="I234">
        <v>11.653</v>
      </c>
    </row>
    <row r="235" spans="1:9" ht="17" x14ac:dyDescent="0.25">
      <c r="A235" s="1">
        <v>120337</v>
      </c>
      <c r="B235" t="s">
        <v>4</v>
      </c>
      <c r="C235" t="s">
        <v>5</v>
      </c>
      <c r="D235" t="s">
        <v>6</v>
      </c>
      <c r="E235">
        <v>11.653</v>
      </c>
      <c r="H235" s="8">
        <v>44181</v>
      </c>
      <c r="I235">
        <v>11.653</v>
      </c>
    </row>
    <row r="236" spans="1:9" ht="17" x14ac:dyDescent="0.25">
      <c r="A236" s="1">
        <v>120337</v>
      </c>
      <c r="B236" t="s">
        <v>4</v>
      </c>
      <c r="C236" t="s">
        <v>5</v>
      </c>
      <c r="D236" t="s">
        <v>6</v>
      </c>
      <c r="E236">
        <v>11.6562</v>
      </c>
      <c r="H236" s="8">
        <v>44182</v>
      </c>
      <c r="I236">
        <v>11.6562</v>
      </c>
    </row>
    <row r="237" spans="1:9" ht="17" x14ac:dyDescent="0.25">
      <c r="A237" s="1">
        <v>120337</v>
      </c>
      <c r="B237" t="s">
        <v>4</v>
      </c>
      <c r="C237" t="s">
        <v>5</v>
      </c>
      <c r="D237" t="s">
        <v>6</v>
      </c>
      <c r="E237">
        <v>11.657400000000001</v>
      </c>
      <c r="H237" s="8">
        <v>44183</v>
      </c>
      <c r="I237">
        <v>11.657400000000001</v>
      </c>
    </row>
    <row r="238" spans="1:9" ht="17" x14ac:dyDescent="0.25">
      <c r="A238" s="1">
        <v>120337</v>
      </c>
      <c r="B238" t="s">
        <v>4</v>
      </c>
      <c r="C238" t="s">
        <v>5</v>
      </c>
      <c r="D238" t="s">
        <v>6</v>
      </c>
      <c r="E238">
        <v>11.657400000000001</v>
      </c>
      <c r="H238" s="8">
        <v>44186</v>
      </c>
      <c r="I238">
        <v>11.657400000000001</v>
      </c>
    </row>
    <row r="239" spans="1:9" ht="17" x14ac:dyDescent="0.25">
      <c r="A239" s="1">
        <v>120337</v>
      </c>
      <c r="B239" t="s">
        <v>4</v>
      </c>
      <c r="C239" t="s">
        <v>5</v>
      </c>
      <c r="D239" t="s">
        <v>6</v>
      </c>
      <c r="E239">
        <v>11.657400000000001</v>
      </c>
      <c r="H239" s="8">
        <v>44187</v>
      </c>
      <c r="I239">
        <v>11.657400000000001</v>
      </c>
    </row>
    <row r="240" spans="1:9" ht="17" x14ac:dyDescent="0.25">
      <c r="A240" s="1">
        <v>120337</v>
      </c>
      <c r="B240" t="s">
        <v>4</v>
      </c>
      <c r="C240" t="s">
        <v>5</v>
      </c>
      <c r="D240" t="s">
        <v>6</v>
      </c>
      <c r="E240">
        <v>11.6595</v>
      </c>
      <c r="H240" s="8">
        <v>44188</v>
      </c>
      <c r="I240">
        <v>11.6595</v>
      </c>
    </row>
    <row r="241" spans="1:9" ht="17" x14ac:dyDescent="0.25">
      <c r="A241" s="1">
        <v>120337</v>
      </c>
      <c r="B241" t="s">
        <v>4</v>
      </c>
      <c r="C241" t="s">
        <v>5</v>
      </c>
      <c r="D241" t="s">
        <v>6</v>
      </c>
      <c r="E241">
        <v>11.660399999999999</v>
      </c>
      <c r="H241" s="8">
        <v>44189</v>
      </c>
      <c r="I241">
        <v>11.660399999999999</v>
      </c>
    </row>
    <row r="242" spans="1:9" ht="17" x14ac:dyDescent="0.25">
      <c r="A242" s="1">
        <v>120337</v>
      </c>
      <c r="B242" t="s">
        <v>4</v>
      </c>
      <c r="C242" t="s">
        <v>5</v>
      </c>
      <c r="D242" t="s">
        <v>6</v>
      </c>
      <c r="E242">
        <v>11.6671</v>
      </c>
      <c r="H242" s="8">
        <v>44193</v>
      </c>
      <c r="I242">
        <v>11.6671</v>
      </c>
    </row>
    <row r="243" spans="1:9" ht="17" x14ac:dyDescent="0.25">
      <c r="A243" s="1">
        <v>120337</v>
      </c>
      <c r="B243" t="s">
        <v>4</v>
      </c>
      <c r="C243" t="s">
        <v>5</v>
      </c>
      <c r="D243" t="s">
        <v>6</v>
      </c>
      <c r="E243">
        <v>11.671799999999999</v>
      </c>
      <c r="H243" s="8">
        <v>44194</v>
      </c>
      <c r="I243">
        <v>11.671799999999999</v>
      </c>
    </row>
    <row r="244" spans="1:9" ht="17" x14ac:dyDescent="0.25">
      <c r="A244" s="1">
        <v>120337</v>
      </c>
      <c r="B244" t="s">
        <v>4</v>
      </c>
      <c r="C244" t="s">
        <v>5</v>
      </c>
      <c r="D244" t="s">
        <v>6</v>
      </c>
      <c r="E244">
        <v>11.6755</v>
      </c>
      <c r="H244" s="8">
        <v>44195</v>
      </c>
      <c r="I244">
        <v>11.6755</v>
      </c>
    </row>
    <row r="245" spans="1:9" ht="17" x14ac:dyDescent="0.25">
      <c r="A245" s="1">
        <v>120337</v>
      </c>
      <c r="B245" t="s">
        <v>4</v>
      </c>
      <c r="C245" t="s">
        <v>5</v>
      </c>
      <c r="D245" t="s">
        <v>6</v>
      </c>
      <c r="E245">
        <v>11.6782</v>
      </c>
      <c r="H245" s="8">
        <v>44196</v>
      </c>
      <c r="I245">
        <v>11.6782</v>
      </c>
    </row>
    <row r="246" spans="1:9" ht="17" x14ac:dyDescent="0.25">
      <c r="A246" s="1">
        <v>120337</v>
      </c>
      <c r="B246" t="s">
        <v>4</v>
      </c>
      <c r="C246" t="s">
        <v>5</v>
      </c>
      <c r="D246" t="s">
        <v>6</v>
      </c>
      <c r="E246">
        <v>11.681699999999999</v>
      </c>
      <c r="H246" s="8">
        <v>44197</v>
      </c>
      <c r="I246">
        <v>11.681699999999999</v>
      </c>
    </row>
    <row r="247" spans="1:9" ht="17" x14ac:dyDescent="0.25">
      <c r="A247" s="1">
        <v>120337</v>
      </c>
      <c r="B247" t="s">
        <v>4</v>
      </c>
      <c r="C247" t="s">
        <v>5</v>
      </c>
      <c r="D247" t="s">
        <v>6</v>
      </c>
      <c r="E247">
        <v>11.6927</v>
      </c>
      <c r="H247" s="8">
        <v>44200</v>
      </c>
      <c r="I247">
        <v>11.6927</v>
      </c>
    </row>
    <row r="248" spans="1:9" ht="17" x14ac:dyDescent="0.25">
      <c r="A248" s="1">
        <v>120337</v>
      </c>
      <c r="B248" t="s">
        <v>4</v>
      </c>
      <c r="C248" t="s">
        <v>5</v>
      </c>
      <c r="D248" t="s">
        <v>6</v>
      </c>
      <c r="E248">
        <v>11.7036</v>
      </c>
      <c r="H248" s="8">
        <v>44201</v>
      </c>
      <c r="I248">
        <v>11.7036</v>
      </c>
    </row>
    <row r="249" spans="1:9" ht="17" x14ac:dyDescent="0.25">
      <c r="A249" s="1">
        <v>120337</v>
      </c>
      <c r="B249" t="s">
        <v>4</v>
      </c>
      <c r="C249" t="s">
        <v>5</v>
      </c>
      <c r="D249" t="s">
        <v>6</v>
      </c>
      <c r="E249">
        <v>11.6976</v>
      </c>
      <c r="H249" s="8">
        <v>44202</v>
      </c>
      <c r="I249">
        <v>11.6976</v>
      </c>
    </row>
    <row r="250" spans="1:9" ht="17" x14ac:dyDescent="0.25">
      <c r="A250" s="1">
        <v>120337</v>
      </c>
      <c r="B250" t="s">
        <v>4</v>
      </c>
      <c r="C250" t="s">
        <v>5</v>
      </c>
      <c r="D250" t="s">
        <v>6</v>
      </c>
      <c r="E250">
        <v>11.7011</v>
      </c>
      <c r="H250" s="8">
        <v>44203</v>
      </c>
      <c r="I250">
        <v>11.7011</v>
      </c>
    </row>
    <row r="251" spans="1:9" ht="17" x14ac:dyDescent="0.25">
      <c r="A251" s="1">
        <v>120337</v>
      </c>
      <c r="B251" t="s">
        <v>4</v>
      </c>
      <c r="C251" t="s">
        <v>5</v>
      </c>
      <c r="D251" t="s">
        <v>6</v>
      </c>
      <c r="E251">
        <v>11.7028</v>
      </c>
      <c r="H251" s="8">
        <v>44204</v>
      </c>
      <c r="I251">
        <v>11.7028</v>
      </c>
    </row>
    <row r="252" spans="1:9" ht="17" x14ac:dyDescent="0.25">
      <c r="A252" s="1">
        <v>120337</v>
      </c>
      <c r="B252" t="s">
        <v>4</v>
      </c>
      <c r="C252" t="s">
        <v>5</v>
      </c>
      <c r="D252" t="s">
        <v>6</v>
      </c>
      <c r="E252">
        <v>11.68</v>
      </c>
      <c r="H252" s="8">
        <v>44207</v>
      </c>
      <c r="I252">
        <v>11.68</v>
      </c>
    </row>
    <row r="253" spans="1:9" ht="17" x14ac:dyDescent="0.25">
      <c r="A253" s="1">
        <v>120337</v>
      </c>
      <c r="B253" t="s">
        <v>4</v>
      </c>
      <c r="C253" t="s">
        <v>5</v>
      </c>
      <c r="D253" t="s">
        <v>6</v>
      </c>
      <c r="E253">
        <v>11.670400000000001</v>
      </c>
      <c r="H253" s="8">
        <v>44208</v>
      </c>
      <c r="I253">
        <v>11.670400000000001</v>
      </c>
    </row>
    <row r="254" spans="1:9" ht="17" x14ac:dyDescent="0.25">
      <c r="A254" s="1">
        <v>120337</v>
      </c>
      <c r="B254" t="s">
        <v>4</v>
      </c>
      <c r="C254" t="s">
        <v>5</v>
      </c>
      <c r="D254" t="s">
        <v>6</v>
      </c>
      <c r="E254">
        <v>11.665800000000001</v>
      </c>
      <c r="H254" s="8">
        <v>44209</v>
      </c>
      <c r="I254">
        <v>11.665800000000001</v>
      </c>
    </row>
    <row r="255" spans="1:9" ht="17" x14ac:dyDescent="0.25">
      <c r="A255" s="1">
        <v>120337</v>
      </c>
      <c r="B255" t="s">
        <v>4</v>
      </c>
      <c r="C255" t="s">
        <v>5</v>
      </c>
      <c r="D255" t="s">
        <v>6</v>
      </c>
      <c r="E255">
        <v>11.654299999999999</v>
      </c>
      <c r="H255" s="8">
        <v>44210</v>
      </c>
      <c r="I255">
        <v>11.654299999999999</v>
      </c>
    </row>
    <row r="256" spans="1:9" ht="17" x14ac:dyDescent="0.25">
      <c r="A256" s="1">
        <v>120337</v>
      </c>
      <c r="B256" t="s">
        <v>4</v>
      </c>
      <c r="C256" t="s">
        <v>5</v>
      </c>
      <c r="D256" t="s">
        <v>6</v>
      </c>
      <c r="E256">
        <v>11.649900000000001</v>
      </c>
      <c r="H256" s="8">
        <v>44211</v>
      </c>
      <c r="I256">
        <v>11.649900000000001</v>
      </c>
    </row>
    <row r="257" spans="1:9" ht="17" x14ac:dyDescent="0.25">
      <c r="A257" s="1">
        <v>120337</v>
      </c>
      <c r="B257" t="s">
        <v>4</v>
      </c>
      <c r="C257" t="s">
        <v>5</v>
      </c>
      <c r="D257" t="s">
        <v>6</v>
      </c>
      <c r="E257">
        <v>11.637700000000001</v>
      </c>
      <c r="H257" s="8">
        <v>44214</v>
      </c>
      <c r="I257">
        <v>11.637700000000001</v>
      </c>
    </row>
    <row r="258" spans="1:9" ht="17" x14ac:dyDescent="0.25">
      <c r="A258" s="1">
        <v>120337</v>
      </c>
      <c r="B258" t="s">
        <v>4</v>
      </c>
      <c r="C258" t="s">
        <v>5</v>
      </c>
      <c r="D258" t="s">
        <v>6</v>
      </c>
      <c r="E258">
        <v>11.640599999999999</v>
      </c>
      <c r="H258" s="8">
        <v>44215</v>
      </c>
      <c r="I258">
        <v>11.640599999999999</v>
      </c>
    </row>
    <row r="259" spans="1:9" ht="17" x14ac:dyDescent="0.25">
      <c r="A259" s="1">
        <v>120337</v>
      </c>
      <c r="B259" t="s">
        <v>4</v>
      </c>
      <c r="C259" t="s">
        <v>5</v>
      </c>
      <c r="D259" t="s">
        <v>6</v>
      </c>
      <c r="E259">
        <v>11.6469</v>
      </c>
      <c r="H259" s="8">
        <v>44216</v>
      </c>
      <c r="I259">
        <v>11.6469</v>
      </c>
    </row>
    <row r="260" spans="1:9" ht="17" x14ac:dyDescent="0.25">
      <c r="A260" s="1">
        <v>120337</v>
      </c>
      <c r="B260" t="s">
        <v>4</v>
      </c>
      <c r="C260" t="s">
        <v>5</v>
      </c>
      <c r="D260" t="s">
        <v>6</v>
      </c>
      <c r="E260">
        <v>11.6488</v>
      </c>
      <c r="H260" s="8">
        <v>44217</v>
      </c>
      <c r="I260">
        <v>11.6488</v>
      </c>
    </row>
    <row r="261" spans="1:9" ht="17" x14ac:dyDescent="0.25">
      <c r="A261" s="1">
        <v>120337</v>
      </c>
      <c r="B261" t="s">
        <v>4</v>
      </c>
      <c r="C261" t="s">
        <v>5</v>
      </c>
      <c r="D261" t="s">
        <v>6</v>
      </c>
      <c r="E261">
        <v>11.643700000000001</v>
      </c>
      <c r="H261" s="8">
        <v>44218</v>
      </c>
      <c r="I261">
        <v>11.643700000000001</v>
      </c>
    </row>
    <row r="262" spans="1:9" ht="17" x14ac:dyDescent="0.25">
      <c r="A262" s="1">
        <v>120337</v>
      </c>
      <c r="B262" t="s">
        <v>4</v>
      </c>
      <c r="C262" t="s">
        <v>5</v>
      </c>
      <c r="D262" t="s">
        <v>6</v>
      </c>
      <c r="E262">
        <v>11.6455</v>
      </c>
      <c r="H262" s="8">
        <v>44221</v>
      </c>
      <c r="I262">
        <v>11.6455</v>
      </c>
    </row>
    <row r="263" spans="1:9" ht="17" x14ac:dyDescent="0.25">
      <c r="A263" s="1">
        <v>120337</v>
      </c>
      <c r="B263" t="s">
        <v>4</v>
      </c>
      <c r="C263" t="s">
        <v>5</v>
      </c>
      <c r="D263" t="s">
        <v>6</v>
      </c>
      <c r="E263">
        <v>11.648300000000001</v>
      </c>
      <c r="H263" s="8">
        <v>44223</v>
      </c>
      <c r="I263">
        <v>11.648300000000001</v>
      </c>
    </row>
    <row r="264" spans="1:9" ht="17" x14ac:dyDescent="0.25">
      <c r="A264" s="1">
        <v>120337</v>
      </c>
      <c r="B264" t="s">
        <v>4</v>
      </c>
      <c r="C264" t="s">
        <v>5</v>
      </c>
      <c r="D264" t="s">
        <v>6</v>
      </c>
      <c r="E264">
        <v>11.650399999999999</v>
      </c>
      <c r="H264" s="8">
        <v>44224</v>
      </c>
      <c r="I264">
        <v>11.650399999999999</v>
      </c>
    </row>
    <row r="265" spans="1:9" ht="17" x14ac:dyDescent="0.25">
      <c r="A265" s="1">
        <v>120337</v>
      </c>
      <c r="B265" t="s">
        <v>4</v>
      </c>
      <c r="C265" t="s">
        <v>5</v>
      </c>
      <c r="D265" t="s">
        <v>6</v>
      </c>
      <c r="E265">
        <v>11.651899999999999</v>
      </c>
      <c r="H265" s="8">
        <v>44225</v>
      </c>
      <c r="I265">
        <v>11.651899999999999</v>
      </c>
    </row>
    <row r="266" spans="1:9" ht="17" x14ac:dyDescent="0.25">
      <c r="A266" s="1">
        <v>120337</v>
      </c>
      <c r="B266" t="s">
        <v>4</v>
      </c>
      <c r="C266" t="s">
        <v>5</v>
      </c>
      <c r="D266" t="s">
        <v>6</v>
      </c>
      <c r="E266">
        <v>11.6267</v>
      </c>
      <c r="H266" s="8">
        <v>44228</v>
      </c>
      <c r="I266">
        <v>11.6267</v>
      </c>
    </row>
    <row r="267" spans="1:9" ht="17" x14ac:dyDescent="0.25">
      <c r="A267" s="1">
        <v>120337</v>
      </c>
      <c r="B267" t="s">
        <v>4</v>
      </c>
      <c r="C267" t="s">
        <v>5</v>
      </c>
      <c r="D267" t="s">
        <v>6</v>
      </c>
      <c r="E267">
        <v>11.606400000000001</v>
      </c>
      <c r="H267" s="8">
        <v>44229</v>
      </c>
      <c r="I267">
        <v>11.606400000000001</v>
      </c>
    </row>
    <row r="268" spans="1:9" ht="17" x14ac:dyDescent="0.25">
      <c r="A268" s="1">
        <v>120337</v>
      </c>
      <c r="B268" t="s">
        <v>4</v>
      </c>
      <c r="C268" t="s">
        <v>5</v>
      </c>
      <c r="D268" t="s">
        <v>6</v>
      </c>
      <c r="E268">
        <v>11.611000000000001</v>
      </c>
      <c r="H268" s="8">
        <v>44230</v>
      </c>
      <c r="I268">
        <v>11.611000000000001</v>
      </c>
    </row>
    <row r="269" spans="1:9" ht="17" x14ac:dyDescent="0.25">
      <c r="A269" s="1">
        <v>120337</v>
      </c>
      <c r="B269" t="s">
        <v>4</v>
      </c>
      <c r="C269" t="s">
        <v>5</v>
      </c>
      <c r="D269" t="s">
        <v>6</v>
      </c>
      <c r="E269">
        <v>11.6127</v>
      </c>
      <c r="H269" s="8">
        <v>44231</v>
      </c>
      <c r="I269">
        <v>11.6127</v>
      </c>
    </row>
    <row r="270" spans="1:9" ht="17" x14ac:dyDescent="0.25">
      <c r="A270" s="1">
        <v>120337</v>
      </c>
      <c r="B270" t="s">
        <v>4</v>
      </c>
      <c r="C270" t="s">
        <v>5</v>
      </c>
      <c r="D270" t="s">
        <v>6</v>
      </c>
      <c r="E270">
        <v>11.602600000000001</v>
      </c>
      <c r="H270" s="8">
        <v>44232</v>
      </c>
      <c r="I270">
        <v>11.602600000000001</v>
      </c>
    </row>
    <row r="271" spans="1:9" ht="17" x14ac:dyDescent="0.25">
      <c r="A271" s="1">
        <v>120337</v>
      </c>
      <c r="B271" t="s">
        <v>4</v>
      </c>
      <c r="C271" t="s">
        <v>5</v>
      </c>
      <c r="D271" t="s">
        <v>6</v>
      </c>
      <c r="E271">
        <v>11.610200000000001</v>
      </c>
      <c r="H271" s="8">
        <v>44235</v>
      </c>
      <c r="I271">
        <v>11.610200000000001</v>
      </c>
    </row>
    <row r="272" spans="1:9" ht="17" x14ac:dyDescent="0.25">
      <c r="A272" s="1">
        <v>120337</v>
      </c>
      <c r="B272" t="s">
        <v>4</v>
      </c>
      <c r="C272" t="s">
        <v>5</v>
      </c>
      <c r="D272" t="s">
        <v>6</v>
      </c>
      <c r="E272">
        <v>11.604699999999999</v>
      </c>
      <c r="H272" s="8">
        <v>44236</v>
      </c>
      <c r="I272">
        <v>11.604699999999999</v>
      </c>
    </row>
    <row r="273" spans="1:9" ht="17" x14ac:dyDescent="0.25">
      <c r="A273" s="1">
        <v>120337</v>
      </c>
      <c r="B273" t="s">
        <v>4</v>
      </c>
      <c r="C273" t="s">
        <v>5</v>
      </c>
      <c r="D273" t="s">
        <v>6</v>
      </c>
      <c r="E273">
        <v>11.606400000000001</v>
      </c>
      <c r="H273" s="8">
        <v>44237</v>
      </c>
      <c r="I273">
        <v>11.606400000000001</v>
      </c>
    </row>
    <row r="274" spans="1:9" ht="17" x14ac:dyDescent="0.25">
      <c r="A274" s="1">
        <v>120337</v>
      </c>
      <c r="B274" t="s">
        <v>4</v>
      </c>
      <c r="C274" t="s">
        <v>5</v>
      </c>
      <c r="D274" t="s">
        <v>6</v>
      </c>
      <c r="E274">
        <v>11.617100000000001</v>
      </c>
      <c r="H274" s="8">
        <v>44238</v>
      </c>
      <c r="I274">
        <v>11.617100000000001</v>
      </c>
    </row>
    <row r="275" spans="1:9" ht="17" x14ac:dyDescent="0.25">
      <c r="A275" s="1">
        <v>120337</v>
      </c>
      <c r="B275" t="s">
        <v>4</v>
      </c>
      <c r="C275" t="s">
        <v>5</v>
      </c>
      <c r="D275" t="s">
        <v>6</v>
      </c>
      <c r="E275">
        <v>11.621600000000001</v>
      </c>
      <c r="H275" s="8">
        <v>44239</v>
      </c>
      <c r="I275">
        <v>11.621600000000001</v>
      </c>
    </row>
    <row r="276" spans="1:9" ht="17" x14ac:dyDescent="0.25">
      <c r="A276" s="1">
        <v>120337</v>
      </c>
      <c r="B276" t="s">
        <v>4</v>
      </c>
      <c r="C276" t="s">
        <v>5</v>
      </c>
      <c r="D276" t="s">
        <v>6</v>
      </c>
      <c r="E276">
        <v>11.625400000000001</v>
      </c>
      <c r="H276" s="8">
        <v>44242</v>
      </c>
      <c r="I276">
        <v>11.625400000000001</v>
      </c>
    </row>
    <row r="277" spans="1:9" ht="17" x14ac:dyDescent="0.25">
      <c r="A277" s="1">
        <v>120337</v>
      </c>
      <c r="B277" t="s">
        <v>4</v>
      </c>
      <c r="C277" t="s">
        <v>5</v>
      </c>
      <c r="D277" t="s">
        <v>6</v>
      </c>
      <c r="E277">
        <v>11.6296</v>
      </c>
      <c r="H277" s="8">
        <v>44243</v>
      </c>
      <c r="I277">
        <v>11.6296</v>
      </c>
    </row>
    <row r="278" spans="1:9" ht="17" x14ac:dyDescent="0.25">
      <c r="A278" s="1">
        <v>120337</v>
      </c>
      <c r="B278" t="s">
        <v>4</v>
      </c>
      <c r="C278" t="s">
        <v>5</v>
      </c>
      <c r="D278" t="s">
        <v>6</v>
      </c>
      <c r="E278">
        <v>11.6295</v>
      </c>
      <c r="H278" s="8">
        <v>44244</v>
      </c>
      <c r="I278">
        <v>11.6295</v>
      </c>
    </row>
    <row r="279" spans="1:9" ht="17" x14ac:dyDescent="0.25">
      <c r="A279" s="1">
        <v>120337</v>
      </c>
      <c r="B279" t="s">
        <v>4</v>
      </c>
      <c r="C279" t="s">
        <v>5</v>
      </c>
      <c r="D279" t="s">
        <v>6</v>
      </c>
      <c r="E279">
        <v>11.632</v>
      </c>
      <c r="H279" s="8">
        <v>44245</v>
      </c>
      <c r="I279">
        <v>11.632</v>
      </c>
    </row>
    <row r="280" spans="1:9" ht="17" x14ac:dyDescent="0.25">
      <c r="A280" s="1">
        <v>120337</v>
      </c>
      <c r="B280" t="s">
        <v>4</v>
      </c>
      <c r="C280" t="s">
        <v>5</v>
      </c>
      <c r="D280" t="s">
        <v>6</v>
      </c>
      <c r="E280">
        <v>11.625500000000001</v>
      </c>
      <c r="H280" s="8">
        <v>44249</v>
      </c>
      <c r="I280">
        <v>11.625500000000001</v>
      </c>
    </row>
    <row r="281" spans="1:9" ht="17" x14ac:dyDescent="0.25">
      <c r="A281" s="1">
        <v>120337</v>
      </c>
      <c r="B281" t="s">
        <v>4</v>
      </c>
      <c r="C281" t="s">
        <v>5</v>
      </c>
      <c r="D281" t="s">
        <v>6</v>
      </c>
      <c r="E281">
        <v>11.622400000000001</v>
      </c>
      <c r="H281" s="8">
        <v>44250</v>
      </c>
      <c r="I281">
        <v>11.622400000000001</v>
      </c>
    </row>
    <row r="282" spans="1:9" ht="17" x14ac:dyDescent="0.25">
      <c r="A282" s="1">
        <v>120337</v>
      </c>
      <c r="B282" t="s">
        <v>4</v>
      </c>
      <c r="C282" t="s">
        <v>5</v>
      </c>
      <c r="D282" t="s">
        <v>6</v>
      </c>
      <c r="E282">
        <v>11.6235</v>
      </c>
      <c r="H282" s="8">
        <v>44251</v>
      </c>
      <c r="I282">
        <v>11.6235</v>
      </c>
    </row>
    <row r="283" spans="1:9" ht="17" x14ac:dyDescent="0.25">
      <c r="A283" s="1">
        <v>120337</v>
      </c>
      <c r="B283" t="s">
        <v>4</v>
      </c>
      <c r="C283" t="s">
        <v>5</v>
      </c>
      <c r="D283" t="s">
        <v>6</v>
      </c>
      <c r="E283">
        <v>11.625</v>
      </c>
      <c r="H283" s="8">
        <v>44252</v>
      </c>
      <c r="I283">
        <v>11.625</v>
      </c>
    </row>
    <row r="284" spans="1:9" ht="17" x14ac:dyDescent="0.25">
      <c r="A284" s="1">
        <v>120337</v>
      </c>
      <c r="B284" t="s">
        <v>4</v>
      </c>
      <c r="C284" t="s">
        <v>5</v>
      </c>
      <c r="D284" t="s">
        <v>6</v>
      </c>
      <c r="E284">
        <v>11.6206</v>
      </c>
      <c r="H284" s="8">
        <v>44253</v>
      </c>
      <c r="I284">
        <v>11.6206</v>
      </c>
    </row>
    <row r="285" spans="1:9" ht="17" x14ac:dyDescent="0.25">
      <c r="A285" s="1">
        <v>120337</v>
      </c>
      <c r="B285" t="s">
        <v>4</v>
      </c>
      <c r="C285" t="s">
        <v>5</v>
      </c>
      <c r="D285" t="s">
        <v>6</v>
      </c>
      <c r="E285">
        <v>11.627000000000001</v>
      </c>
      <c r="H285" s="8">
        <v>44256</v>
      </c>
      <c r="I285">
        <v>11.627000000000001</v>
      </c>
    </row>
    <row r="286" spans="1:9" ht="17" x14ac:dyDescent="0.25">
      <c r="A286" s="1">
        <v>120337</v>
      </c>
      <c r="B286" t="s">
        <v>4</v>
      </c>
      <c r="C286" t="s">
        <v>5</v>
      </c>
      <c r="D286" t="s">
        <v>6</v>
      </c>
      <c r="E286">
        <v>11.629300000000001</v>
      </c>
      <c r="H286" s="8">
        <v>44257</v>
      </c>
      <c r="I286">
        <v>11.629300000000001</v>
      </c>
    </row>
    <row r="287" spans="1:9" ht="17" x14ac:dyDescent="0.25">
      <c r="A287" s="1">
        <v>120337</v>
      </c>
      <c r="B287" t="s">
        <v>4</v>
      </c>
      <c r="C287" t="s">
        <v>5</v>
      </c>
      <c r="D287" t="s">
        <v>6</v>
      </c>
      <c r="E287">
        <v>11.6335</v>
      </c>
      <c r="H287" s="8">
        <v>44258</v>
      </c>
      <c r="I287">
        <v>11.6335</v>
      </c>
    </row>
    <row r="288" spans="1:9" ht="17" x14ac:dyDescent="0.25">
      <c r="A288" s="1">
        <v>120337</v>
      </c>
      <c r="B288" t="s">
        <v>4</v>
      </c>
      <c r="C288" t="s">
        <v>5</v>
      </c>
      <c r="D288" t="s">
        <v>6</v>
      </c>
      <c r="E288">
        <v>11.6347</v>
      </c>
      <c r="H288" s="8">
        <v>44259</v>
      </c>
      <c r="I288">
        <v>11.6347</v>
      </c>
    </row>
    <row r="289" spans="1:9" ht="17" x14ac:dyDescent="0.25">
      <c r="A289" s="1">
        <v>120337</v>
      </c>
      <c r="B289" t="s">
        <v>4</v>
      </c>
      <c r="C289" t="s">
        <v>5</v>
      </c>
      <c r="D289" t="s">
        <v>6</v>
      </c>
      <c r="E289">
        <v>11.635400000000001</v>
      </c>
      <c r="H289" s="8">
        <v>44260</v>
      </c>
      <c r="I289">
        <v>11.635400000000001</v>
      </c>
    </row>
    <row r="290" spans="1:9" ht="17" x14ac:dyDescent="0.25">
      <c r="A290" s="1">
        <v>120337</v>
      </c>
      <c r="B290" t="s">
        <v>4</v>
      </c>
      <c r="C290" t="s">
        <v>5</v>
      </c>
      <c r="D290" t="s">
        <v>6</v>
      </c>
      <c r="E290">
        <v>11.6379</v>
      </c>
      <c r="H290" s="8">
        <v>44263</v>
      </c>
      <c r="I290">
        <v>11.6379</v>
      </c>
    </row>
    <row r="291" spans="1:9" ht="17" x14ac:dyDescent="0.25">
      <c r="A291" s="1">
        <v>120337</v>
      </c>
      <c r="B291" t="s">
        <v>4</v>
      </c>
      <c r="C291" t="s">
        <v>5</v>
      </c>
      <c r="D291" t="s">
        <v>6</v>
      </c>
      <c r="E291">
        <v>11.6381</v>
      </c>
      <c r="H291" s="8">
        <v>44264</v>
      </c>
      <c r="I291">
        <v>11.6381</v>
      </c>
    </row>
    <row r="292" spans="1:9" ht="17" x14ac:dyDescent="0.25">
      <c r="A292" s="1">
        <v>120337</v>
      </c>
      <c r="B292" t="s">
        <v>4</v>
      </c>
      <c r="C292" t="s">
        <v>5</v>
      </c>
      <c r="D292" t="s">
        <v>6</v>
      </c>
      <c r="E292">
        <v>11.638500000000001</v>
      </c>
      <c r="H292" s="8">
        <v>44265</v>
      </c>
      <c r="I292">
        <v>11.638500000000001</v>
      </c>
    </row>
    <row r="293" spans="1:9" ht="17" x14ac:dyDescent="0.25">
      <c r="A293" s="1">
        <v>120337</v>
      </c>
      <c r="B293" t="s">
        <v>4</v>
      </c>
      <c r="C293" t="s">
        <v>5</v>
      </c>
      <c r="D293" t="s">
        <v>6</v>
      </c>
      <c r="E293">
        <v>11.6373</v>
      </c>
      <c r="H293" s="8">
        <v>44267</v>
      </c>
      <c r="I293">
        <v>11.6373</v>
      </c>
    </row>
    <row r="294" spans="1:9" ht="17" x14ac:dyDescent="0.25">
      <c r="A294" s="1">
        <v>120337</v>
      </c>
      <c r="B294" t="s">
        <v>4</v>
      </c>
      <c r="C294" t="s">
        <v>5</v>
      </c>
      <c r="D294" t="s">
        <v>6</v>
      </c>
      <c r="E294">
        <v>11.6326</v>
      </c>
      <c r="H294" s="8">
        <v>44270</v>
      </c>
      <c r="I294">
        <v>11.6326</v>
      </c>
    </row>
    <row r="295" spans="1:9" ht="17" x14ac:dyDescent="0.25">
      <c r="A295" s="1">
        <v>120337</v>
      </c>
      <c r="B295" t="s">
        <v>4</v>
      </c>
      <c r="C295" t="s">
        <v>5</v>
      </c>
      <c r="D295" t="s">
        <v>6</v>
      </c>
      <c r="E295">
        <v>11.6366</v>
      </c>
      <c r="H295" s="8">
        <v>44271</v>
      </c>
      <c r="I295">
        <v>11.6366</v>
      </c>
    </row>
    <row r="296" spans="1:9" ht="17" x14ac:dyDescent="0.25">
      <c r="A296" s="1">
        <v>120337</v>
      </c>
      <c r="B296" t="s">
        <v>4</v>
      </c>
      <c r="C296" t="s">
        <v>5</v>
      </c>
      <c r="D296" t="s">
        <v>6</v>
      </c>
      <c r="E296">
        <v>11.6388</v>
      </c>
      <c r="H296" s="8">
        <v>44272</v>
      </c>
      <c r="I296">
        <v>11.6388</v>
      </c>
    </row>
    <row r="297" spans="1:9" ht="17" x14ac:dyDescent="0.25">
      <c r="A297" s="1">
        <v>120337</v>
      </c>
      <c r="B297" t="s">
        <v>4</v>
      </c>
      <c r="C297" t="s">
        <v>5</v>
      </c>
      <c r="D297" t="s">
        <v>6</v>
      </c>
      <c r="E297">
        <v>11.642099999999999</v>
      </c>
      <c r="H297" s="8">
        <v>44273</v>
      </c>
      <c r="I297">
        <v>11.642099999999999</v>
      </c>
    </row>
    <row r="298" spans="1:9" ht="17" x14ac:dyDescent="0.25">
      <c r="A298" s="1">
        <v>120337</v>
      </c>
      <c r="B298" t="s">
        <v>4</v>
      </c>
      <c r="C298" t="s">
        <v>5</v>
      </c>
      <c r="D298" t="s">
        <v>6</v>
      </c>
      <c r="E298">
        <v>11.6533</v>
      </c>
      <c r="H298" s="8">
        <v>44274</v>
      </c>
      <c r="I298">
        <v>11.6533</v>
      </c>
    </row>
    <row r="299" spans="1:9" ht="17" x14ac:dyDescent="0.25">
      <c r="A299" s="1">
        <v>120337</v>
      </c>
      <c r="B299" t="s">
        <v>4</v>
      </c>
      <c r="C299" t="s">
        <v>5</v>
      </c>
      <c r="D299" t="s">
        <v>6</v>
      </c>
      <c r="E299">
        <v>11.6631</v>
      </c>
      <c r="H299" s="8">
        <v>44277</v>
      </c>
      <c r="I299">
        <v>11.6631</v>
      </c>
    </row>
    <row r="300" spans="1:9" ht="17" x14ac:dyDescent="0.25">
      <c r="A300" s="1">
        <v>120337</v>
      </c>
      <c r="B300" t="s">
        <v>4</v>
      </c>
      <c r="C300" t="s">
        <v>5</v>
      </c>
      <c r="D300" t="s">
        <v>6</v>
      </c>
      <c r="E300">
        <v>11.682600000000001</v>
      </c>
      <c r="H300" s="8">
        <v>44278</v>
      </c>
      <c r="I300">
        <v>11.682600000000001</v>
      </c>
    </row>
    <row r="301" spans="1:9" ht="17" x14ac:dyDescent="0.25">
      <c r="A301" s="1">
        <v>120337</v>
      </c>
      <c r="B301" t="s">
        <v>4</v>
      </c>
      <c r="C301" t="s">
        <v>5</v>
      </c>
      <c r="D301" t="s">
        <v>6</v>
      </c>
      <c r="E301">
        <v>11.6835</v>
      </c>
      <c r="H301" s="8">
        <v>44279</v>
      </c>
      <c r="I301">
        <v>11.6835</v>
      </c>
    </row>
    <row r="302" spans="1:9" ht="17" x14ac:dyDescent="0.25">
      <c r="A302" s="1">
        <v>120337</v>
      </c>
      <c r="B302" t="s">
        <v>4</v>
      </c>
      <c r="C302" t="s">
        <v>5</v>
      </c>
      <c r="D302" t="s">
        <v>6</v>
      </c>
      <c r="E302">
        <v>11.6845</v>
      </c>
      <c r="H302" s="8">
        <v>44280</v>
      </c>
      <c r="I302">
        <v>11.6845</v>
      </c>
    </row>
    <row r="303" spans="1:9" ht="17" x14ac:dyDescent="0.25">
      <c r="A303" s="1">
        <v>120337</v>
      </c>
      <c r="B303" t="s">
        <v>4</v>
      </c>
      <c r="C303" t="s">
        <v>5</v>
      </c>
      <c r="D303" t="s">
        <v>6</v>
      </c>
      <c r="E303">
        <v>11.6876</v>
      </c>
      <c r="H303" s="8">
        <v>44281</v>
      </c>
      <c r="I303">
        <v>11.6876</v>
      </c>
    </row>
    <row r="304" spans="1:9" ht="17" x14ac:dyDescent="0.25">
      <c r="A304" s="1">
        <v>120337</v>
      </c>
      <c r="B304" t="s">
        <v>4</v>
      </c>
      <c r="C304" t="s">
        <v>5</v>
      </c>
      <c r="D304" t="s">
        <v>6</v>
      </c>
      <c r="E304">
        <v>11.6942</v>
      </c>
      <c r="H304" s="8">
        <v>44285</v>
      </c>
      <c r="I304">
        <v>11.6942</v>
      </c>
    </row>
    <row r="305" spans="1:9" ht="17" x14ac:dyDescent="0.25">
      <c r="A305" s="1">
        <v>120337</v>
      </c>
      <c r="B305" t="s">
        <v>4</v>
      </c>
      <c r="C305" t="s">
        <v>5</v>
      </c>
      <c r="D305" t="s">
        <v>6</v>
      </c>
      <c r="E305">
        <v>11.6974</v>
      </c>
      <c r="H305" s="8">
        <v>44286</v>
      </c>
      <c r="I305">
        <v>11.6974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EEB4D-1853-5943-9468-00E14D52FC02}">
  <dimension ref="A1:I305"/>
  <sheetViews>
    <sheetView workbookViewId="0">
      <selection activeCell="B1" sqref="B1"/>
    </sheetView>
  </sheetViews>
  <sheetFormatPr baseColWidth="10" defaultRowHeight="16" x14ac:dyDescent="0.2"/>
  <sheetData>
    <row r="1" spans="1:9" ht="17" x14ac:dyDescent="0.25">
      <c r="A1" s="1">
        <v>147576</v>
      </c>
      <c r="B1" t="s">
        <v>9</v>
      </c>
      <c r="C1" t="s">
        <v>10</v>
      </c>
      <c r="D1" t="s">
        <v>11</v>
      </c>
      <c r="H1" s="8">
        <v>43831</v>
      </c>
      <c r="I1">
        <v>1031.0715</v>
      </c>
    </row>
    <row r="2" spans="1:9" ht="17" x14ac:dyDescent="0.25">
      <c r="A2" s="1">
        <v>147576</v>
      </c>
      <c r="B2" t="s">
        <v>9</v>
      </c>
      <c r="C2" t="s">
        <v>10</v>
      </c>
      <c r="D2" t="s">
        <v>11</v>
      </c>
      <c r="H2" s="8">
        <v>43832</v>
      </c>
      <c r="I2">
        <v>1031.356</v>
      </c>
    </row>
    <row r="3" spans="1:9" ht="17" x14ac:dyDescent="0.25">
      <c r="A3" s="1">
        <v>147576</v>
      </c>
      <c r="B3" t="s">
        <v>9</v>
      </c>
      <c r="C3" t="s">
        <v>10</v>
      </c>
      <c r="D3" t="s">
        <v>11</v>
      </c>
      <c r="H3" s="8">
        <v>43833</v>
      </c>
      <c r="I3">
        <v>1031.5274999999999</v>
      </c>
    </row>
    <row r="4" spans="1:9" ht="17" x14ac:dyDescent="0.25">
      <c r="A4" s="1">
        <v>147576</v>
      </c>
      <c r="B4" t="s">
        <v>9</v>
      </c>
      <c r="C4" t="s">
        <v>10</v>
      </c>
      <c r="D4" t="s">
        <v>11</v>
      </c>
      <c r="H4" s="8">
        <v>43836</v>
      </c>
      <c r="I4">
        <v>1032.0045</v>
      </c>
    </row>
    <row r="5" spans="1:9" ht="17" x14ac:dyDescent="0.25">
      <c r="A5" s="1">
        <v>147576</v>
      </c>
      <c r="B5" t="s">
        <v>9</v>
      </c>
      <c r="C5" t="s">
        <v>10</v>
      </c>
      <c r="D5" t="s">
        <v>11</v>
      </c>
      <c r="H5" s="8">
        <v>43837</v>
      </c>
      <c r="I5">
        <v>1032.2275</v>
      </c>
    </row>
    <row r="6" spans="1:9" ht="17" x14ac:dyDescent="0.25">
      <c r="A6" s="1">
        <v>147576</v>
      </c>
      <c r="B6" t="s">
        <v>9</v>
      </c>
      <c r="C6" t="s">
        <v>10</v>
      </c>
      <c r="D6" t="s">
        <v>11</v>
      </c>
      <c r="H6" s="8">
        <v>43838</v>
      </c>
      <c r="I6">
        <v>1032.4555</v>
      </c>
    </row>
    <row r="7" spans="1:9" ht="17" x14ac:dyDescent="0.25">
      <c r="A7" s="1">
        <v>147576</v>
      </c>
      <c r="B7" t="s">
        <v>9</v>
      </c>
      <c r="C7" t="s">
        <v>10</v>
      </c>
      <c r="D7" t="s">
        <v>11</v>
      </c>
      <c r="H7" s="8">
        <v>43839</v>
      </c>
      <c r="I7">
        <v>1032.6885</v>
      </c>
    </row>
    <row r="8" spans="1:9" ht="17" x14ac:dyDescent="0.25">
      <c r="A8" s="1">
        <v>147576</v>
      </c>
      <c r="B8" t="s">
        <v>9</v>
      </c>
      <c r="C8" t="s">
        <v>10</v>
      </c>
      <c r="D8" t="s">
        <v>11</v>
      </c>
      <c r="H8" s="8">
        <v>43840</v>
      </c>
      <c r="I8">
        <v>1032.7735</v>
      </c>
    </row>
    <row r="9" spans="1:9" ht="17" x14ac:dyDescent="0.25">
      <c r="A9" s="1">
        <v>147576</v>
      </c>
      <c r="B9" t="s">
        <v>9</v>
      </c>
      <c r="C9" t="s">
        <v>10</v>
      </c>
      <c r="D9" t="s">
        <v>11</v>
      </c>
      <c r="H9" s="8">
        <v>43843</v>
      </c>
      <c r="I9">
        <v>1033.2439999999999</v>
      </c>
    </row>
    <row r="10" spans="1:9" ht="17" x14ac:dyDescent="0.25">
      <c r="A10" s="1">
        <v>147576</v>
      </c>
      <c r="B10" t="s">
        <v>9</v>
      </c>
      <c r="C10" t="s">
        <v>10</v>
      </c>
      <c r="D10" t="s">
        <v>11</v>
      </c>
      <c r="H10" s="8">
        <v>43844</v>
      </c>
      <c r="I10">
        <v>1033.2650000000001</v>
      </c>
    </row>
    <row r="11" spans="1:9" ht="17" x14ac:dyDescent="0.25">
      <c r="A11" s="1">
        <v>147576</v>
      </c>
      <c r="B11" t="s">
        <v>9</v>
      </c>
      <c r="C11" t="s">
        <v>10</v>
      </c>
      <c r="D11" t="s">
        <v>11</v>
      </c>
      <c r="H11" s="8">
        <v>43845</v>
      </c>
      <c r="I11">
        <v>1033.393</v>
      </c>
    </row>
    <row r="12" spans="1:9" ht="17" x14ac:dyDescent="0.25">
      <c r="A12" s="1">
        <v>147576</v>
      </c>
      <c r="B12" t="s">
        <v>9</v>
      </c>
      <c r="C12" t="s">
        <v>10</v>
      </c>
      <c r="D12" t="s">
        <v>11</v>
      </c>
      <c r="H12" s="8">
        <v>43846</v>
      </c>
      <c r="I12">
        <v>1033.5340000000001</v>
      </c>
    </row>
    <row r="13" spans="1:9" ht="17" x14ac:dyDescent="0.25">
      <c r="A13" s="1">
        <v>147576</v>
      </c>
      <c r="B13" t="s">
        <v>9</v>
      </c>
      <c r="C13" t="s">
        <v>10</v>
      </c>
      <c r="D13" t="s">
        <v>11</v>
      </c>
      <c r="H13" s="8">
        <v>43847</v>
      </c>
      <c r="I13">
        <v>1033.7180000000001</v>
      </c>
    </row>
    <row r="14" spans="1:9" ht="17" x14ac:dyDescent="0.25">
      <c r="A14" s="1">
        <v>147576</v>
      </c>
      <c r="B14" t="s">
        <v>9</v>
      </c>
      <c r="C14" t="s">
        <v>10</v>
      </c>
      <c r="D14" t="s">
        <v>11</v>
      </c>
      <c r="H14" s="8">
        <v>43850</v>
      </c>
      <c r="I14">
        <v>1034.2266</v>
      </c>
    </row>
    <row r="15" spans="1:9" ht="17" x14ac:dyDescent="0.25">
      <c r="A15" s="1">
        <v>147576</v>
      </c>
      <c r="B15" t="s">
        <v>9</v>
      </c>
      <c r="C15" t="s">
        <v>10</v>
      </c>
      <c r="D15" t="s">
        <v>11</v>
      </c>
      <c r="H15" s="8">
        <v>43851</v>
      </c>
      <c r="I15">
        <v>1034.3955000000001</v>
      </c>
    </row>
    <row r="16" spans="1:9" ht="17" x14ac:dyDescent="0.25">
      <c r="A16" s="1">
        <v>147576</v>
      </c>
      <c r="B16" t="s">
        <v>9</v>
      </c>
      <c r="C16" t="s">
        <v>10</v>
      </c>
      <c r="D16" t="s">
        <v>11</v>
      </c>
      <c r="H16" s="8">
        <v>43852</v>
      </c>
      <c r="I16">
        <v>1034.5762</v>
      </c>
    </row>
    <row r="17" spans="1:9" ht="17" x14ac:dyDescent="0.25">
      <c r="A17" s="1">
        <v>147576</v>
      </c>
      <c r="B17" t="s">
        <v>9</v>
      </c>
      <c r="C17" t="s">
        <v>10</v>
      </c>
      <c r="D17" t="s">
        <v>11</v>
      </c>
      <c r="H17" s="8">
        <v>43853</v>
      </c>
      <c r="I17">
        <v>1034.7971</v>
      </c>
    </row>
    <row r="18" spans="1:9" ht="17" x14ac:dyDescent="0.25">
      <c r="A18" s="1">
        <v>147576</v>
      </c>
      <c r="B18" t="s">
        <v>9</v>
      </c>
      <c r="C18" t="s">
        <v>10</v>
      </c>
      <c r="D18" t="s">
        <v>11</v>
      </c>
      <c r="H18" s="8">
        <v>43854</v>
      </c>
      <c r="I18">
        <v>1034.9716000000001</v>
      </c>
    </row>
    <row r="19" spans="1:9" ht="17" x14ac:dyDescent="0.25">
      <c r="A19" s="1">
        <v>147576</v>
      </c>
      <c r="B19" t="s">
        <v>9</v>
      </c>
      <c r="C19" t="s">
        <v>10</v>
      </c>
      <c r="D19" t="s">
        <v>11</v>
      </c>
      <c r="H19" s="8">
        <v>43857</v>
      </c>
      <c r="I19">
        <v>1035.4251999999999</v>
      </c>
    </row>
    <row r="20" spans="1:9" ht="17" x14ac:dyDescent="0.25">
      <c r="A20" s="1">
        <v>147576</v>
      </c>
      <c r="B20" t="s">
        <v>9</v>
      </c>
      <c r="C20" t="s">
        <v>10</v>
      </c>
      <c r="D20" t="s">
        <v>11</v>
      </c>
      <c r="H20" s="8">
        <v>43858</v>
      </c>
      <c r="I20">
        <v>1035.5544</v>
      </c>
    </row>
    <row r="21" spans="1:9" ht="17" x14ac:dyDescent="0.25">
      <c r="A21" s="1">
        <v>147576</v>
      </c>
      <c r="B21" t="s">
        <v>9</v>
      </c>
      <c r="C21" t="s">
        <v>10</v>
      </c>
      <c r="D21" t="s">
        <v>11</v>
      </c>
      <c r="H21" s="8">
        <v>43859</v>
      </c>
      <c r="I21">
        <v>1035.7094</v>
      </c>
    </row>
    <row r="22" spans="1:9" ht="17" x14ac:dyDescent="0.25">
      <c r="A22" s="1">
        <v>147576</v>
      </c>
      <c r="B22" t="s">
        <v>9</v>
      </c>
      <c r="C22" t="s">
        <v>10</v>
      </c>
      <c r="D22" t="s">
        <v>11</v>
      </c>
      <c r="H22" s="8">
        <v>43860</v>
      </c>
      <c r="I22">
        <v>1035.8630000000001</v>
      </c>
    </row>
    <row r="23" spans="1:9" ht="17" x14ac:dyDescent="0.25">
      <c r="A23" s="1">
        <v>147576</v>
      </c>
      <c r="B23" t="s">
        <v>9</v>
      </c>
      <c r="C23" t="s">
        <v>10</v>
      </c>
      <c r="D23" t="s">
        <v>11</v>
      </c>
      <c r="H23" s="8">
        <v>43861</v>
      </c>
      <c r="I23">
        <v>1036.0265999999999</v>
      </c>
    </row>
    <row r="24" spans="1:9" ht="17" x14ac:dyDescent="0.25">
      <c r="A24" s="1">
        <v>147576</v>
      </c>
      <c r="B24" t="s">
        <v>9</v>
      </c>
      <c r="C24" t="s">
        <v>10</v>
      </c>
      <c r="D24" t="s">
        <v>11</v>
      </c>
      <c r="H24" s="8">
        <v>43864</v>
      </c>
      <c r="I24">
        <v>1036.4916000000001</v>
      </c>
    </row>
    <row r="25" spans="1:9" ht="17" x14ac:dyDescent="0.25">
      <c r="A25" s="1">
        <v>147576</v>
      </c>
      <c r="B25" t="s">
        <v>9</v>
      </c>
      <c r="C25" t="s">
        <v>10</v>
      </c>
      <c r="D25" t="s">
        <v>11</v>
      </c>
      <c r="H25" s="8">
        <v>43865</v>
      </c>
      <c r="I25">
        <v>1036.6669999999999</v>
      </c>
    </row>
    <row r="26" spans="1:9" ht="17" x14ac:dyDescent="0.25">
      <c r="A26" s="1">
        <v>147576</v>
      </c>
      <c r="B26" t="s">
        <v>9</v>
      </c>
      <c r="C26" t="s">
        <v>10</v>
      </c>
      <c r="D26" t="s">
        <v>11</v>
      </c>
      <c r="H26" s="8">
        <v>43866</v>
      </c>
      <c r="I26">
        <v>1036.8197</v>
      </c>
    </row>
    <row r="27" spans="1:9" ht="17" x14ac:dyDescent="0.25">
      <c r="A27" s="1">
        <v>147576</v>
      </c>
      <c r="B27" t="s">
        <v>9</v>
      </c>
      <c r="C27" t="s">
        <v>10</v>
      </c>
      <c r="D27" t="s">
        <v>11</v>
      </c>
      <c r="H27" s="8">
        <v>43867</v>
      </c>
      <c r="I27">
        <v>1037.1849</v>
      </c>
    </row>
    <row r="28" spans="1:9" ht="17" x14ac:dyDescent="0.25">
      <c r="A28" s="1">
        <v>147576</v>
      </c>
      <c r="B28" t="s">
        <v>9</v>
      </c>
      <c r="C28" t="s">
        <v>10</v>
      </c>
      <c r="D28" t="s">
        <v>11</v>
      </c>
      <c r="H28" s="8">
        <v>43868</v>
      </c>
      <c r="I28">
        <v>1037.422</v>
      </c>
    </row>
    <row r="29" spans="1:9" ht="17" x14ac:dyDescent="0.25">
      <c r="A29" s="1">
        <v>147576</v>
      </c>
      <c r="B29" t="s">
        <v>9</v>
      </c>
      <c r="C29" t="s">
        <v>10</v>
      </c>
      <c r="D29" t="s">
        <v>11</v>
      </c>
      <c r="H29" s="8">
        <v>43871</v>
      </c>
      <c r="I29">
        <v>1038.0890999999999</v>
      </c>
    </row>
    <row r="30" spans="1:9" ht="17" x14ac:dyDescent="0.25">
      <c r="A30" s="1">
        <v>147576</v>
      </c>
      <c r="B30" t="s">
        <v>9</v>
      </c>
      <c r="C30" t="s">
        <v>10</v>
      </c>
      <c r="D30" t="s">
        <v>11</v>
      </c>
      <c r="H30" s="8">
        <v>43872</v>
      </c>
      <c r="I30">
        <v>1038.3244</v>
      </c>
    </row>
    <row r="31" spans="1:9" ht="17" x14ac:dyDescent="0.25">
      <c r="A31" s="1">
        <v>147576</v>
      </c>
      <c r="B31" t="s">
        <v>9</v>
      </c>
      <c r="C31" t="s">
        <v>10</v>
      </c>
      <c r="D31" t="s">
        <v>11</v>
      </c>
      <c r="H31" s="8">
        <v>43873</v>
      </c>
      <c r="I31">
        <v>1038.5136</v>
      </c>
    </row>
    <row r="32" spans="1:9" ht="17" x14ac:dyDescent="0.25">
      <c r="A32" s="1">
        <v>147576</v>
      </c>
      <c r="B32" t="s">
        <v>9</v>
      </c>
      <c r="C32" t="s">
        <v>10</v>
      </c>
      <c r="D32" t="s">
        <v>11</v>
      </c>
      <c r="H32" s="8">
        <v>43874</v>
      </c>
      <c r="I32">
        <v>1038.7926</v>
      </c>
    </row>
    <row r="33" spans="1:9" ht="17" x14ac:dyDescent="0.25">
      <c r="A33" s="1">
        <v>147576</v>
      </c>
      <c r="B33" t="s">
        <v>9</v>
      </c>
      <c r="C33" t="s">
        <v>10</v>
      </c>
      <c r="D33" t="s">
        <v>11</v>
      </c>
      <c r="H33" s="8">
        <v>43875</v>
      </c>
      <c r="I33">
        <v>1038.9481000000001</v>
      </c>
    </row>
    <row r="34" spans="1:9" ht="17" x14ac:dyDescent="0.25">
      <c r="A34" s="1">
        <v>147576</v>
      </c>
      <c r="B34" t="s">
        <v>9</v>
      </c>
      <c r="C34" t="s">
        <v>10</v>
      </c>
      <c r="D34" t="s">
        <v>11</v>
      </c>
      <c r="H34" s="8">
        <v>43878</v>
      </c>
      <c r="I34">
        <v>1039.4291000000001</v>
      </c>
    </row>
    <row r="35" spans="1:9" ht="17" x14ac:dyDescent="0.25">
      <c r="A35" s="1">
        <v>147576</v>
      </c>
      <c r="B35" t="s">
        <v>9</v>
      </c>
      <c r="C35" t="s">
        <v>10</v>
      </c>
      <c r="D35" t="s">
        <v>11</v>
      </c>
      <c r="H35" s="8">
        <v>43879</v>
      </c>
      <c r="I35">
        <v>1039.6092000000001</v>
      </c>
    </row>
    <row r="36" spans="1:9" ht="17" x14ac:dyDescent="0.25">
      <c r="A36" s="1">
        <v>147576</v>
      </c>
      <c r="B36" t="s">
        <v>9</v>
      </c>
      <c r="C36" t="s">
        <v>10</v>
      </c>
      <c r="D36" t="s">
        <v>11</v>
      </c>
      <c r="H36" s="8">
        <v>43881</v>
      </c>
      <c r="I36">
        <v>1039.9078999999999</v>
      </c>
    </row>
    <row r="37" spans="1:9" ht="17" x14ac:dyDescent="0.25">
      <c r="A37" s="1">
        <v>147576</v>
      </c>
      <c r="B37" t="s">
        <v>9</v>
      </c>
      <c r="C37" t="s">
        <v>10</v>
      </c>
      <c r="D37" t="s">
        <v>11</v>
      </c>
      <c r="H37" s="8">
        <v>43885</v>
      </c>
      <c r="I37">
        <v>1040.5102999999999</v>
      </c>
    </row>
    <row r="38" spans="1:9" ht="17" x14ac:dyDescent="0.25">
      <c r="A38" s="1">
        <v>147576</v>
      </c>
      <c r="B38" t="s">
        <v>9</v>
      </c>
      <c r="C38" t="s">
        <v>10</v>
      </c>
      <c r="D38" t="s">
        <v>11</v>
      </c>
      <c r="H38" s="8">
        <v>43886</v>
      </c>
      <c r="I38">
        <v>1040.6712</v>
      </c>
    </row>
    <row r="39" spans="1:9" ht="17" x14ac:dyDescent="0.25">
      <c r="A39" s="1">
        <v>147576</v>
      </c>
      <c r="B39" t="s">
        <v>9</v>
      </c>
      <c r="C39" t="s">
        <v>10</v>
      </c>
      <c r="D39" t="s">
        <v>11</v>
      </c>
      <c r="H39" s="8">
        <v>43887</v>
      </c>
      <c r="I39">
        <v>1040.8451</v>
      </c>
    </row>
    <row r="40" spans="1:9" ht="17" x14ac:dyDescent="0.25">
      <c r="A40" s="1">
        <v>147576</v>
      </c>
      <c r="B40" t="s">
        <v>9</v>
      </c>
      <c r="C40" t="s">
        <v>10</v>
      </c>
      <c r="D40" t="s">
        <v>11</v>
      </c>
      <c r="H40" s="8">
        <v>43888</v>
      </c>
      <c r="I40">
        <v>1040.9331</v>
      </c>
    </row>
    <row r="41" spans="1:9" ht="17" x14ac:dyDescent="0.25">
      <c r="A41" s="1">
        <v>147576</v>
      </c>
      <c r="B41" t="s">
        <v>9</v>
      </c>
      <c r="C41" t="s">
        <v>10</v>
      </c>
      <c r="D41" t="s">
        <v>11</v>
      </c>
      <c r="H41" s="8">
        <v>43889</v>
      </c>
      <c r="I41">
        <v>1040.9571000000001</v>
      </c>
    </row>
    <row r="42" spans="1:9" ht="17" x14ac:dyDescent="0.25">
      <c r="A42" s="1">
        <v>147576</v>
      </c>
      <c r="B42" t="s">
        <v>9</v>
      </c>
      <c r="C42" t="s">
        <v>10</v>
      </c>
      <c r="D42" t="s">
        <v>11</v>
      </c>
      <c r="H42" s="8">
        <v>43892</v>
      </c>
      <c r="I42">
        <v>1041.4508000000001</v>
      </c>
    </row>
    <row r="43" spans="1:9" ht="17" x14ac:dyDescent="0.25">
      <c r="A43" s="1">
        <v>147576</v>
      </c>
      <c r="B43" t="s">
        <v>9</v>
      </c>
      <c r="C43" t="s">
        <v>10</v>
      </c>
      <c r="D43" t="s">
        <v>11</v>
      </c>
      <c r="H43" s="8">
        <v>43893</v>
      </c>
      <c r="I43">
        <v>1041.4603</v>
      </c>
    </row>
    <row r="44" spans="1:9" ht="17" x14ac:dyDescent="0.25">
      <c r="A44" s="1">
        <v>147576</v>
      </c>
      <c r="B44" t="s">
        <v>9</v>
      </c>
      <c r="C44" t="s">
        <v>10</v>
      </c>
      <c r="D44" t="s">
        <v>11</v>
      </c>
      <c r="H44" s="8">
        <v>43894</v>
      </c>
      <c r="I44">
        <v>1042.4206999999999</v>
      </c>
    </row>
    <row r="45" spans="1:9" ht="17" x14ac:dyDescent="0.25">
      <c r="A45" s="1">
        <v>147576</v>
      </c>
      <c r="B45" t="s">
        <v>9</v>
      </c>
      <c r="C45" t="s">
        <v>10</v>
      </c>
      <c r="D45" t="s">
        <v>11</v>
      </c>
      <c r="H45" s="8">
        <v>43895</v>
      </c>
      <c r="I45">
        <v>1042.8226999999999</v>
      </c>
    </row>
    <row r="46" spans="1:9" ht="17" x14ac:dyDescent="0.25">
      <c r="A46" s="1">
        <v>147576</v>
      </c>
      <c r="B46" t="s">
        <v>9</v>
      </c>
      <c r="C46" t="s">
        <v>10</v>
      </c>
      <c r="D46" t="s">
        <v>11</v>
      </c>
      <c r="H46" s="8">
        <v>43896</v>
      </c>
      <c r="I46">
        <v>1043.1771000000001</v>
      </c>
    </row>
    <row r="47" spans="1:9" ht="17" x14ac:dyDescent="0.25">
      <c r="A47" s="1">
        <v>147576</v>
      </c>
      <c r="B47" t="s">
        <v>9</v>
      </c>
      <c r="C47" t="s">
        <v>10</v>
      </c>
      <c r="D47" t="s">
        <v>11</v>
      </c>
      <c r="H47" s="8">
        <v>43899</v>
      </c>
      <c r="I47">
        <v>1043.7552000000001</v>
      </c>
    </row>
    <row r="48" spans="1:9" ht="17" x14ac:dyDescent="0.25">
      <c r="A48" s="1">
        <v>147576</v>
      </c>
      <c r="B48" t="s">
        <v>9</v>
      </c>
      <c r="C48" t="s">
        <v>10</v>
      </c>
      <c r="D48" t="s">
        <v>11</v>
      </c>
      <c r="H48" s="8">
        <v>43901</v>
      </c>
      <c r="I48">
        <v>1043.9736</v>
      </c>
    </row>
    <row r="49" spans="1:9" ht="17" x14ac:dyDescent="0.25">
      <c r="A49" s="1">
        <v>147576</v>
      </c>
      <c r="B49" t="s">
        <v>9</v>
      </c>
      <c r="C49" t="s">
        <v>10</v>
      </c>
      <c r="D49" t="s">
        <v>11</v>
      </c>
      <c r="H49" s="8">
        <v>43902</v>
      </c>
      <c r="I49">
        <v>1043.1364000000001</v>
      </c>
    </row>
    <row r="50" spans="1:9" ht="17" x14ac:dyDescent="0.25">
      <c r="A50" s="1">
        <v>147576</v>
      </c>
      <c r="B50" t="s">
        <v>9</v>
      </c>
      <c r="C50" t="s">
        <v>10</v>
      </c>
      <c r="D50" t="s">
        <v>11</v>
      </c>
      <c r="H50" s="8">
        <v>43903</v>
      </c>
      <c r="I50">
        <v>1042.4101000000001</v>
      </c>
    </row>
    <row r="51" spans="1:9" ht="17" x14ac:dyDescent="0.25">
      <c r="A51" s="1">
        <v>147576</v>
      </c>
      <c r="B51" t="s">
        <v>9</v>
      </c>
      <c r="C51" t="s">
        <v>10</v>
      </c>
      <c r="D51" t="s">
        <v>11</v>
      </c>
      <c r="H51" s="8">
        <v>43906</v>
      </c>
      <c r="I51">
        <v>1042.6749</v>
      </c>
    </row>
    <row r="52" spans="1:9" ht="17" x14ac:dyDescent="0.25">
      <c r="A52" s="1">
        <v>147576</v>
      </c>
      <c r="B52" t="s">
        <v>9</v>
      </c>
      <c r="C52" t="s">
        <v>10</v>
      </c>
      <c r="D52" t="s">
        <v>11</v>
      </c>
      <c r="H52" s="8">
        <v>43907</v>
      </c>
      <c r="I52">
        <v>1042.328</v>
      </c>
    </row>
    <row r="53" spans="1:9" ht="17" x14ac:dyDescent="0.25">
      <c r="A53" s="1">
        <v>147576</v>
      </c>
      <c r="B53" t="s">
        <v>9</v>
      </c>
      <c r="C53" t="s">
        <v>10</v>
      </c>
      <c r="D53" t="s">
        <v>11</v>
      </c>
      <c r="H53" s="8">
        <v>43908</v>
      </c>
      <c r="I53">
        <v>1041.0468000000001</v>
      </c>
    </row>
    <row r="54" spans="1:9" ht="17" x14ac:dyDescent="0.25">
      <c r="A54" s="1">
        <v>147576</v>
      </c>
      <c r="B54" t="s">
        <v>9</v>
      </c>
      <c r="C54" t="s">
        <v>10</v>
      </c>
      <c r="D54" t="s">
        <v>11</v>
      </c>
      <c r="H54" s="8">
        <v>43909</v>
      </c>
      <c r="I54">
        <v>1036.0644</v>
      </c>
    </row>
    <row r="55" spans="1:9" ht="17" x14ac:dyDescent="0.25">
      <c r="A55" s="1">
        <v>147576</v>
      </c>
      <c r="B55" t="s">
        <v>9</v>
      </c>
      <c r="C55" t="s">
        <v>10</v>
      </c>
      <c r="D55" t="s">
        <v>11</v>
      </c>
      <c r="H55" s="8">
        <v>43910</v>
      </c>
      <c r="I55">
        <v>1035.9503</v>
      </c>
    </row>
    <row r="56" spans="1:9" ht="17" x14ac:dyDescent="0.25">
      <c r="A56" s="1">
        <v>147576</v>
      </c>
      <c r="B56" t="s">
        <v>9</v>
      </c>
      <c r="C56" t="s">
        <v>10</v>
      </c>
      <c r="D56" t="s">
        <v>11</v>
      </c>
      <c r="H56" s="8">
        <v>43913</v>
      </c>
      <c r="I56">
        <v>1033.7684999999999</v>
      </c>
    </row>
    <row r="57" spans="1:9" ht="17" x14ac:dyDescent="0.25">
      <c r="A57" s="1">
        <v>147576</v>
      </c>
      <c r="B57" t="s">
        <v>9</v>
      </c>
      <c r="C57" t="s">
        <v>10</v>
      </c>
      <c r="D57" t="s">
        <v>11</v>
      </c>
      <c r="H57" s="8">
        <v>43914</v>
      </c>
      <c r="I57">
        <v>1031.6469</v>
      </c>
    </row>
    <row r="58" spans="1:9" ht="17" x14ac:dyDescent="0.25">
      <c r="A58" s="1">
        <v>147576</v>
      </c>
      <c r="B58" t="s">
        <v>9</v>
      </c>
      <c r="C58" t="s">
        <v>10</v>
      </c>
      <c r="D58" t="s">
        <v>11</v>
      </c>
      <c r="H58" s="8">
        <v>43916</v>
      </c>
      <c r="I58">
        <v>1033.8561999999999</v>
      </c>
    </row>
    <row r="59" spans="1:9" ht="17" x14ac:dyDescent="0.25">
      <c r="A59" s="1">
        <v>147576</v>
      </c>
      <c r="B59" t="s">
        <v>9</v>
      </c>
      <c r="C59" t="s">
        <v>10</v>
      </c>
      <c r="D59" t="s">
        <v>11</v>
      </c>
      <c r="H59" s="8">
        <v>43917</v>
      </c>
      <c r="I59">
        <v>1045.3661999999999</v>
      </c>
    </row>
    <row r="60" spans="1:9" ht="17" x14ac:dyDescent="0.25">
      <c r="A60" s="1">
        <v>147576</v>
      </c>
      <c r="B60" t="s">
        <v>9</v>
      </c>
      <c r="C60" t="s">
        <v>10</v>
      </c>
      <c r="D60" t="s">
        <v>11</v>
      </c>
      <c r="H60" s="8">
        <v>43920</v>
      </c>
      <c r="I60">
        <v>1047.2902999999999</v>
      </c>
    </row>
    <row r="61" spans="1:9" ht="17" x14ac:dyDescent="0.25">
      <c r="A61" s="1">
        <v>147576</v>
      </c>
      <c r="B61" t="s">
        <v>9</v>
      </c>
      <c r="C61" t="s">
        <v>10</v>
      </c>
      <c r="D61" t="s">
        <v>11</v>
      </c>
      <c r="H61" s="8">
        <v>43921</v>
      </c>
      <c r="I61">
        <v>1047.5728999999999</v>
      </c>
    </row>
    <row r="62" spans="1:9" ht="17" x14ac:dyDescent="0.25">
      <c r="A62" s="1">
        <v>147576</v>
      </c>
      <c r="B62" t="s">
        <v>9</v>
      </c>
      <c r="C62" t="s">
        <v>10</v>
      </c>
      <c r="D62" t="s">
        <v>11</v>
      </c>
      <c r="H62" s="8">
        <v>43924</v>
      </c>
      <c r="I62">
        <v>1048.4201</v>
      </c>
    </row>
    <row r="63" spans="1:9" ht="17" x14ac:dyDescent="0.25">
      <c r="A63" s="1">
        <v>147576</v>
      </c>
      <c r="B63" t="s">
        <v>9</v>
      </c>
      <c r="C63" t="s">
        <v>10</v>
      </c>
      <c r="D63" t="s">
        <v>11</v>
      </c>
      <c r="H63" s="8">
        <v>43928</v>
      </c>
      <c r="I63">
        <v>1049.8251</v>
      </c>
    </row>
    <row r="64" spans="1:9" ht="17" x14ac:dyDescent="0.25">
      <c r="A64" s="1">
        <v>147576</v>
      </c>
      <c r="B64" t="s">
        <v>9</v>
      </c>
      <c r="C64" t="s">
        <v>10</v>
      </c>
      <c r="D64" t="s">
        <v>11</v>
      </c>
      <c r="H64" s="8">
        <v>43929</v>
      </c>
      <c r="I64">
        <v>1049.5001</v>
      </c>
    </row>
    <row r="65" spans="1:9" ht="17" x14ac:dyDescent="0.25">
      <c r="A65" s="1">
        <v>147576</v>
      </c>
      <c r="B65" t="s">
        <v>9</v>
      </c>
      <c r="C65" t="s">
        <v>10</v>
      </c>
      <c r="D65" t="s">
        <v>11</v>
      </c>
      <c r="H65" s="8">
        <v>43930</v>
      </c>
      <c r="I65">
        <v>1048.8625</v>
      </c>
    </row>
    <row r="66" spans="1:9" ht="17" x14ac:dyDescent="0.25">
      <c r="A66" s="1">
        <v>147576</v>
      </c>
      <c r="B66" t="s">
        <v>9</v>
      </c>
      <c r="C66" t="s">
        <v>10</v>
      </c>
      <c r="D66" t="s">
        <v>11</v>
      </c>
      <c r="H66" s="8">
        <v>43934</v>
      </c>
      <c r="I66">
        <v>1049.2751000000001</v>
      </c>
    </row>
    <row r="67" spans="1:9" ht="17" x14ac:dyDescent="0.25">
      <c r="A67" s="1">
        <v>147576</v>
      </c>
      <c r="B67" t="s">
        <v>9</v>
      </c>
      <c r="C67" t="s">
        <v>10</v>
      </c>
      <c r="D67" t="s">
        <v>11</v>
      </c>
      <c r="H67" s="8">
        <v>43936</v>
      </c>
      <c r="I67">
        <v>1049.3612000000001</v>
      </c>
    </row>
    <row r="68" spans="1:9" ht="17" x14ac:dyDescent="0.25">
      <c r="A68" s="1">
        <v>147576</v>
      </c>
      <c r="B68" t="s">
        <v>9</v>
      </c>
      <c r="C68" t="s">
        <v>10</v>
      </c>
      <c r="D68" t="s">
        <v>11</v>
      </c>
      <c r="H68" s="8">
        <v>43937</v>
      </c>
      <c r="I68">
        <v>1049.4150999999999</v>
      </c>
    </row>
    <row r="69" spans="1:9" ht="17" x14ac:dyDescent="0.25">
      <c r="A69" s="1">
        <v>147576</v>
      </c>
      <c r="B69" t="s">
        <v>9</v>
      </c>
      <c r="C69" t="s">
        <v>10</v>
      </c>
      <c r="D69" t="s">
        <v>11</v>
      </c>
      <c r="H69" s="8">
        <v>43938</v>
      </c>
      <c r="I69">
        <v>1051.0235</v>
      </c>
    </row>
    <row r="70" spans="1:9" ht="17" x14ac:dyDescent="0.25">
      <c r="A70" s="1">
        <v>147576</v>
      </c>
      <c r="B70" t="s">
        <v>9</v>
      </c>
      <c r="C70" t="s">
        <v>10</v>
      </c>
      <c r="D70" t="s">
        <v>11</v>
      </c>
      <c r="H70" s="8">
        <v>43941</v>
      </c>
      <c r="I70">
        <v>1051.9143999999999</v>
      </c>
    </row>
    <row r="71" spans="1:9" ht="17" x14ac:dyDescent="0.25">
      <c r="A71" s="1">
        <v>147576</v>
      </c>
      <c r="B71" t="s">
        <v>9</v>
      </c>
      <c r="C71" t="s">
        <v>10</v>
      </c>
      <c r="D71" t="s">
        <v>11</v>
      </c>
      <c r="H71" s="8">
        <v>43942</v>
      </c>
      <c r="I71">
        <v>1052.5515</v>
      </c>
    </row>
    <row r="72" spans="1:9" ht="17" x14ac:dyDescent="0.25">
      <c r="A72" s="1">
        <v>147576</v>
      </c>
      <c r="B72" t="s">
        <v>9</v>
      </c>
      <c r="C72" t="s">
        <v>10</v>
      </c>
      <c r="D72" t="s">
        <v>11</v>
      </c>
      <c r="H72" s="8">
        <v>43943</v>
      </c>
      <c r="I72">
        <v>1053.4085</v>
      </c>
    </row>
    <row r="73" spans="1:9" ht="17" x14ac:dyDescent="0.25">
      <c r="A73" s="1">
        <v>147576</v>
      </c>
      <c r="B73" t="s">
        <v>9</v>
      </c>
      <c r="C73" t="s">
        <v>10</v>
      </c>
      <c r="D73" t="s">
        <v>11</v>
      </c>
      <c r="H73" s="8">
        <v>43944</v>
      </c>
      <c r="I73">
        <v>1054.8403000000001</v>
      </c>
    </row>
    <row r="74" spans="1:9" ht="17" x14ac:dyDescent="0.25">
      <c r="A74" s="1">
        <v>147576</v>
      </c>
      <c r="B74" t="s">
        <v>9</v>
      </c>
      <c r="C74" t="s">
        <v>10</v>
      </c>
      <c r="D74" t="s">
        <v>11</v>
      </c>
      <c r="H74" s="8">
        <v>43945</v>
      </c>
      <c r="I74">
        <v>1054.3869</v>
      </c>
    </row>
    <row r="75" spans="1:9" ht="17" x14ac:dyDescent="0.25">
      <c r="A75" s="1">
        <v>147576</v>
      </c>
      <c r="B75" t="s">
        <v>9</v>
      </c>
      <c r="C75" t="s">
        <v>10</v>
      </c>
      <c r="D75" t="s">
        <v>11</v>
      </c>
      <c r="H75" s="8">
        <v>43948</v>
      </c>
      <c r="I75">
        <v>1054.1773000000001</v>
      </c>
    </row>
    <row r="76" spans="1:9" ht="17" x14ac:dyDescent="0.25">
      <c r="A76" s="1">
        <v>147576</v>
      </c>
      <c r="B76" t="s">
        <v>9</v>
      </c>
      <c r="C76" t="s">
        <v>10</v>
      </c>
      <c r="D76" t="s">
        <v>11</v>
      </c>
      <c r="H76" s="8">
        <v>43949</v>
      </c>
      <c r="I76">
        <v>1053.2756999999999</v>
      </c>
    </row>
    <row r="77" spans="1:9" ht="17" x14ac:dyDescent="0.25">
      <c r="A77" s="1">
        <v>147576</v>
      </c>
      <c r="B77" t="s">
        <v>9</v>
      </c>
      <c r="C77" t="s">
        <v>10</v>
      </c>
      <c r="D77" t="s">
        <v>11</v>
      </c>
      <c r="H77" s="8">
        <v>43950</v>
      </c>
      <c r="I77">
        <v>1053.3943999999999</v>
      </c>
    </row>
    <row r="78" spans="1:9" ht="17" x14ac:dyDescent="0.25">
      <c r="A78" s="1">
        <v>147576</v>
      </c>
      <c r="B78" t="s">
        <v>9</v>
      </c>
      <c r="C78" t="s">
        <v>10</v>
      </c>
      <c r="D78" t="s">
        <v>11</v>
      </c>
      <c r="H78" s="8">
        <v>43951</v>
      </c>
      <c r="I78">
        <v>1053.8324</v>
      </c>
    </row>
    <row r="79" spans="1:9" ht="17" x14ac:dyDescent="0.25">
      <c r="A79" s="1">
        <v>147576</v>
      </c>
      <c r="B79" t="s">
        <v>9</v>
      </c>
      <c r="C79" t="s">
        <v>10</v>
      </c>
      <c r="D79" t="s">
        <v>11</v>
      </c>
      <c r="H79" s="8">
        <v>43955</v>
      </c>
      <c r="I79">
        <v>1054.6467</v>
      </c>
    </row>
    <row r="80" spans="1:9" ht="17" x14ac:dyDescent="0.25">
      <c r="A80" s="1">
        <v>147576</v>
      </c>
      <c r="B80" t="s">
        <v>9</v>
      </c>
      <c r="C80" t="s">
        <v>10</v>
      </c>
      <c r="D80" t="s">
        <v>11</v>
      </c>
      <c r="H80" s="8">
        <v>43956</v>
      </c>
      <c r="I80">
        <v>1055.4399000000001</v>
      </c>
    </row>
    <row r="81" spans="1:9" ht="17" x14ac:dyDescent="0.25">
      <c r="A81" s="1">
        <v>147576</v>
      </c>
      <c r="B81" t="s">
        <v>9</v>
      </c>
      <c r="C81" t="s">
        <v>10</v>
      </c>
      <c r="D81" t="s">
        <v>11</v>
      </c>
      <c r="H81" s="8">
        <v>43957</v>
      </c>
      <c r="I81">
        <v>1056.1078</v>
      </c>
    </row>
    <row r="82" spans="1:9" ht="17" x14ac:dyDescent="0.25">
      <c r="A82" s="1">
        <v>147576</v>
      </c>
      <c r="B82" t="s">
        <v>9</v>
      </c>
      <c r="C82" t="s">
        <v>10</v>
      </c>
      <c r="D82" t="s">
        <v>11</v>
      </c>
      <c r="H82" s="8">
        <v>43959</v>
      </c>
      <c r="I82">
        <v>1056.9318000000001</v>
      </c>
    </row>
    <row r="83" spans="1:9" ht="17" x14ac:dyDescent="0.25">
      <c r="A83" s="1">
        <v>147576</v>
      </c>
      <c r="B83" t="s">
        <v>9</v>
      </c>
      <c r="C83" t="s">
        <v>10</v>
      </c>
      <c r="D83" t="s">
        <v>11</v>
      </c>
      <c r="H83" s="8">
        <v>43962</v>
      </c>
      <c r="I83">
        <v>1057.4543000000001</v>
      </c>
    </row>
    <row r="84" spans="1:9" ht="17" x14ac:dyDescent="0.25">
      <c r="A84" s="1">
        <v>147576</v>
      </c>
      <c r="B84" t="s">
        <v>9</v>
      </c>
      <c r="C84" t="s">
        <v>10</v>
      </c>
      <c r="D84" t="s">
        <v>11</v>
      </c>
      <c r="H84" s="8">
        <v>43963</v>
      </c>
      <c r="I84">
        <v>1058.5840000000001</v>
      </c>
    </row>
    <row r="85" spans="1:9" ht="17" x14ac:dyDescent="0.25">
      <c r="A85" s="1">
        <v>147576</v>
      </c>
      <c r="B85" t="s">
        <v>9</v>
      </c>
      <c r="C85" t="s">
        <v>10</v>
      </c>
      <c r="D85" t="s">
        <v>11</v>
      </c>
      <c r="H85" s="8">
        <v>43964</v>
      </c>
      <c r="I85">
        <v>1058.9247</v>
      </c>
    </row>
    <row r="86" spans="1:9" ht="17" x14ac:dyDescent="0.25">
      <c r="A86" s="1">
        <v>147576</v>
      </c>
      <c r="B86" t="s">
        <v>9</v>
      </c>
      <c r="C86" t="s">
        <v>10</v>
      </c>
      <c r="D86" t="s">
        <v>11</v>
      </c>
      <c r="H86" s="8">
        <v>43965</v>
      </c>
      <c r="I86">
        <v>1059.1085</v>
      </c>
    </row>
    <row r="87" spans="1:9" ht="17" x14ac:dyDescent="0.25">
      <c r="A87" s="1">
        <v>147576</v>
      </c>
      <c r="B87" t="s">
        <v>9</v>
      </c>
      <c r="C87" t="s">
        <v>10</v>
      </c>
      <c r="D87" t="s">
        <v>11</v>
      </c>
      <c r="H87" s="8">
        <v>43966</v>
      </c>
      <c r="I87">
        <v>1059.8652</v>
      </c>
    </row>
    <row r="88" spans="1:9" ht="17" x14ac:dyDescent="0.25">
      <c r="A88" s="1">
        <v>147576</v>
      </c>
      <c r="B88" t="s">
        <v>9</v>
      </c>
      <c r="C88" t="s">
        <v>10</v>
      </c>
      <c r="D88" t="s">
        <v>11</v>
      </c>
      <c r="H88" s="8">
        <v>43969</v>
      </c>
      <c r="I88">
        <v>1061.4285</v>
      </c>
    </row>
    <row r="89" spans="1:9" ht="17" x14ac:dyDescent="0.25">
      <c r="A89" s="1">
        <v>147576</v>
      </c>
      <c r="B89" t="s">
        <v>9</v>
      </c>
      <c r="C89" t="s">
        <v>10</v>
      </c>
      <c r="D89" t="s">
        <v>11</v>
      </c>
      <c r="H89" s="8">
        <v>43970</v>
      </c>
      <c r="I89">
        <v>1062.0074</v>
      </c>
    </row>
    <row r="90" spans="1:9" ht="17" x14ac:dyDescent="0.25">
      <c r="A90" s="1">
        <v>147576</v>
      </c>
      <c r="B90" t="s">
        <v>9</v>
      </c>
      <c r="C90" t="s">
        <v>10</v>
      </c>
      <c r="D90" t="s">
        <v>11</v>
      </c>
      <c r="H90" s="8">
        <v>43971</v>
      </c>
      <c r="I90">
        <v>1062.2774999999999</v>
      </c>
    </row>
    <row r="91" spans="1:9" ht="17" x14ac:dyDescent="0.25">
      <c r="A91" s="1">
        <v>147576</v>
      </c>
      <c r="B91" t="s">
        <v>9</v>
      </c>
      <c r="C91" t="s">
        <v>10</v>
      </c>
      <c r="D91" t="s">
        <v>11</v>
      </c>
      <c r="H91" s="8">
        <v>43972</v>
      </c>
      <c r="I91">
        <v>1063.2448999999999</v>
      </c>
    </row>
    <row r="92" spans="1:9" ht="17" x14ac:dyDescent="0.25">
      <c r="A92" s="1">
        <v>147576</v>
      </c>
      <c r="B92" t="s">
        <v>9</v>
      </c>
      <c r="C92" t="s">
        <v>10</v>
      </c>
      <c r="D92" t="s">
        <v>11</v>
      </c>
      <c r="H92" s="8">
        <v>43973</v>
      </c>
      <c r="I92">
        <v>1064.3489999999999</v>
      </c>
    </row>
    <row r="93" spans="1:9" ht="17" x14ac:dyDescent="0.25">
      <c r="A93" s="1">
        <v>147576</v>
      </c>
      <c r="B93" t="s">
        <v>9</v>
      </c>
      <c r="C93" t="s">
        <v>10</v>
      </c>
      <c r="D93" t="s">
        <v>11</v>
      </c>
      <c r="H93" s="8">
        <v>43977</v>
      </c>
      <c r="I93">
        <v>1065.7529999999999</v>
      </c>
    </row>
    <row r="94" spans="1:9" ht="17" x14ac:dyDescent="0.25">
      <c r="A94" s="1">
        <v>147576</v>
      </c>
      <c r="B94" t="s">
        <v>9</v>
      </c>
      <c r="C94" t="s">
        <v>10</v>
      </c>
      <c r="D94" t="s">
        <v>11</v>
      </c>
      <c r="H94" s="8">
        <v>43978</v>
      </c>
      <c r="I94">
        <v>1065.8595</v>
      </c>
    </row>
    <row r="95" spans="1:9" ht="17" x14ac:dyDescent="0.25">
      <c r="A95" s="1">
        <v>147576</v>
      </c>
      <c r="B95" t="s">
        <v>9</v>
      </c>
      <c r="C95" t="s">
        <v>10</v>
      </c>
      <c r="D95" t="s">
        <v>11</v>
      </c>
      <c r="H95" s="8">
        <v>43979</v>
      </c>
      <c r="I95">
        <v>1066.0398</v>
      </c>
    </row>
    <row r="96" spans="1:9" ht="17" x14ac:dyDescent="0.25">
      <c r="A96" s="1">
        <v>147576</v>
      </c>
      <c r="B96" t="s">
        <v>9</v>
      </c>
      <c r="C96" t="s">
        <v>10</v>
      </c>
      <c r="D96" t="s">
        <v>11</v>
      </c>
      <c r="H96" s="8">
        <v>43980</v>
      </c>
      <c r="I96">
        <v>1065.5877</v>
      </c>
    </row>
    <row r="97" spans="1:9" ht="17" x14ac:dyDescent="0.25">
      <c r="A97" s="1">
        <v>147576</v>
      </c>
      <c r="B97" t="s">
        <v>9</v>
      </c>
      <c r="C97" t="s">
        <v>10</v>
      </c>
      <c r="D97" t="s">
        <v>11</v>
      </c>
      <c r="H97" s="8">
        <v>43983</v>
      </c>
      <c r="I97">
        <v>1065.9625000000001</v>
      </c>
    </row>
    <row r="98" spans="1:9" ht="17" x14ac:dyDescent="0.25">
      <c r="A98" s="1">
        <v>147576</v>
      </c>
      <c r="B98" t="s">
        <v>9</v>
      </c>
      <c r="C98" t="s">
        <v>10</v>
      </c>
      <c r="D98" t="s">
        <v>11</v>
      </c>
      <c r="H98" s="8">
        <v>43984</v>
      </c>
      <c r="I98">
        <v>1066.1341</v>
      </c>
    </row>
    <row r="99" spans="1:9" ht="17" x14ac:dyDescent="0.25">
      <c r="A99" s="1">
        <v>147576</v>
      </c>
      <c r="B99" t="s">
        <v>9</v>
      </c>
      <c r="C99" t="s">
        <v>10</v>
      </c>
      <c r="D99" t="s">
        <v>11</v>
      </c>
      <c r="H99" s="8">
        <v>43985</v>
      </c>
      <c r="I99">
        <v>1066.183</v>
      </c>
    </row>
    <row r="100" spans="1:9" ht="17" x14ac:dyDescent="0.25">
      <c r="A100" s="1">
        <v>147576</v>
      </c>
      <c r="B100" t="s">
        <v>9</v>
      </c>
      <c r="C100" t="s">
        <v>10</v>
      </c>
      <c r="D100" t="s">
        <v>11</v>
      </c>
      <c r="H100" s="8">
        <v>43986</v>
      </c>
      <c r="I100">
        <v>1066.1718000000001</v>
      </c>
    </row>
    <row r="101" spans="1:9" ht="17" x14ac:dyDescent="0.25">
      <c r="A101" s="1">
        <v>147576</v>
      </c>
      <c r="B101" t="s">
        <v>9</v>
      </c>
      <c r="C101" t="s">
        <v>10</v>
      </c>
      <c r="D101" t="s">
        <v>11</v>
      </c>
      <c r="H101" s="8">
        <v>43987</v>
      </c>
      <c r="I101">
        <v>1066.2871</v>
      </c>
    </row>
    <row r="102" spans="1:9" ht="17" x14ac:dyDescent="0.25">
      <c r="A102" s="1">
        <v>147576</v>
      </c>
      <c r="B102" t="s">
        <v>9</v>
      </c>
      <c r="C102" t="s">
        <v>10</v>
      </c>
      <c r="D102" t="s">
        <v>11</v>
      </c>
      <c r="H102" s="8">
        <v>43990</v>
      </c>
      <c r="I102">
        <v>1066.6932999999999</v>
      </c>
    </row>
    <row r="103" spans="1:9" ht="17" x14ac:dyDescent="0.25">
      <c r="A103" s="1">
        <v>147576</v>
      </c>
      <c r="B103" t="s">
        <v>9</v>
      </c>
      <c r="C103" t="s">
        <v>10</v>
      </c>
      <c r="D103" t="s">
        <v>11</v>
      </c>
      <c r="H103" s="8">
        <v>43991</v>
      </c>
      <c r="I103">
        <v>1066.7157999999999</v>
      </c>
    </row>
    <row r="104" spans="1:9" ht="17" x14ac:dyDescent="0.25">
      <c r="A104" s="1">
        <v>147576</v>
      </c>
      <c r="B104" t="s">
        <v>9</v>
      </c>
      <c r="C104" t="s">
        <v>10</v>
      </c>
      <c r="D104" t="s">
        <v>11</v>
      </c>
      <c r="H104" s="8">
        <v>43992</v>
      </c>
      <c r="I104">
        <v>1066.8344</v>
      </c>
    </row>
    <row r="105" spans="1:9" ht="17" x14ac:dyDescent="0.25">
      <c r="A105" s="1">
        <v>147576</v>
      </c>
      <c r="B105" t="s">
        <v>9</v>
      </c>
      <c r="C105" t="s">
        <v>10</v>
      </c>
      <c r="D105" t="s">
        <v>11</v>
      </c>
      <c r="H105" s="8">
        <v>43993</v>
      </c>
      <c r="I105">
        <v>1067.4472000000001</v>
      </c>
    </row>
    <row r="106" spans="1:9" ht="17" x14ac:dyDescent="0.25">
      <c r="A106" s="1">
        <v>147576</v>
      </c>
      <c r="B106" t="s">
        <v>9</v>
      </c>
      <c r="C106" t="s">
        <v>10</v>
      </c>
      <c r="D106" t="s">
        <v>11</v>
      </c>
      <c r="H106" s="8">
        <v>43994</v>
      </c>
      <c r="I106">
        <v>1067.7283</v>
      </c>
    </row>
    <row r="107" spans="1:9" ht="17" x14ac:dyDescent="0.25">
      <c r="A107" s="1">
        <v>147576</v>
      </c>
      <c r="B107" t="s">
        <v>9</v>
      </c>
      <c r="C107" t="s">
        <v>10</v>
      </c>
      <c r="D107" t="s">
        <v>11</v>
      </c>
      <c r="H107" s="8">
        <v>43997</v>
      </c>
      <c r="I107">
        <v>1068.6186</v>
      </c>
    </row>
    <row r="108" spans="1:9" ht="17" x14ac:dyDescent="0.25">
      <c r="A108" s="1">
        <v>147576</v>
      </c>
      <c r="B108" t="s">
        <v>9</v>
      </c>
      <c r="C108" t="s">
        <v>10</v>
      </c>
      <c r="D108" t="s">
        <v>11</v>
      </c>
      <c r="H108" s="8">
        <v>43998</v>
      </c>
      <c r="I108">
        <v>1069.3462999999999</v>
      </c>
    </row>
    <row r="109" spans="1:9" ht="17" x14ac:dyDescent="0.25">
      <c r="A109" s="1">
        <v>147576</v>
      </c>
      <c r="B109" t="s">
        <v>9</v>
      </c>
      <c r="C109" t="s">
        <v>10</v>
      </c>
      <c r="D109" t="s">
        <v>11</v>
      </c>
      <c r="H109" s="8">
        <v>43999</v>
      </c>
      <c r="I109">
        <v>1069.5242000000001</v>
      </c>
    </row>
    <row r="110" spans="1:9" ht="17" x14ac:dyDescent="0.25">
      <c r="A110" s="1">
        <v>147576</v>
      </c>
      <c r="B110" t="s">
        <v>9</v>
      </c>
      <c r="C110" t="s">
        <v>10</v>
      </c>
      <c r="D110" t="s">
        <v>11</v>
      </c>
      <c r="H110" s="8">
        <v>44000</v>
      </c>
      <c r="I110">
        <v>1070.5242000000001</v>
      </c>
    </row>
    <row r="111" spans="1:9" ht="17" x14ac:dyDescent="0.25">
      <c r="A111" s="1">
        <v>147576</v>
      </c>
      <c r="B111" t="s">
        <v>9</v>
      </c>
      <c r="C111" t="s">
        <v>10</v>
      </c>
      <c r="D111" t="s">
        <v>11</v>
      </c>
      <c r="H111" s="8">
        <v>44001</v>
      </c>
      <c r="I111">
        <v>1070.8967</v>
      </c>
    </row>
    <row r="112" spans="1:9" ht="17" x14ac:dyDescent="0.25">
      <c r="A112" s="1">
        <v>147576</v>
      </c>
      <c r="B112" t="s">
        <v>9</v>
      </c>
      <c r="C112" t="s">
        <v>10</v>
      </c>
      <c r="D112" t="s">
        <v>11</v>
      </c>
      <c r="H112" s="8">
        <v>44004</v>
      </c>
      <c r="I112">
        <v>1070.9469999999999</v>
      </c>
    </row>
    <row r="113" spans="1:9" ht="17" x14ac:dyDescent="0.25">
      <c r="A113" s="1">
        <v>147576</v>
      </c>
      <c r="B113" t="s">
        <v>9</v>
      </c>
      <c r="C113" t="s">
        <v>10</v>
      </c>
      <c r="D113" t="s">
        <v>11</v>
      </c>
      <c r="H113" s="8">
        <v>44005</v>
      </c>
      <c r="I113">
        <v>1071.3595</v>
      </c>
    </row>
    <row r="114" spans="1:9" ht="17" x14ac:dyDescent="0.25">
      <c r="A114" s="1">
        <v>147576</v>
      </c>
      <c r="B114" t="s">
        <v>9</v>
      </c>
      <c r="C114" t="s">
        <v>10</v>
      </c>
      <c r="D114" t="s">
        <v>11</v>
      </c>
      <c r="H114" s="8">
        <v>44006</v>
      </c>
      <c r="I114">
        <v>1071.5450000000001</v>
      </c>
    </row>
    <row r="115" spans="1:9" ht="17" x14ac:dyDescent="0.25">
      <c r="A115" s="1">
        <v>147576</v>
      </c>
      <c r="B115" t="s">
        <v>9</v>
      </c>
      <c r="C115" t="s">
        <v>10</v>
      </c>
      <c r="D115" t="s">
        <v>11</v>
      </c>
      <c r="H115" s="8">
        <v>44007</v>
      </c>
      <c r="I115">
        <v>1071.7280000000001</v>
      </c>
    </row>
    <row r="116" spans="1:9" ht="17" x14ac:dyDescent="0.25">
      <c r="A116" s="1">
        <v>147576</v>
      </c>
      <c r="B116" t="s">
        <v>9</v>
      </c>
      <c r="C116" t="s">
        <v>10</v>
      </c>
      <c r="D116" t="s">
        <v>11</v>
      </c>
      <c r="H116" s="8">
        <v>44008</v>
      </c>
      <c r="I116">
        <v>1071.9434000000001</v>
      </c>
    </row>
    <row r="117" spans="1:9" ht="17" x14ac:dyDescent="0.25">
      <c r="A117" s="1">
        <v>147576</v>
      </c>
      <c r="B117" t="s">
        <v>9</v>
      </c>
      <c r="C117" t="s">
        <v>10</v>
      </c>
      <c r="D117" t="s">
        <v>11</v>
      </c>
      <c r="H117" s="8">
        <v>44011</v>
      </c>
      <c r="I117">
        <v>1071.915</v>
      </c>
    </row>
    <row r="118" spans="1:9" ht="17" x14ac:dyDescent="0.25">
      <c r="A118" s="1">
        <v>147576</v>
      </c>
      <c r="B118" t="s">
        <v>9</v>
      </c>
      <c r="C118" t="s">
        <v>10</v>
      </c>
      <c r="D118" t="s">
        <v>11</v>
      </c>
      <c r="H118" s="8">
        <v>44012</v>
      </c>
      <c r="I118">
        <v>1072.1210000000001</v>
      </c>
    </row>
    <row r="119" spans="1:9" ht="17" x14ac:dyDescent="0.25">
      <c r="A119" s="1">
        <v>147576</v>
      </c>
      <c r="B119" t="s">
        <v>9</v>
      </c>
      <c r="C119" t="s">
        <v>10</v>
      </c>
      <c r="D119" t="s">
        <v>11</v>
      </c>
      <c r="H119" s="8">
        <v>44013</v>
      </c>
      <c r="I119">
        <v>1072.4799</v>
      </c>
    </row>
    <row r="120" spans="1:9" ht="17" x14ac:dyDescent="0.25">
      <c r="A120" s="1">
        <v>147576</v>
      </c>
      <c r="B120" t="s">
        <v>9</v>
      </c>
      <c r="C120" t="s">
        <v>10</v>
      </c>
      <c r="D120" t="s">
        <v>11</v>
      </c>
      <c r="H120" s="8">
        <v>44014</v>
      </c>
      <c r="I120">
        <v>1072.8163</v>
      </c>
    </row>
    <row r="121" spans="1:9" ht="17" x14ac:dyDescent="0.25">
      <c r="A121" s="1">
        <v>147576</v>
      </c>
      <c r="B121" t="s">
        <v>9</v>
      </c>
      <c r="C121" t="s">
        <v>10</v>
      </c>
      <c r="D121" t="s">
        <v>11</v>
      </c>
      <c r="H121" s="8">
        <v>44015</v>
      </c>
      <c r="I121">
        <v>1073.3235</v>
      </c>
    </row>
    <row r="122" spans="1:9" ht="17" x14ac:dyDescent="0.25">
      <c r="A122" s="1">
        <v>147576</v>
      </c>
      <c r="B122" t="s">
        <v>9</v>
      </c>
      <c r="C122" t="s">
        <v>10</v>
      </c>
      <c r="D122" t="s">
        <v>11</v>
      </c>
      <c r="H122" s="8">
        <v>44018</v>
      </c>
      <c r="I122">
        <v>1073.9474</v>
      </c>
    </row>
    <row r="123" spans="1:9" ht="17" x14ac:dyDescent="0.25">
      <c r="A123" s="1">
        <v>147576</v>
      </c>
      <c r="B123" t="s">
        <v>9</v>
      </c>
      <c r="C123" t="s">
        <v>10</v>
      </c>
      <c r="D123" t="s">
        <v>11</v>
      </c>
      <c r="H123" s="8">
        <v>44019</v>
      </c>
      <c r="I123">
        <v>1074.2029</v>
      </c>
    </row>
    <row r="124" spans="1:9" ht="17" x14ac:dyDescent="0.25">
      <c r="A124" s="1">
        <v>147576</v>
      </c>
      <c r="B124" t="s">
        <v>9</v>
      </c>
      <c r="C124" t="s">
        <v>10</v>
      </c>
      <c r="D124" t="s">
        <v>11</v>
      </c>
      <c r="H124" s="8">
        <v>44020</v>
      </c>
      <c r="I124">
        <v>1074.6648</v>
      </c>
    </row>
    <row r="125" spans="1:9" ht="17" x14ac:dyDescent="0.25">
      <c r="A125" s="1">
        <v>147576</v>
      </c>
      <c r="B125" t="s">
        <v>9</v>
      </c>
      <c r="C125" t="s">
        <v>10</v>
      </c>
      <c r="D125" t="s">
        <v>11</v>
      </c>
      <c r="H125" s="8">
        <v>44021</v>
      </c>
      <c r="I125">
        <v>1074.8666000000001</v>
      </c>
    </row>
    <row r="126" spans="1:9" ht="17" x14ac:dyDescent="0.25">
      <c r="A126" s="1">
        <v>147576</v>
      </c>
      <c r="B126" t="s">
        <v>9</v>
      </c>
      <c r="C126" t="s">
        <v>10</v>
      </c>
      <c r="D126" t="s">
        <v>11</v>
      </c>
      <c r="H126" s="8">
        <v>44022</v>
      </c>
      <c r="I126">
        <v>1075.1588999999999</v>
      </c>
    </row>
    <row r="127" spans="1:9" ht="17" x14ac:dyDescent="0.25">
      <c r="A127" s="1">
        <v>147576</v>
      </c>
      <c r="B127" t="s">
        <v>9</v>
      </c>
      <c r="C127" t="s">
        <v>10</v>
      </c>
      <c r="D127" t="s">
        <v>11</v>
      </c>
      <c r="H127" s="8">
        <v>44025</v>
      </c>
      <c r="I127">
        <v>1075.5961</v>
      </c>
    </row>
    <row r="128" spans="1:9" ht="17" x14ac:dyDescent="0.25">
      <c r="A128" s="1">
        <v>147576</v>
      </c>
      <c r="B128" t="s">
        <v>9</v>
      </c>
      <c r="C128" t="s">
        <v>10</v>
      </c>
      <c r="D128" t="s">
        <v>11</v>
      </c>
      <c r="H128" s="8">
        <v>44026</v>
      </c>
      <c r="I128">
        <v>1075.4166</v>
      </c>
    </row>
    <row r="129" spans="1:9" ht="17" x14ac:dyDescent="0.25">
      <c r="A129" s="1">
        <v>147576</v>
      </c>
      <c r="B129" t="s">
        <v>9</v>
      </c>
      <c r="C129" t="s">
        <v>10</v>
      </c>
      <c r="D129" t="s">
        <v>11</v>
      </c>
      <c r="H129" s="8">
        <v>44027</v>
      </c>
      <c r="I129">
        <v>1075.5335</v>
      </c>
    </row>
    <row r="130" spans="1:9" ht="17" x14ac:dyDescent="0.25">
      <c r="A130" s="1">
        <v>147576</v>
      </c>
      <c r="B130" t="s">
        <v>9</v>
      </c>
      <c r="C130" t="s">
        <v>10</v>
      </c>
      <c r="D130" t="s">
        <v>11</v>
      </c>
      <c r="H130" s="8">
        <v>44028</v>
      </c>
      <c r="I130">
        <v>1075.6474000000001</v>
      </c>
    </row>
    <row r="131" spans="1:9" ht="17" x14ac:dyDescent="0.25">
      <c r="A131" s="1">
        <v>147576</v>
      </c>
      <c r="B131" t="s">
        <v>9</v>
      </c>
      <c r="C131" t="s">
        <v>10</v>
      </c>
      <c r="D131" t="s">
        <v>11</v>
      </c>
      <c r="H131" s="8">
        <v>44029</v>
      </c>
      <c r="I131">
        <v>1075.7878000000001</v>
      </c>
    </row>
    <row r="132" spans="1:9" ht="17" x14ac:dyDescent="0.25">
      <c r="A132" s="1">
        <v>147576</v>
      </c>
      <c r="B132" t="s">
        <v>9</v>
      </c>
      <c r="C132" t="s">
        <v>10</v>
      </c>
      <c r="D132" t="s">
        <v>11</v>
      </c>
      <c r="H132" s="8">
        <v>44032</v>
      </c>
      <c r="I132">
        <v>1076.0785000000001</v>
      </c>
    </row>
    <row r="133" spans="1:9" ht="17" x14ac:dyDescent="0.25">
      <c r="A133" s="1">
        <v>147576</v>
      </c>
      <c r="B133" t="s">
        <v>9</v>
      </c>
      <c r="C133" t="s">
        <v>10</v>
      </c>
      <c r="D133" t="s">
        <v>11</v>
      </c>
      <c r="H133" s="8">
        <v>44033</v>
      </c>
      <c r="I133">
        <v>1076.2081000000001</v>
      </c>
    </row>
    <row r="134" spans="1:9" ht="17" x14ac:dyDescent="0.25">
      <c r="A134" s="1">
        <v>147576</v>
      </c>
      <c r="B134" t="s">
        <v>9</v>
      </c>
      <c r="C134" t="s">
        <v>10</v>
      </c>
      <c r="D134" t="s">
        <v>11</v>
      </c>
      <c r="H134" s="8">
        <v>44034</v>
      </c>
      <c r="I134">
        <v>1076.2624000000001</v>
      </c>
    </row>
    <row r="135" spans="1:9" ht="17" x14ac:dyDescent="0.25">
      <c r="A135" s="1">
        <v>147576</v>
      </c>
      <c r="B135" t="s">
        <v>9</v>
      </c>
      <c r="C135" t="s">
        <v>10</v>
      </c>
      <c r="D135" t="s">
        <v>11</v>
      </c>
      <c r="H135" s="8">
        <v>44035</v>
      </c>
      <c r="I135">
        <v>1076.3873000000001</v>
      </c>
    </row>
    <row r="136" spans="1:9" ht="17" x14ac:dyDescent="0.25">
      <c r="A136" s="1">
        <v>147576</v>
      </c>
      <c r="B136" t="s">
        <v>9</v>
      </c>
      <c r="C136" t="s">
        <v>10</v>
      </c>
      <c r="D136" t="s">
        <v>11</v>
      </c>
      <c r="H136" s="8">
        <v>44036</v>
      </c>
      <c r="I136">
        <v>1076.444</v>
      </c>
    </row>
    <row r="137" spans="1:9" ht="17" x14ac:dyDescent="0.25">
      <c r="A137" s="1">
        <v>147576</v>
      </c>
      <c r="B137" t="s">
        <v>9</v>
      </c>
      <c r="C137" t="s">
        <v>10</v>
      </c>
      <c r="D137" t="s">
        <v>11</v>
      </c>
      <c r="H137" s="8">
        <v>44039</v>
      </c>
      <c r="I137">
        <v>1076.7847999999999</v>
      </c>
    </row>
    <row r="138" spans="1:9" ht="17" x14ac:dyDescent="0.25">
      <c r="A138" s="1">
        <v>147576</v>
      </c>
      <c r="B138" t="s">
        <v>9</v>
      </c>
      <c r="C138" t="s">
        <v>10</v>
      </c>
      <c r="D138" t="s">
        <v>11</v>
      </c>
      <c r="H138" s="8">
        <v>44040</v>
      </c>
      <c r="I138">
        <v>1076.8378</v>
      </c>
    </row>
    <row r="139" spans="1:9" ht="17" x14ac:dyDescent="0.25">
      <c r="A139" s="1">
        <v>147576</v>
      </c>
      <c r="B139" t="s">
        <v>9</v>
      </c>
      <c r="C139" t="s">
        <v>10</v>
      </c>
      <c r="D139" t="s">
        <v>11</v>
      </c>
      <c r="H139" s="8">
        <v>44041</v>
      </c>
      <c r="I139">
        <v>1076.9034999999999</v>
      </c>
    </row>
    <row r="140" spans="1:9" ht="17" x14ac:dyDescent="0.25">
      <c r="A140" s="1">
        <v>147576</v>
      </c>
      <c r="B140" t="s">
        <v>9</v>
      </c>
      <c r="C140" t="s">
        <v>10</v>
      </c>
      <c r="D140" t="s">
        <v>11</v>
      </c>
      <c r="H140" s="8">
        <v>44042</v>
      </c>
      <c r="I140">
        <v>1077.0323000000001</v>
      </c>
    </row>
    <row r="141" spans="1:9" ht="17" x14ac:dyDescent="0.25">
      <c r="A141" s="1">
        <v>147576</v>
      </c>
      <c r="B141" t="s">
        <v>9</v>
      </c>
      <c r="C141" t="s">
        <v>10</v>
      </c>
      <c r="D141" t="s">
        <v>11</v>
      </c>
      <c r="H141" s="8">
        <v>44043</v>
      </c>
      <c r="I141">
        <v>1077.1738</v>
      </c>
    </row>
    <row r="142" spans="1:9" ht="17" x14ac:dyDescent="0.25">
      <c r="A142" s="1">
        <v>147576</v>
      </c>
      <c r="B142" t="s">
        <v>9</v>
      </c>
      <c r="C142" t="s">
        <v>10</v>
      </c>
      <c r="D142" t="s">
        <v>11</v>
      </c>
      <c r="H142" s="8">
        <v>44046</v>
      </c>
      <c r="I142">
        <v>1077.4665</v>
      </c>
    </row>
    <row r="143" spans="1:9" ht="17" x14ac:dyDescent="0.25">
      <c r="A143" s="1">
        <v>147576</v>
      </c>
      <c r="B143" t="s">
        <v>9</v>
      </c>
      <c r="C143" t="s">
        <v>10</v>
      </c>
      <c r="D143" t="s">
        <v>11</v>
      </c>
      <c r="H143" s="8">
        <v>44047</v>
      </c>
      <c r="I143">
        <v>1077.6741999999999</v>
      </c>
    </row>
    <row r="144" spans="1:9" ht="17" x14ac:dyDescent="0.25">
      <c r="A144" s="1">
        <v>147576</v>
      </c>
      <c r="B144" t="s">
        <v>9</v>
      </c>
      <c r="C144" t="s">
        <v>10</v>
      </c>
      <c r="D144" t="s">
        <v>11</v>
      </c>
      <c r="H144" s="8">
        <v>44048</v>
      </c>
      <c r="I144">
        <v>1077.9356</v>
      </c>
    </row>
    <row r="145" spans="1:9" ht="17" x14ac:dyDescent="0.25">
      <c r="A145" s="1">
        <v>147576</v>
      </c>
      <c r="B145" t="s">
        <v>9</v>
      </c>
      <c r="C145" t="s">
        <v>10</v>
      </c>
      <c r="D145" t="s">
        <v>11</v>
      </c>
      <c r="H145" s="8">
        <v>44049</v>
      </c>
      <c r="I145">
        <v>1078.0418999999999</v>
      </c>
    </row>
    <row r="146" spans="1:9" ht="17" x14ac:dyDescent="0.25">
      <c r="A146" s="1">
        <v>147576</v>
      </c>
      <c r="B146" t="s">
        <v>9</v>
      </c>
      <c r="C146" t="s">
        <v>10</v>
      </c>
      <c r="D146" t="s">
        <v>11</v>
      </c>
      <c r="H146" s="8">
        <v>44050</v>
      </c>
      <c r="I146">
        <v>1077.8963000000001</v>
      </c>
    </row>
    <row r="147" spans="1:9" ht="17" x14ac:dyDescent="0.25">
      <c r="A147" s="1">
        <v>147576</v>
      </c>
      <c r="B147" t="s">
        <v>9</v>
      </c>
      <c r="C147" t="s">
        <v>10</v>
      </c>
      <c r="D147" t="s">
        <v>11</v>
      </c>
      <c r="H147" s="8">
        <v>44053</v>
      </c>
      <c r="I147">
        <v>1078.2167999999999</v>
      </c>
    </row>
    <row r="148" spans="1:9" ht="17" x14ac:dyDescent="0.25">
      <c r="A148" s="1">
        <v>147576</v>
      </c>
      <c r="B148" t="s">
        <v>9</v>
      </c>
      <c r="C148" t="s">
        <v>10</v>
      </c>
      <c r="D148" t="s">
        <v>11</v>
      </c>
      <c r="H148" s="8">
        <v>44054</v>
      </c>
      <c r="I148">
        <v>1078.3251</v>
      </c>
    </row>
    <row r="149" spans="1:9" ht="17" x14ac:dyDescent="0.25">
      <c r="A149" s="1">
        <v>147576</v>
      </c>
      <c r="B149" t="s">
        <v>9</v>
      </c>
      <c r="C149" t="s">
        <v>10</v>
      </c>
      <c r="D149" t="s">
        <v>11</v>
      </c>
      <c r="H149" s="8">
        <v>44055</v>
      </c>
      <c r="I149">
        <v>1078.4737</v>
      </c>
    </row>
    <row r="150" spans="1:9" ht="17" x14ac:dyDescent="0.25">
      <c r="A150" s="1">
        <v>147576</v>
      </c>
      <c r="B150" t="s">
        <v>9</v>
      </c>
      <c r="C150" t="s">
        <v>10</v>
      </c>
      <c r="D150" t="s">
        <v>11</v>
      </c>
      <c r="H150" s="8">
        <v>44056</v>
      </c>
      <c r="I150">
        <v>1078.6106</v>
      </c>
    </row>
    <row r="151" spans="1:9" ht="17" x14ac:dyDescent="0.25">
      <c r="A151" s="1">
        <v>147576</v>
      </c>
      <c r="B151" t="s">
        <v>9</v>
      </c>
      <c r="C151" t="s">
        <v>10</v>
      </c>
      <c r="D151" t="s">
        <v>11</v>
      </c>
      <c r="H151" s="8">
        <v>44057</v>
      </c>
      <c r="I151">
        <v>1078.7529</v>
      </c>
    </row>
    <row r="152" spans="1:9" ht="17" x14ac:dyDescent="0.25">
      <c r="A152" s="1">
        <v>147576</v>
      </c>
      <c r="B152" t="s">
        <v>9</v>
      </c>
      <c r="C152" t="s">
        <v>10</v>
      </c>
      <c r="D152" t="s">
        <v>11</v>
      </c>
      <c r="H152" s="8">
        <v>44060</v>
      </c>
      <c r="I152">
        <v>1079.0715</v>
      </c>
    </row>
    <row r="153" spans="1:9" ht="17" x14ac:dyDescent="0.25">
      <c r="A153" s="1">
        <v>147576</v>
      </c>
      <c r="B153" t="s">
        <v>9</v>
      </c>
      <c r="C153" t="s">
        <v>10</v>
      </c>
      <c r="D153" t="s">
        <v>11</v>
      </c>
      <c r="H153" s="8">
        <v>44061</v>
      </c>
      <c r="I153">
        <v>1079.5322000000001</v>
      </c>
    </row>
    <row r="154" spans="1:9" ht="17" x14ac:dyDescent="0.25">
      <c r="A154" s="1">
        <v>147576</v>
      </c>
      <c r="B154" t="s">
        <v>9</v>
      </c>
      <c r="C154" t="s">
        <v>10</v>
      </c>
      <c r="D154" t="s">
        <v>11</v>
      </c>
      <c r="H154" s="8">
        <v>44062</v>
      </c>
      <c r="I154">
        <v>1079.7207000000001</v>
      </c>
    </row>
    <row r="155" spans="1:9" ht="17" x14ac:dyDescent="0.25">
      <c r="A155" s="1">
        <v>147576</v>
      </c>
      <c r="B155" t="s">
        <v>9</v>
      </c>
      <c r="C155" t="s">
        <v>10</v>
      </c>
      <c r="D155" t="s">
        <v>11</v>
      </c>
      <c r="H155" s="8">
        <v>44063</v>
      </c>
      <c r="I155">
        <v>1080.0116</v>
      </c>
    </row>
    <row r="156" spans="1:9" ht="17" x14ac:dyDescent="0.25">
      <c r="A156" s="1">
        <v>147576</v>
      </c>
      <c r="B156" t="s">
        <v>9</v>
      </c>
      <c r="C156" t="s">
        <v>10</v>
      </c>
      <c r="D156" t="s">
        <v>11</v>
      </c>
      <c r="H156" s="8">
        <v>44064</v>
      </c>
      <c r="I156">
        <v>1080.1783</v>
      </c>
    </row>
    <row r="157" spans="1:9" ht="17" x14ac:dyDescent="0.25">
      <c r="A157" s="1">
        <v>147576</v>
      </c>
      <c r="B157" t="s">
        <v>9</v>
      </c>
      <c r="C157" t="s">
        <v>10</v>
      </c>
      <c r="D157" t="s">
        <v>11</v>
      </c>
      <c r="H157" s="8">
        <v>44067</v>
      </c>
      <c r="I157">
        <v>1080.4184</v>
      </c>
    </row>
    <row r="158" spans="1:9" ht="17" x14ac:dyDescent="0.25">
      <c r="A158" s="1">
        <v>147576</v>
      </c>
      <c r="B158" t="s">
        <v>9</v>
      </c>
      <c r="C158" t="s">
        <v>10</v>
      </c>
      <c r="D158" t="s">
        <v>11</v>
      </c>
      <c r="H158" s="8">
        <v>44068</v>
      </c>
      <c r="I158">
        <v>1080.3943999999999</v>
      </c>
    </row>
    <row r="159" spans="1:9" ht="17" x14ac:dyDescent="0.25">
      <c r="A159" s="1">
        <v>147576</v>
      </c>
      <c r="B159" t="s">
        <v>9</v>
      </c>
      <c r="C159" t="s">
        <v>10</v>
      </c>
      <c r="D159" t="s">
        <v>11</v>
      </c>
      <c r="H159" s="8">
        <v>44069</v>
      </c>
      <c r="I159">
        <v>1080.7701</v>
      </c>
    </row>
    <row r="160" spans="1:9" ht="17" x14ac:dyDescent="0.25">
      <c r="A160" s="1">
        <v>147576</v>
      </c>
      <c r="B160" t="s">
        <v>9</v>
      </c>
      <c r="C160" t="s">
        <v>10</v>
      </c>
      <c r="D160" t="s">
        <v>11</v>
      </c>
      <c r="H160" s="8">
        <v>44070</v>
      </c>
      <c r="I160">
        <v>1080.9100000000001</v>
      </c>
    </row>
    <row r="161" spans="1:9" ht="17" x14ac:dyDescent="0.25">
      <c r="A161" s="1">
        <v>147576</v>
      </c>
      <c r="B161" t="s">
        <v>9</v>
      </c>
      <c r="C161" t="s">
        <v>10</v>
      </c>
      <c r="D161" t="s">
        <v>11</v>
      </c>
      <c r="H161" s="8">
        <v>44071</v>
      </c>
      <c r="I161">
        <v>1081.0332000000001</v>
      </c>
    </row>
    <row r="162" spans="1:9" ht="17" x14ac:dyDescent="0.25">
      <c r="A162" s="1">
        <v>147576</v>
      </c>
      <c r="B162" t="s">
        <v>9</v>
      </c>
      <c r="C162" t="s">
        <v>10</v>
      </c>
      <c r="D162" t="s">
        <v>11</v>
      </c>
      <c r="H162" s="8">
        <v>44074</v>
      </c>
      <c r="I162">
        <v>1081.2824000000001</v>
      </c>
    </row>
    <row r="163" spans="1:9" ht="17" x14ac:dyDescent="0.25">
      <c r="A163" s="1">
        <v>147576</v>
      </c>
      <c r="B163" t="s">
        <v>9</v>
      </c>
      <c r="C163" t="s">
        <v>10</v>
      </c>
      <c r="D163" t="s">
        <v>11</v>
      </c>
      <c r="H163" s="8">
        <v>44075</v>
      </c>
      <c r="I163">
        <v>1081.5317</v>
      </c>
    </row>
    <row r="164" spans="1:9" ht="17" x14ac:dyDescent="0.25">
      <c r="A164" s="1">
        <v>147576</v>
      </c>
      <c r="B164" t="s">
        <v>9</v>
      </c>
      <c r="C164" t="s">
        <v>10</v>
      </c>
      <c r="D164" t="s">
        <v>11</v>
      </c>
      <c r="H164" s="8">
        <v>44076</v>
      </c>
      <c r="I164">
        <v>1081.6023</v>
      </c>
    </row>
    <row r="165" spans="1:9" ht="17" x14ac:dyDescent="0.25">
      <c r="A165" s="1">
        <v>147576</v>
      </c>
      <c r="B165" t="s">
        <v>9</v>
      </c>
      <c r="C165" t="s">
        <v>10</v>
      </c>
      <c r="D165" t="s">
        <v>11</v>
      </c>
      <c r="H165" s="8">
        <v>44077</v>
      </c>
      <c r="I165">
        <v>1081.7156</v>
      </c>
    </row>
    <row r="166" spans="1:9" ht="17" x14ac:dyDescent="0.25">
      <c r="A166" s="1">
        <v>147576</v>
      </c>
      <c r="B166" t="s">
        <v>9</v>
      </c>
      <c r="C166" t="s">
        <v>10</v>
      </c>
      <c r="D166" t="s">
        <v>11</v>
      </c>
      <c r="H166" s="8">
        <v>44078</v>
      </c>
      <c r="I166">
        <v>1081.8251</v>
      </c>
    </row>
    <row r="167" spans="1:9" ht="17" x14ac:dyDescent="0.25">
      <c r="A167" s="1">
        <v>147576</v>
      </c>
      <c r="B167" t="s">
        <v>9</v>
      </c>
      <c r="C167" t="s">
        <v>10</v>
      </c>
      <c r="D167" t="s">
        <v>11</v>
      </c>
      <c r="H167" s="8">
        <v>44081</v>
      </c>
      <c r="I167">
        <v>1082.1990000000001</v>
      </c>
    </row>
    <row r="168" spans="1:9" ht="17" x14ac:dyDescent="0.25">
      <c r="A168" s="1">
        <v>147576</v>
      </c>
      <c r="B168" t="s">
        <v>9</v>
      </c>
      <c r="C168" t="s">
        <v>10</v>
      </c>
      <c r="D168" t="s">
        <v>11</v>
      </c>
      <c r="H168" s="8">
        <v>44082</v>
      </c>
      <c r="I168">
        <v>1082.296</v>
      </c>
    </row>
    <row r="169" spans="1:9" ht="17" x14ac:dyDescent="0.25">
      <c r="A169" s="1">
        <v>147576</v>
      </c>
      <c r="B169" t="s">
        <v>9</v>
      </c>
      <c r="C169" t="s">
        <v>10</v>
      </c>
      <c r="D169" t="s">
        <v>11</v>
      </c>
      <c r="H169" s="8">
        <v>44083</v>
      </c>
      <c r="I169">
        <v>1082.3832</v>
      </c>
    </row>
    <row r="170" spans="1:9" ht="17" x14ac:dyDescent="0.25">
      <c r="A170" s="1">
        <v>147576</v>
      </c>
      <c r="B170" t="s">
        <v>9</v>
      </c>
      <c r="C170" t="s">
        <v>10</v>
      </c>
      <c r="D170" t="s">
        <v>11</v>
      </c>
      <c r="H170" s="8">
        <v>44084</v>
      </c>
      <c r="I170">
        <v>1082.4637</v>
      </c>
    </row>
    <row r="171" spans="1:9" ht="17" x14ac:dyDescent="0.25">
      <c r="A171" s="1">
        <v>147576</v>
      </c>
      <c r="B171" t="s">
        <v>9</v>
      </c>
      <c r="C171" t="s">
        <v>10</v>
      </c>
      <c r="D171" t="s">
        <v>11</v>
      </c>
      <c r="H171" s="8">
        <v>44085</v>
      </c>
      <c r="I171">
        <v>1082.5523000000001</v>
      </c>
    </row>
    <row r="172" spans="1:9" ht="17" x14ac:dyDescent="0.25">
      <c r="A172" s="1">
        <v>147576</v>
      </c>
      <c r="B172" t="s">
        <v>9</v>
      </c>
      <c r="C172" t="s">
        <v>10</v>
      </c>
      <c r="D172" t="s">
        <v>11</v>
      </c>
      <c r="H172" s="8">
        <v>44088</v>
      </c>
      <c r="I172">
        <v>1082.9184</v>
      </c>
    </row>
    <row r="173" spans="1:9" ht="17" x14ac:dyDescent="0.25">
      <c r="A173" s="1">
        <v>147576</v>
      </c>
      <c r="B173" t="s">
        <v>9</v>
      </c>
      <c r="C173" t="s">
        <v>10</v>
      </c>
      <c r="D173" t="s">
        <v>11</v>
      </c>
      <c r="H173" s="8">
        <v>44089</v>
      </c>
      <c r="I173">
        <v>1083.0283999999999</v>
      </c>
    </row>
    <row r="174" spans="1:9" ht="17" x14ac:dyDescent="0.25">
      <c r="A174" s="1">
        <v>147576</v>
      </c>
      <c r="B174" t="s">
        <v>9</v>
      </c>
      <c r="C174" t="s">
        <v>10</v>
      </c>
      <c r="D174" t="s">
        <v>11</v>
      </c>
      <c r="H174" s="8">
        <v>44090</v>
      </c>
      <c r="I174">
        <v>1083.1456000000001</v>
      </c>
    </row>
    <row r="175" spans="1:9" ht="17" x14ac:dyDescent="0.25">
      <c r="A175" s="1">
        <v>147576</v>
      </c>
      <c r="B175" t="s">
        <v>9</v>
      </c>
      <c r="C175" t="s">
        <v>10</v>
      </c>
      <c r="D175" t="s">
        <v>11</v>
      </c>
      <c r="H175" s="8">
        <v>44091</v>
      </c>
      <c r="I175">
        <v>1083.3848</v>
      </c>
    </row>
    <row r="176" spans="1:9" ht="17" x14ac:dyDescent="0.25">
      <c r="A176" s="1">
        <v>147576</v>
      </c>
      <c r="B176" t="s">
        <v>9</v>
      </c>
      <c r="C176" t="s">
        <v>10</v>
      </c>
      <c r="D176" t="s">
        <v>11</v>
      </c>
      <c r="H176" s="8">
        <v>44092</v>
      </c>
      <c r="I176">
        <v>1083.4603999999999</v>
      </c>
    </row>
    <row r="177" spans="1:9" ht="17" x14ac:dyDescent="0.25">
      <c r="A177" s="1">
        <v>147576</v>
      </c>
      <c r="B177" t="s">
        <v>9</v>
      </c>
      <c r="C177" t="s">
        <v>10</v>
      </c>
      <c r="D177" t="s">
        <v>11</v>
      </c>
      <c r="H177" s="8">
        <v>44095</v>
      </c>
      <c r="I177">
        <v>1083.808</v>
      </c>
    </row>
    <row r="178" spans="1:9" ht="17" x14ac:dyDescent="0.25">
      <c r="A178" s="1">
        <v>147576</v>
      </c>
      <c r="B178" t="s">
        <v>9</v>
      </c>
      <c r="C178" t="s">
        <v>10</v>
      </c>
      <c r="D178" t="s">
        <v>11</v>
      </c>
      <c r="H178" s="8">
        <v>44096</v>
      </c>
      <c r="I178">
        <v>1083.902</v>
      </c>
    </row>
    <row r="179" spans="1:9" ht="17" x14ac:dyDescent="0.25">
      <c r="A179" s="1">
        <v>147576</v>
      </c>
      <c r="B179" t="s">
        <v>9</v>
      </c>
      <c r="C179" t="s">
        <v>10</v>
      </c>
      <c r="D179" t="s">
        <v>11</v>
      </c>
      <c r="H179" s="8">
        <v>44097</v>
      </c>
      <c r="I179">
        <v>1083.9939999999999</v>
      </c>
    </row>
    <row r="180" spans="1:9" ht="17" x14ac:dyDescent="0.25">
      <c r="A180" s="1">
        <v>147576</v>
      </c>
      <c r="B180" t="s">
        <v>9</v>
      </c>
      <c r="C180" t="s">
        <v>10</v>
      </c>
      <c r="D180" t="s">
        <v>11</v>
      </c>
      <c r="H180" s="8">
        <v>44098</v>
      </c>
      <c r="I180">
        <v>1084.1087</v>
      </c>
    </row>
    <row r="181" spans="1:9" ht="17" x14ac:dyDescent="0.25">
      <c r="A181" s="1">
        <v>147576</v>
      </c>
      <c r="B181" t="s">
        <v>9</v>
      </c>
      <c r="C181" t="s">
        <v>10</v>
      </c>
      <c r="D181" t="s">
        <v>11</v>
      </c>
      <c r="H181" s="8">
        <v>44099</v>
      </c>
      <c r="I181">
        <v>1084.2017000000001</v>
      </c>
    </row>
    <row r="182" spans="1:9" ht="17" x14ac:dyDescent="0.25">
      <c r="A182" s="1">
        <v>147576</v>
      </c>
      <c r="B182" t="s">
        <v>9</v>
      </c>
      <c r="C182" t="s">
        <v>10</v>
      </c>
      <c r="D182" t="s">
        <v>11</v>
      </c>
      <c r="H182" s="8">
        <v>44102</v>
      </c>
      <c r="I182">
        <v>1084.5723</v>
      </c>
    </row>
    <row r="183" spans="1:9" ht="17" x14ac:dyDescent="0.25">
      <c r="A183" s="1">
        <v>147576</v>
      </c>
      <c r="B183" t="s">
        <v>9</v>
      </c>
      <c r="C183" t="s">
        <v>10</v>
      </c>
      <c r="D183" t="s">
        <v>11</v>
      </c>
      <c r="H183" s="8">
        <v>44103</v>
      </c>
      <c r="I183">
        <v>1084.7529</v>
      </c>
    </row>
    <row r="184" spans="1:9" ht="17" x14ac:dyDescent="0.25">
      <c r="A184" s="1">
        <v>147576</v>
      </c>
      <c r="B184" t="s">
        <v>9</v>
      </c>
      <c r="C184" t="s">
        <v>10</v>
      </c>
      <c r="D184" t="s">
        <v>11</v>
      </c>
      <c r="H184" s="8">
        <v>44104</v>
      </c>
      <c r="I184">
        <v>1084.9709</v>
      </c>
    </row>
    <row r="185" spans="1:9" ht="17" x14ac:dyDescent="0.25">
      <c r="A185" s="1">
        <v>147576</v>
      </c>
      <c r="B185" t="s">
        <v>9</v>
      </c>
      <c r="C185" t="s">
        <v>10</v>
      </c>
      <c r="D185" t="s">
        <v>11</v>
      </c>
      <c r="H185" s="8">
        <v>44105</v>
      </c>
      <c r="I185">
        <v>1085.1612</v>
      </c>
    </row>
    <row r="186" spans="1:9" ht="17" x14ac:dyDescent="0.25">
      <c r="A186" s="1">
        <v>147576</v>
      </c>
      <c r="B186" t="s">
        <v>9</v>
      </c>
      <c r="C186" t="s">
        <v>10</v>
      </c>
      <c r="D186" t="s">
        <v>11</v>
      </c>
      <c r="H186" s="8">
        <v>44109</v>
      </c>
      <c r="I186">
        <v>1085.6935000000001</v>
      </c>
    </row>
    <row r="187" spans="1:9" ht="17" x14ac:dyDescent="0.25">
      <c r="A187" s="1">
        <v>147576</v>
      </c>
      <c r="B187" t="s">
        <v>9</v>
      </c>
      <c r="C187" t="s">
        <v>10</v>
      </c>
      <c r="D187" t="s">
        <v>11</v>
      </c>
      <c r="H187" s="8">
        <v>44110</v>
      </c>
      <c r="I187">
        <v>1085.8814</v>
      </c>
    </row>
    <row r="188" spans="1:9" ht="17" x14ac:dyDescent="0.25">
      <c r="A188" s="1">
        <v>147576</v>
      </c>
      <c r="B188" t="s">
        <v>9</v>
      </c>
      <c r="C188" t="s">
        <v>10</v>
      </c>
      <c r="D188" t="s">
        <v>11</v>
      </c>
      <c r="H188" s="8">
        <v>44111</v>
      </c>
      <c r="I188">
        <v>1086.1947</v>
      </c>
    </row>
    <row r="189" spans="1:9" ht="17" x14ac:dyDescent="0.25">
      <c r="A189" s="1">
        <v>147576</v>
      </c>
      <c r="B189" t="s">
        <v>9</v>
      </c>
      <c r="C189" t="s">
        <v>10</v>
      </c>
      <c r="D189" t="s">
        <v>11</v>
      </c>
      <c r="H189" s="8">
        <v>44112</v>
      </c>
      <c r="I189">
        <v>1086.3677</v>
      </c>
    </row>
    <row r="190" spans="1:9" ht="17" x14ac:dyDescent="0.25">
      <c r="A190" s="1">
        <v>147576</v>
      </c>
      <c r="B190" t="s">
        <v>9</v>
      </c>
      <c r="C190" t="s">
        <v>10</v>
      </c>
      <c r="D190" t="s">
        <v>11</v>
      </c>
      <c r="H190" s="8">
        <v>44113</v>
      </c>
      <c r="I190">
        <v>1086.5851</v>
      </c>
    </row>
    <row r="191" spans="1:9" ht="17" x14ac:dyDescent="0.25">
      <c r="A191" s="1">
        <v>147576</v>
      </c>
      <c r="B191" t="s">
        <v>9</v>
      </c>
      <c r="C191" t="s">
        <v>10</v>
      </c>
      <c r="D191" t="s">
        <v>11</v>
      </c>
      <c r="H191" s="8">
        <v>44116</v>
      </c>
      <c r="I191">
        <v>1087.0531000000001</v>
      </c>
    </row>
    <row r="192" spans="1:9" ht="17" x14ac:dyDescent="0.25">
      <c r="A192" s="1">
        <v>147576</v>
      </c>
      <c r="B192" t="s">
        <v>9</v>
      </c>
      <c r="C192" t="s">
        <v>10</v>
      </c>
      <c r="D192" t="s">
        <v>11</v>
      </c>
      <c r="H192" s="8">
        <v>44117</v>
      </c>
      <c r="I192">
        <v>1087.1583000000001</v>
      </c>
    </row>
    <row r="193" spans="1:9" ht="17" x14ac:dyDescent="0.25">
      <c r="A193" s="1">
        <v>147576</v>
      </c>
      <c r="B193" t="s">
        <v>9</v>
      </c>
      <c r="C193" t="s">
        <v>10</v>
      </c>
      <c r="D193" t="s">
        <v>11</v>
      </c>
      <c r="H193" s="8">
        <v>44118</v>
      </c>
      <c r="I193">
        <v>1087.4283</v>
      </c>
    </row>
    <row r="194" spans="1:9" ht="17" x14ac:dyDescent="0.25">
      <c r="A194" s="1">
        <v>147576</v>
      </c>
      <c r="B194" t="s">
        <v>9</v>
      </c>
      <c r="C194" t="s">
        <v>10</v>
      </c>
      <c r="D194" t="s">
        <v>11</v>
      </c>
      <c r="H194" s="8">
        <v>44119</v>
      </c>
      <c r="I194">
        <v>1087.5654</v>
      </c>
    </row>
    <row r="195" spans="1:9" ht="17" x14ac:dyDescent="0.25">
      <c r="A195" s="1">
        <v>147576</v>
      </c>
      <c r="B195" t="s">
        <v>9</v>
      </c>
      <c r="C195" t="s">
        <v>10</v>
      </c>
      <c r="D195" t="s">
        <v>11</v>
      </c>
      <c r="H195" s="8">
        <v>44120</v>
      </c>
      <c r="I195">
        <v>1087.6949999999999</v>
      </c>
    </row>
    <row r="196" spans="1:9" ht="17" x14ac:dyDescent="0.25">
      <c r="A196" s="1">
        <v>147576</v>
      </c>
      <c r="B196" t="s">
        <v>9</v>
      </c>
      <c r="C196" t="s">
        <v>10</v>
      </c>
      <c r="D196" t="s">
        <v>11</v>
      </c>
      <c r="H196" s="8">
        <v>44123</v>
      </c>
      <c r="I196">
        <v>1088.1054999999999</v>
      </c>
    </row>
    <row r="197" spans="1:9" ht="17" x14ac:dyDescent="0.25">
      <c r="A197" s="1">
        <v>147576</v>
      </c>
      <c r="B197" t="s">
        <v>9</v>
      </c>
      <c r="C197" t="s">
        <v>10</v>
      </c>
      <c r="D197" t="s">
        <v>11</v>
      </c>
      <c r="H197" s="8">
        <v>44124</v>
      </c>
      <c r="I197">
        <v>1088.3704</v>
      </c>
    </row>
    <row r="198" spans="1:9" ht="17" x14ac:dyDescent="0.25">
      <c r="A198" s="1">
        <v>147576</v>
      </c>
      <c r="B198" t="s">
        <v>9</v>
      </c>
      <c r="C198" t="s">
        <v>10</v>
      </c>
      <c r="D198" t="s">
        <v>11</v>
      </c>
      <c r="H198" s="8">
        <v>44125</v>
      </c>
      <c r="I198">
        <v>1088.4466</v>
      </c>
    </row>
    <row r="199" spans="1:9" ht="17" x14ac:dyDescent="0.25">
      <c r="A199" s="1">
        <v>147576</v>
      </c>
      <c r="B199" t="s">
        <v>9</v>
      </c>
      <c r="C199" t="s">
        <v>10</v>
      </c>
      <c r="D199" t="s">
        <v>11</v>
      </c>
      <c r="H199" s="8">
        <v>44126</v>
      </c>
      <c r="I199">
        <v>1088.5873999999999</v>
      </c>
    </row>
    <row r="200" spans="1:9" ht="17" x14ac:dyDescent="0.25">
      <c r="A200" s="1">
        <v>147576</v>
      </c>
      <c r="B200" t="s">
        <v>9</v>
      </c>
      <c r="C200" t="s">
        <v>10</v>
      </c>
      <c r="D200" t="s">
        <v>11</v>
      </c>
      <c r="H200" s="8">
        <v>44127</v>
      </c>
      <c r="I200">
        <v>1088.712</v>
      </c>
    </row>
    <row r="201" spans="1:9" ht="17" x14ac:dyDescent="0.25">
      <c r="A201" s="1">
        <v>147576</v>
      </c>
      <c r="B201" t="s">
        <v>9</v>
      </c>
      <c r="C201" t="s">
        <v>10</v>
      </c>
      <c r="D201" t="s">
        <v>11</v>
      </c>
      <c r="H201" s="8">
        <v>44130</v>
      </c>
      <c r="I201">
        <v>1089.0663</v>
      </c>
    </row>
    <row r="202" spans="1:9" ht="17" x14ac:dyDescent="0.25">
      <c r="A202" s="1">
        <v>147576</v>
      </c>
      <c r="B202" t="s">
        <v>9</v>
      </c>
      <c r="C202" t="s">
        <v>10</v>
      </c>
      <c r="D202" t="s">
        <v>11</v>
      </c>
      <c r="H202" s="8">
        <v>44131</v>
      </c>
      <c r="I202">
        <v>1089.2036000000001</v>
      </c>
    </row>
    <row r="203" spans="1:9" ht="17" x14ac:dyDescent="0.25">
      <c r="A203" s="1">
        <v>147576</v>
      </c>
      <c r="B203" t="s">
        <v>9</v>
      </c>
      <c r="C203" t="s">
        <v>10</v>
      </c>
      <c r="D203" t="s">
        <v>11</v>
      </c>
      <c r="H203" s="8">
        <v>44132</v>
      </c>
      <c r="I203">
        <v>1089.3159000000001</v>
      </c>
    </row>
    <row r="204" spans="1:9" ht="17" x14ac:dyDescent="0.25">
      <c r="A204" s="1">
        <v>147576</v>
      </c>
      <c r="B204" t="s">
        <v>9</v>
      </c>
      <c r="C204" t="s">
        <v>10</v>
      </c>
      <c r="D204" t="s">
        <v>11</v>
      </c>
      <c r="H204" s="8">
        <v>44133</v>
      </c>
      <c r="I204">
        <v>1089.472</v>
      </c>
    </row>
    <row r="205" spans="1:9" ht="17" x14ac:dyDescent="0.25">
      <c r="A205" s="1">
        <v>147576</v>
      </c>
      <c r="B205" t="s">
        <v>9</v>
      </c>
      <c r="C205" t="s">
        <v>10</v>
      </c>
      <c r="D205" t="s">
        <v>11</v>
      </c>
      <c r="H205" s="8">
        <v>44137</v>
      </c>
      <c r="I205">
        <v>1089.8843999999999</v>
      </c>
    </row>
    <row r="206" spans="1:9" ht="17" x14ac:dyDescent="0.25">
      <c r="A206" s="1">
        <v>147576</v>
      </c>
      <c r="B206" t="s">
        <v>9</v>
      </c>
      <c r="C206" t="s">
        <v>10</v>
      </c>
      <c r="D206" t="s">
        <v>11</v>
      </c>
      <c r="H206" s="8">
        <v>44138</v>
      </c>
      <c r="I206">
        <v>1089.9761000000001</v>
      </c>
    </row>
    <row r="207" spans="1:9" ht="17" x14ac:dyDescent="0.25">
      <c r="A207" s="1">
        <v>147576</v>
      </c>
      <c r="B207" t="s">
        <v>9</v>
      </c>
      <c r="C207" t="s">
        <v>10</v>
      </c>
      <c r="D207" t="s">
        <v>11</v>
      </c>
      <c r="H207" s="8">
        <v>44139</v>
      </c>
      <c r="I207">
        <v>1090.1128000000001</v>
      </c>
    </row>
    <row r="208" spans="1:9" ht="17" x14ac:dyDescent="0.25">
      <c r="A208" s="1">
        <v>147576</v>
      </c>
      <c r="B208" t="s">
        <v>9</v>
      </c>
      <c r="C208" t="s">
        <v>10</v>
      </c>
      <c r="D208" t="s">
        <v>11</v>
      </c>
      <c r="H208" s="8">
        <v>44140</v>
      </c>
      <c r="I208">
        <v>1090.2387000000001</v>
      </c>
    </row>
    <row r="209" spans="1:9" ht="17" x14ac:dyDescent="0.25">
      <c r="A209" s="1">
        <v>147576</v>
      </c>
      <c r="B209" t="s">
        <v>9</v>
      </c>
      <c r="C209" t="s">
        <v>10</v>
      </c>
      <c r="D209" t="s">
        <v>11</v>
      </c>
      <c r="H209" s="8">
        <v>44141</v>
      </c>
      <c r="I209">
        <v>1090.3841</v>
      </c>
    </row>
    <row r="210" spans="1:9" ht="17" x14ac:dyDescent="0.25">
      <c r="A210" s="1">
        <v>147576</v>
      </c>
      <c r="B210" t="s">
        <v>9</v>
      </c>
      <c r="C210" t="s">
        <v>10</v>
      </c>
      <c r="D210" t="s">
        <v>11</v>
      </c>
      <c r="H210" s="8">
        <v>44144</v>
      </c>
      <c r="I210">
        <v>1090.7476999999999</v>
      </c>
    </row>
    <row r="211" spans="1:9" ht="17" x14ac:dyDescent="0.25">
      <c r="A211" s="1">
        <v>147576</v>
      </c>
      <c r="B211" t="s">
        <v>9</v>
      </c>
      <c r="C211" t="s">
        <v>10</v>
      </c>
      <c r="D211" t="s">
        <v>11</v>
      </c>
      <c r="H211" s="8">
        <v>44145</v>
      </c>
      <c r="I211">
        <v>1090.8448000000001</v>
      </c>
    </row>
    <row r="212" spans="1:9" ht="17" x14ac:dyDescent="0.25">
      <c r="A212" s="1">
        <v>147576</v>
      </c>
      <c r="B212" t="s">
        <v>9</v>
      </c>
      <c r="C212" t="s">
        <v>10</v>
      </c>
      <c r="D212" t="s">
        <v>11</v>
      </c>
      <c r="H212" s="8">
        <v>44146</v>
      </c>
      <c r="I212">
        <v>1090.9643000000001</v>
      </c>
    </row>
    <row r="213" spans="1:9" ht="17" x14ac:dyDescent="0.25">
      <c r="A213" s="1">
        <v>147576</v>
      </c>
      <c r="B213" t="s">
        <v>9</v>
      </c>
      <c r="C213" t="s">
        <v>10</v>
      </c>
      <c r="D213" t="s">
        <v>11</v>
      </c>
      <c r="H213" s="8">
        <v>44147</v>
      </c>
      <c r="I213">
        <v>1091.1306999999999</v>
      </c>
    </row>
    <row r="214" spans="1:9" ht="17" x14ac:dyDescent="0.25">
      <c r="A214" s="1">
        <v>147576</v>
      </c>
      <c r="B214" t="s">
        <v>9</v>
      </c>
      <c r="C214" t="s">
        <v>10</v>
      </c>
      <c r="D214" t="s">
        <v>11</v>
      </c>
      <c r="H214" s="8">
        <v>44148</v>
      </c>
      <c r="I214">
        <v>1091.2617</v>
      </c>
    </row>
    <row r="215" spans="1:9" ht="17" x14ac:dyDescent="0.25">
      <c r="A215" s="1">
        <v>147576</v>
      </c>
      <c r="B215" t="s">
        <v>9</v>
      </c>
      <c r="C215" t="s">
        <v>10</v>
      </c>
      <c r="D215" t="s">
        <v>11</v>
      </c>
      <c r="H215" s="8">
        <v>44152</v>
      </c>
      <c r="I215">
        <v>1091.6808000000001</v>
      </c>
    </row>
    <row r="216" spans="1:9" ht="17" x14ac:dyDescent="0.25">
      <c r="A216" s="1">
        <v>147576</v>
      </c>
      <c r="B216" t="s">
        <v>9</v>
      </c>
      <c r="C216" t="s">
        <v>10</v>
      </c>
      <c r="D216" t="s">
        <v>11</v>
      </c>
      <c r="H216" s="8">
        <v>44153</v>
      </c>
      <c r="I216">
        <v>1091.8637000000001</v>
      </c>
    </row>
    <row r="217" spans="1:9" ht="17" x14ac:dyDescent="0.25">
      <c r="A217" s="1">
        <v>147576</v>
      </c>
      <c r="B217" t="s">
        <v>9</v>
      </c>
      <c r="C217" t="s">
        <v>10</v>
      </c>
      <c r="D217" t="s">
        <v>11</v>
      </c>
      <c r="H217" s="8">
        <v>44154</v>
      </c>
      <c r="I217">
        <v>1092.0962</v>
      </c>
    </row>
    <row r="218" spans="1:9" ht="17" x14ac:dyDescent="0.25">
      <c r="A218" s="1">
        <v>147576</v>
      </c>
      <c r="B218" t="s">
        <v>9</v>
      </c>
      <c r="C218" t="s">
        <v>10</v>
      </c>
      <c r="D218" t="s">
        <v>11</v>
      </c>
      <c r="H218" s="8">
        <v>44155</v>
      </c>
      <c r="I218">
        <v>1092.2927</v>
      </c>
    </row>
    <row r="219" spans="1:9" ht="17" x14ac:dyDescent="0.25">
      <c r="A219" s="1">
        <v>147576</v>
      </c>
      <c r="B219" t="s">
        <v>9</v>
      </c>
      <c r="C219" t="s">
        <v>10</v>
      </c>
      <c r="D219" t="s">
        <v>11</v>
      </c>
      <c r="H219" s="8">
        <v>44158</v>
      </c>
      <c r="I219">
        <v>1092.7131999999999</v>
      </c>
    </row>
    <row r="220" spans="1:9" ht="17" x14ac:dyDescent="0.25">
      <c r="A220" s="1">
        <v>147576</v>
      </c>
      <c r="B220" t="s">
        <v>9</v>
      </c>
      <c r="C220" t="s">
        <v>10</v>
      </c>
      <c r="D220" t="s">
        <v>11</v>
      </c>
      <c r="H220" s="8">
        <v>44159</v>
      </c>
      <c r="I220">
        <v>1092.8733999999999</v>
      </c>
    </row>
    <row r="221" spans="1:9" ht="17" x14ac:dyDescent="0.25">
      <c r="A221" s="1">
        <v>147576</v>
      </c>
      <c r="B221" t="s">
        <v>9</v>
      </c>
      <c r="C221" t="s">
        <v>10</v>
      </c>
      <c r="D221" t="s">
        <v>11</v>
      </c>
      <c r="H221" s="8">
        <v>44160</v>
      </c>
      <c r="I221">
        <v>1092.9879000000001</v>
      </c>
    </row>
    <row r="222" spans="1:9" ht="17" x14ac:dyDescent="0.25">
      <c r="A222" s="1">
        <v>147576</v>
      </c>
      <c r="B222" t="s">
        <v>9</v>
      </c>
      <c r="C222" t="s">
        <v>10</v>
      </c>
      <c r="D222" t="s">
        <v>11</v>
      </c>
      <c r="H222" s="8">
        <v>44161</v>
      </c>
      <c r="I222">
        <v>1093.2186999999999</v>
      </c>
    </row>
    <row r="223" spans="1:9" ht="17" x14ac:dyDescent="0.25">
      <c r="A223" s="1">
        <v>147576</v>
      </c>
      <c r="B223" t="s">
        <v>9</v>
      </c>
      <c r="C223" t="s">
        <v>10</v>
      </c>
      <c r="D223" t="s">
        <v>11</v>
      </c>
      <c r="H223" s="8">
        <v>44162</v>
      </c>
      <c r="I223">
        <v>1093.2946999999999</v>
      </c>
    </row>
    <row r="224" spans="1:9" ht="17" x14ac:dyDescent="0.25">
      <c r="A224" s="1">
        <v>147576</v>
      </c>
      <c r="B224" t="s">
        <v>9</v>
      </c>
      <c r="C224" t="s">
        <v>10</v>
      </c>
      <c r="D224" t="s">
        <v>11</v>
      </c>
      <c r="H224" s="8">
        <v>44166</v>
      </c>
      <c r="I224">
        <v>1093.6274000000001</v>
      </c>
    </row>
    <row r="225" spans="1:9" ht="17" x14ac:dyDescent="0.25">
      <c r="A225" s="1">
        <v>147576</v>
      </c>
      <c r="B225" t="s">
        <v>9</v>
      </c>
      <c r="C225" t="s">
        <v>10</v>
      </c>
      <c r="D225" t="s">
        <v>11</v>
      </c>
      <c r="H225" s="8">
        <v>44167</v>
      </c>
      <c r="I225">
        <v>1093.5649000000001</v>
      </c>
    </row>
    <row r="226" spans="1:9" ht="17" x14ac:dyDescent="0.25">
      <c r="A226" s="1">
        <v>147576</v>
      </c>
      <c r="B226" t="s">
        <v>9</v>
      </c>
      <c r="C226" t="s">
        <v>10</v>
      </c>
      <c r="D226" t="s">
        <v>11</v>
      </c>
      <c r="H226" s="8">
        <v>44168</v>
      </c>
      <c r="I226">
        <v>1093.5936999999999</v>
      </c>
    </row>
    <row r="227" spans="1:9" ht="17" x14ac:dyDescent="0.25">
      <c r="A227" s="1">
        <v>147576</v>
      </c>
      <c r="B227" t="s">
        <v>9</v>
      </c>
      <c r="C227" t="s">
        <v>10</v>
      </c>
      <c r="D227" t="s">
        <v>11</v>
      </c>
      <c r="H227" s="8">
        <v>44169</v>
      </c>
      <c r="I227">
        <v>1093.8071</v>
      </c>
    </row>
    <row r="228" spans="1:9" ht="17" x14ac:dyDescent="0.25">
      <c r="A228" s="1">
        <v>147576</v>
      </c>
      <c r="B228" t="s">
        <v>9</v>
      </c>
      <c r="C228" t="s">
        <v>10</v>
      </c>
      <c r="D228" t="s">
        <v>11</v>
      </c>
      <c r="H228" s="8">
        <v>44172</v>
      </c>
      <c r="I228">
        <v>1094.2029</v>
      </c>
    </row>
    <row r="229" spans="1:9" ht="17" x14ac:dyDescent="0.25">
      <c r="A229" s="1">
        <v>147576</v>
      </c>
      <c r="B229" t="s">
        <v>9</v>
      </c>
      <c r="C229" t="s">
        <v>10</v>
      </c>
      <c r="D229" t="s">
        <v>11</v>
      </c>
      <c r="H229" s="8">
        <v>44173</v>
      </c>
      <c r="I229">
        <v>1094.1407999999999</v>
      </c>
    </row>
    <row r="230" spans="1:9" ht="17" x14ac:dyDescent="0.25">
      <c r="A230" s="1">
        <v>147576</v>
      </c>
      <c r="B230" t="s">
        <v>9</v>
      </c>
      <c r="C230" t="s">
        <v>10</v>
      </c>
      <c r="D230" t="s">
        <v>11</v>
      </c>
      <c r="H230" s="8">
        <v>44174</v>
      </c>
      <c r="I230">
        <v>1094.2739999999999</v>
      </c>
    </row>
    <row r="231" spans="1:9" ht="17" x14ac:dyDescent="0.25">
      <c r="A231" s="1">
        <v>147576</v>
      </c>
      <c r="B231" t="s">
        <v>9</v>
      </c>
      <c r="C231" t="s">
        <v>10</v>
      </c>
      <c r="D231" t="s">
        <v>11</v>
      </c>
      <c r="H231" s="8">
        <v>44175</v>
      </c>
      <c r="I231">
        <v>1094.4199000000001</v>
      </c>
    </row>
    <row r="232" spans="1:9" ht="17" x14ac:dyDescent="0.25">
      <c r="A232" s="1">
        <v>147576</v>
      </c>
      <c r="B232" t="s">
        <v>9</v>
      </c>
      <c r="C232" t="s">
        <v>10</v>
      </c>
      <c r="D232" t="s">
        <v>11</v>
      </c>
      <c r="H232" s="8">
        <v>44176</v>
      </c>
      <c r="I232">
        <v>1094.5162</v>
      </c>
    </row>
    <row r="233" spans="1:9" ht="17" x14ac:dyDescent="0.25">
      <c r="A233" s="1">
        <v>147576</v>
      </c>
      <c r="B233" t="s">
        <v>9</v>
      </c>
      <c r="C233" t="s">
        <v>10</v>
      </c>
      <c r="D233" t="s">
        <v>11</v>
      </c>
      <c r="H233" s="8">
        <v>44179</v>
      </c>
      <c r="I233">
        <v>1094.8418999999999</v>
      </c>
    </row>
    <row r="234" spans="1:9" ht="17" x14ac:dyDescent="0.25">
      <c r="A234" s="1">
        <v>147576</v>
      </c>
      <c r="B234" t="s">
        <v>9</v>
      </c>
      <c r="C234" t="s">
        <v>10</v>
      </c>
      <c r="D234" t="s">
        <v>11</v>
      </c>
      <c r="H234" s="8">
        <v>44180</v>
      </c>
      <c r="I234">
        <v>1094.9132999999999</v>
      </c>
    </row>
    <row r="235" spans="1:9" ht="17" x14ac:dyDescent="0.25">
      <c r="A235" s="1">
        <v>147576</v>
      </c>
      <c r="B235" t="s">
        <v>9</v>
      </c>
      <c r="C235" t="s">
        <v>10</v>
      </c>
      <c r="D235" t="s">
        <v>11</v>
      </c>
      <c r="H235" s="8">
        <v>44181</v>
      </c>
      <c r="I235">
        <v>1094.9590000000001</v>
      </c>
    </row>
    <row r="236" spans="1:9" ht="17" x14ac:dyDescent="0.25">
      <c r="A236" s="1">
        <v>147576</v>
      </c>
      <c r="B236" t="s">
        <v>9</v>
      </c>
      <c r="C236" t="s">
        <v>10</v>
      </c>
      <c r="D236" t="s">
        <v>11</v>
      </c>
      <c r="H236" s="8">
        <v>44182</v>
      </c>
      <c r="I236">
        <v>1095.0655999999999</v>
      </c>
    </row>
    <row r="237" spans="1:9" ht="17" x14ac:dyDescent="0.25">
      <c r="A237" s="1">
        <v>147576</v>
      </c>
      <c r="B237" t="s">
        <v>9</v>
      </c>
      <c r="C237" t="s">
        <v>10</v>
      </c>
      <c r="D237" t="s">
        <v>11</v>
      </c>
      <c r="H237" s="8">
        <v>44183</v>
      </c>
      <c r="I237">
        <v>1095.1596</v>
      </c>
    </row>
    <row r="238" spans="1:9" ht="17" x14ac:dyDescent="0.25">
      <c r="A238" s="1">
        <v>147576</v>
      </c>
      <c r="B238" t="s">
        <v>9</v>
      </c>
      <c r="C238" t="s">
        <v>10</v>
      </c>
      <c r="D238" t="s">
        <v>11</v>
      </c>
      <c r="H238" s="8">
        <v>44186</v>
      </c>
      <c r="I238">
        <v>1095.4336000000001</v>
      </c>
    </row>
    <row r="239" spans="1:9" ht="17" x14ac:dyDescent="0.25">
      <c r="A239" s="1">
        <v>147576</v>
      </c>
      <c r="B239" t="s">
        <v>9</v>
      </c>
      <c r="C239" t="s">
        <v>10</v>
      </c>
      <c r="D239" t="s">
        <v>11</v>
      </c>
      <c r="H239" s="8">
        <v>44187</v>
      </c>
      <c r="I239">
        <v>1095.5103999999999</v>
      </c>
    </row>
    <row r="240" spans="1:9" ht="17" x14ac:dyDescent="0.25">
      <c r="A240" s="1">
        <v>147576</v>
      </c>
      <c r="B240" t="s">
        <v>9</v>
      </c>
      <c r="C240" t="s">
        <v>10</v>
      </c>
      <c r="D240" t="s">
        <v>11</v>
      </c>
      <c r="H240" s="8">
        <v>44188</v>
      </c>
      <c r="I240">
        <v>1095.6015</v>
      </c>
    </row>
    <row r="241" spans="1:9" ht="17" x14ac:dyDescent="0.25">
      <c r="A241" s="1">
        <v>147576</v>
      </c>
      <c r="B241" t="s">
        <v>9</v>
      </c>
      <c r="C241" t="s">
        <v>10</v>
      </c>
      <c r="D241" t="s">
        <v>11</v>
      </c>
      <c r="H241" s="8">
        <v>44189</v>
      </c>
      <c r="I241">
        <v>1095.7112999999999</v>
      </c>
    </row>
    <row r="242" spans="1:9" ht="17" x14ac:dyDescent="0.25">
      <c r="A242" s="1">
        <v>147576</v>
      </c>
      <c r="B242" t="s">
        <v>9</v>
      </c>
      <c r="C242" t="s">
        <v>10</v>
      </c>
      <c r="D242" t="s">
        <v>11</v>
      </c>
      <c r="H242" s="8">
        <v>44193</v>
      </c>
      <c r="I242">
        <v>1096.1253999999999</v>
      </c>
    </row>
    <row r="243" spans="1:9" ht="17" x14ac:dyDescent="0.25">
      <c r="A243" s="1">
        <v>147576</v>
      </c>
      <c r="B243" t="s">
        <v>9</v>
      </c>
      <c r="C243" t="s">
        <v>10</v>
      </c>
      <c r="D243" t="s">
        <v>11</v>
      </c>
      <c r="H243" s="8">
        <v>44194</v>
      </c>
      <c r="I243">
        <v>1096.2789</v>
      </c>
    </row>
    <row r="244" spans="1:9" ht="17" x14ac:dyDescent="0.25">
      <c r="A244" s="1">
        <v>147576</v>
      </c>
      <c r="B244" t="s">
        <v>9</v>
      </c>
      <c r="C244" t="s">
        <v>10</v>
      </c>
      <c r="D244" t="s">
        <v>11</v>
      </c>
      <c r="H244" s="8">
        <v>44195</v>
      </c>
      <c r="I244">
        <v>1096.4653000000001</v>
      </c>
    </row>
    <row r="245" spans="1:9" ht="17" x14ac:dyDescent="0.25">
      <c r="A245" s="1">
        <v>147576</v>
      </c>
      <c r="B245" t="s">
        <v>9</v>
      </c>
      <c r="C245" t="s">
        <v>10</v>
      </c>
      <c r="D245" t="s">
        <v>11</v>
      </c>
      <c r="H245" s="8">
        <v>44196</v>
      </c>
      <c r="I245">
        <v>1096.6269</v>
      </c>
    </row>
    <row r="246" spans="1:9" ht="17" x14ac:dyDescent="0.25">
      <c r="A246" s="1">
        <v>147576</v>
      </c>
      <c r="B246" t="s">
        <v>9</v>
      </c>
      <c r="C246" t="s">
        <v>10</v>
      </c>
      <c r="D246" t="s">
        <v>11</v>
      </c>
      <c r="H246" s="8">
        <v>44197</v>
      </c>
      <c r="I246">
        <v>1096.7425000000001</v>
      </c>
    </row>
    <row r="247" spans="1:9" ht="17" x14ac:dyDescent="0.25">
      <c r="A247" s="1">
        <v>147576</v>
      </c>
      <c r="B247" t="s">
        <v>9</v>
      </c>
      <c r="C247" t="s">
        <v>10</v>
      </c>
      <c r="D247" t="s">
        <v>11</v>
      </c>
      <c r="H247" s="8">
        <v>44200</v>
      </c>
      <c r="I247">
        <v>1097.1818000000001</v>
      </c>
    </row>
    <row r="248" spans="1:9" ht="17" x14ac:dyDescent="0.25">
      <c r="A248" s="1">
        <v>147576</v>
      </c>
      <c r="B248" t="s">
        <v>9</v>
      </c>
      <c r="C248" t="s">
        <v>10</v>
      </c>
      <c r="D248" t="s">
        <v>11</v>
      </c>
      <c r="H248" s="8">
        <v>44201</v>
      </c>
      <c r="I248">
        <v>1097.3453</v>
      </c>
    </row>
    <row r="249" spans="1:9" ht="17" x14ac:dyDescent="0.25">
      <c r="A249" s="1">
        <v>147576</v>
      </c>
      <c r="B249" t="s">
        <v>9</v>
      </c>
      <c r="C249" t="s">
        <v>10</v>
      </c>
      <c r="D249" t="s">
        <v>11</v>
      </c>
      <c r="H249" s="8">
        <v>44202</v>
      </c>
      <c r="I249">
        <v>1097.4206999999999</v>
      </c>
    </row>
    <row r="250" spans="1:9" ht="17" x14ac:dyDescent="0.25">
      <c r="A250" s="1">
        <v>147576</v>
      </c>
      <c r="B250" t="s">
        <v>9</v>
      </c>
      <c r="C250" t="s">
        <v>10</v>
      </c>
      <c r="D250" t="s">
        <v>11</v>
      </c>
      <c r="H250" s="8">
        <v>44203</v>
      </c>
      <c r="I250">
        <v>1097.4779000000001</v>
      </c>
    </row>
    <row r="251" spans="1:9" ht="17" x14ac:dyDescent="0.25">
      <c r="A251" s="1">
        <v>147576</v>
      </c>
      <c r="B251" t="s">
        <v>9</v>
      </c>
      <c r="C251" t="s">
        <v>10</v>
      </c>
      <c r="D251" t="s">
        <v>11</v>
      </c>
      <c r="H251" s="8">
        <v>44204</v>
      </c>
      <c r="I251">
        <v>1097.5913</v>
      </c>
    </row>
    <row r="252" spans="1:9" ht="17" x14ac:dyDescent="0.25">
      <c r="A252" s="1">
        <v>147576</v>
      </c>
      <c r="B252" t="s">
        <v>9</v>
      </c>
      <c r="C252" t="s">
        <v>10</v>
      </c>
      <c r="D252" t="s">
        <v>11</v>
      </c>
      <c r="H252" s="8">
        <v>44207</v>
      </c>
      <c r="I252">
        <v>1097.5889</v>
      </c>
    </row>
    <row r="253" spans="1:9" ht="17" x14ac:dyDescent="0.25">
      <c r="A253" s="1">
        <v>147576</v>
      </c>
      <c r="B253" t="s">
        <v>9</v>
      </c>
      <c r="C253" t="s">
        <v>10</v>
      </c>
      <c r="D253" t="s">
        <v>11</v>
      </c>
      <c r="H253" s="8">
        <v>44208</v>
      </c>
      <c r="I253">
        <v>1097.6745000000001</v>
      </c>
    </row>
    <row r="254" spans="1:9" ht="17" x14ac:dyDescent="0.25">
      <c r="A254" s="1">
        <v>147576</v>
      </c>
      <c r="B254" t="s">
        <v>9</v>
      </c>
      <c r="C254" t="s">
        <v>10</v>
      </c>
      <c r="D254" t="s">
        <v>11</v>
      </c>
      <c r="H254" s="8">
        <v>44209</v>
      </c>
      <c r="I254">
        <v>1097.7578000000001</v>
      </c>
    </row>
    <row r="255" spans="1:9" ht="17" x14ac:dyDescent="0.25">
      <c r="A255" s="1">
        <v>147576</v>
      </c>
      <c r="B255" t="s">
        <v>9</v>
      </c>
      <c r="C255" t="s">
        <v>10</v>
      </c>
      <c r="D255" t="s">
        <v>11</v>
      </c>
      <c r="H255" s="8">
        <v>44210</v>
      </c>
      <c r="I255">
        <v>1097.6976999999999</v>
      </c>
    </row>
    <row r="256" spans="1:9" ht="17" x14ac:dyDescent="0.25">
      <c r="A256" s="1">
        <v>147576</v>
      </c>
      <c r="B256" t="s">
        <v>9</v>
      </c>
      <c r="C256" t="s">
        <v>10</v>
      </c>
      <c r="D256" t="s">
        <v>11</v>
      </c>
      <c r="H256" s="8">
        <v>44211</v>
      </c>
      <c r="I256">
        <v>1097.7755</v>
      </c>
    </row>
    <row r="257" spans="1:9" ht="17" x14ac:dyDescent="0.25">
      <c r="A257" s="1">
        <v>147576</v>
      </c>
      <c r="B257" t="s">
        <v>9</v>
      </c>
      <c r="C257" t="s">
        <v>10</v>
      </c>
      <c r="D257" t="s">
        <v>11</v>
      </c>
      <c r="H257" s="8">
        <v>44214</v>
      </c>
      <c r="I257">
        <v>1097.9528</v>
      </c>
    </row>
    <row r="258" spans="1:9" ht="17" x14ac:dyDescent="0.25">
      <c r="A258" s="1">
        <v>147576</v>
      </c>
      <c r="B258" t="s">
        <v>9</v>
      </c>
      <c r="C258" t="s">
        <v>10</v>
      </c>
      <c r="D258" t="s">
        <v>11</v>
      </c>
      <c r="H258" s="8">
        <v>44215</v>
      </c>
      <c r="I258">
        <v>1097.9821999999999</v>
      </c>
    </row>
    <row r="259" spans="1:9" ht="17" x14ac:dyDescent="0.25">
      <c r="A259" s="1">
        <v>147576</v>
      </c>
      <c r="B259" t="s">
        <v>9</v>
      </c>
      <c r="C259" t="s">
        <v>10</v>
      </c>
      <c r="D259" t="s">
        <v>11</v>
      </c>
      <c r="H259" s="8">
        <v>44216</v>
      </c>
      <c r="I259">
        <v>1098.1152999999999</v>
      </c>
    </row>
    <row r="260" spans="1:9" ht="17" x14ac:dyDescent="0.25">
      <c r="A260" s="1">
        <v>147576</v>
      </c>
      <c r="B260" t="s">
        <v>9</v>
      </c>
      <c r="C260" t="s">
        <v>10</v>
      </c>
      <c r="D260" t="s">
        <v>11</v>
      </c>
      <c r="H260" s="8">
        <v>44217</v>
      </c>
      <c r="I260">
        <v>1098.1708000000001</v>
      </c>
    </row>
    <row r="261" spans="1:9" ht="17" x14ac:dyDescent="0.25">
      <c r="A261" s="1">
        <v>147576</v>
      </c>
      <c r="B261" t="s">
        <v>9</v>
      </c>
      <c r="C261" t="s">
        <v>10</v>
      </c>
      <c r="D261" t="s">
        <v>11</v>
      </c>
      <c r="H261" s="8">
        <v>44218</v>
      </c>
      <c r="I261">
        <v>1098.2727</v>
      </c>
    </row>
    <row r="262" spans="1:9" ht="17" x14ac:dyDescent="0.25">
      <c r="A262" s="1">
        <v>147576</v>
      </c>
      <c r="B262" t="s">
        <v>9</v>
      </c>
      <c r="C262" t="s">
        <v>10</v>
      </c>
      <c r="D262" t="s">
        <v>11</v>
      </c>
      <c r="H262" s="8">
        <v>44221</v>
      </c>
      <c r="I262">
        <v>1098.567</v>
      </c>
    </row>
    <row r="263" spans="1:9" ht="17" x14ac:dyDescent="0.25">
      <c r="A263" s="1">
        <v>147576</v>
      </c>
      <c r="B263" t="s">
        <v>9</v>
      </c>
      <c r="C263" t="s">
        <v>10</v>
      </c>
      <c r="D263" t="s">
        <v>11</v>
      </c>
      <c r="H263" s="8">
        <v>44223</v>
      </c>
      <c r="I263">
        <v>1098.7167999999999</v>
      </c>
    </row>
    <row r="264" spans="1:9" ht="17" x14ac:dyDescent="0.25">
      <c r="A264" s="1">
        <v>147576</v>
      </c>
      <c r="B264" t="s">
        <v>9</v>
      </c>
      <c r="C264" t="s">
        <v>10</v>
      </c>
      <c r="D264" t="s">
        <v>11</v>
      </c>
      <c r="H264" s="8">
        <v>44224</v>
      </c>
      <c r="I264">
        <v>1098.9231</v>
      </c>
    </row>
    <row r="265" spans="1:9" ht="17" x14ac:dyDescent="0.25">
      <c r="A265" s="1">
        <v>147576</v>
      </c>
      <c r="B265" t="s">
        <v>9</v>
      </c>
      <c r="C265" t="s">
        <v>10</v>
      </c>
      <c r="D265" t="s">
        <v>11</v>
      </c>
      <c r="H265" s="8">
        <v>44225</v>
      </c>
      <c r="I265">
        <v>1099.0667000000001</v>
      </c>
    </row>
    <row r="266" spans="1:9" ht="17" x14ac:dyDescent="0.25">
      <c r="A266" s="1">
        <v>147576</v>
      </c>
      <c r="B266" t="s">
        <v>9</v>
      </c>
      <c r="C266" t="s">
        <v>10</v>
      </c>
      <c r="D266" t="s">
        <v>11</v>
      </c>
      <c r="H266" s="8">
        <v>44228</v>
      </c>
      <c r="I266">
        <v>1099.3653999999999</v>
      </c>
    </row>
    <row r="267" spans="1:9" ht="17" x14ac:dyDescent="0.25">
      <c r="A267" s="1">
        <v>147576</v>
      </c>
      <c r="B267" t="s">
        <v>9</v>
      </c>
      <c r="C267" t="s">
        <v>10</v>
      </c>
      <c r="D267" t="s">
        <v>11</v>
      </c>
      <c r="H267" s="8">
        <v>44229</v>
      </c>
      <c r="I267">
        <v>1099.4635000000001</v>
      </c>
    </row>
    <row r="268" spans="1:9" ht="17" x14ac:dyDescent="0.25">
      <c r="A268" s="1">
        <v>147576</v>
      </c>
      <c r="B268" t="s">
        <v>9</v>
      </c>
      <c r="C268" t="s">
        <v>10</v>
      </c>
      <c r="D268" t="s">
        <v>11</v>
      </c>
      <c r="H268" s="8">
        <v>44230</v>
      </c>
      <c r="I268">
        <v>1099.5152</v>
      </c>
    </row>
    <row r="269" spans="1:9" ht="17" x14ac:dyDescent="0.25">
      <c r="A269" s="1">
        <v>147576</v>
      </c>
      <c r="B269" t="s">
        <v>9</v>
      </c>
      <c r="C269" t="s">
        <v>10</v>
      </c>
      <c r="D269" t="s">
        <v>11</v>
      </c>
      <c r="H269" s="8">
        <v>44231</v>
      </c>
      <c r="I269">
        <v>1099.6386</v>
      </c>
    </row>
    <row r="270" spans="1:9" ht="17" x14ac:dyDescent="0.25">
      <c r="A270" s="1">
        <v>147576</v>
      </c>
      <c r="B270" t="s">
        <v>9</v>
      </c>
      <c r="C270" t="s">
        <v>10</v>
      </c>
      <c r="D270" t="s">
        <v>11</v>
      </c>
      <c r="H270" s="8">
        <v>44232</v>
      </c>
      <c r="I270">
        <v>1099.7891999999999</v>
      </c>
    </row>
    <row r="271" spans="1:9" ht="17" x14ac:dyDescent="0.25">
      <c r="A271" s="1">
        <v>147576</v>
      </c>
      <c r="B271" t="s">
        <v>9</v>
      </c>
      <c r="C271" t="s">
        <v>10</v>
      </c>
      <c r="D271" t="s">
        <v>11</v>
      </c>
      <c r="H271" s="8">
        <v>44235</v>
      </c>
      <c r="I271">
        <v>1100.1433999999999</v>
      </c>
    </row>
    <row r="272" spans="1:9" ht="17" x14ac:dyDescent="0.25">
      <c r="A272" s="1">
        <v>147576</v>
      </c>
      <c r="B272" t="s">
        <v>9</v>
      </c>
      <c r="C272" t="s">
        <v>10</v>
      </c>
      <c r="D272" t="s">
        <v>11</v>
      </c>
      <c r="H272" s="8">
        <v>44236</v>
      </c>
      <c r="I272">
        <v>1100.2824000000001</v>
      </c>
    </row>
    <row r="273" spans="1:9" ht="17" x14ac:dyDescent="0.25">
      <c r="A273" s="1">
        <v>147576</v>
      </c>
      <c r="B273" t="s">
        <v>9</v>
      </c>
      <c r="C273" t="s">
        <v>10</v>
      </c>
      <c r="D273" t="s">
        <v>11</v>
      </c>
      <c r="H273" s="8">
        <v>44237</v>
      </c>
      <c r="I273">
        <v>1100.4783</v>
      </c>
    </row>
    <row r="274" spans="1:9" ht="17" x14ac:dyDescent="0.25">
      <c r="A274" s="1">
        <v>147576</v>
      </c>
      <c r="B274" t="s">
        <v>9</v>
      </c>
      <c r="C274" t="s">
        <v>10</v>
      </c>
      <c r="D274" t="s">
        <v>11</v>
      </c>
      <c r="H274" s="8">
        <v>44238</v>
      </c>
      <c r="I274">
        <v>1100.6027999999999</v>
      </c>
    </row>
    <row r="275" spans="1:9" ht="17" x14ac:dyDescent="0.25">
      <c r="A275" s="1">
        <v>147576</v>
      </c>
      <c r="B275" t="s">
        <v>9</v>
      </c>
      <c r="C275" t="s">
        <v>10</v>
      </c>
      <c r="D275" t="s">
        <v>11</v>
      </c>
      <c r="H275" s="8">
        <v>44239</v>
      </c>
      <c r="I275">
        <v>1100.7578000000001</v>
      </c>
    </row>
    <row r="276" spans="1:9" ht="17" x14ac:dyDescent="0.25">
      <c r="A276" s="1">
        <v>147576</v>
      </c>
      <c r="B276" t="s">
        <v>9</v>
      </c>
      <c r="C276" t="s">
        <v>10</v>
      </c>
      <c r="D276" t="s">
        <v>11</v>
      </c>
      <c r="H276" s="8">
        <v>44242</v>
      </c>
      <c r="I276">
        <v>1101.0839000000001</v>
      </c>
    </row>
    <row r="277" spans="1:9" ht="17" x14ac:dyDescent="0.25">
      <c r="A277" s="1">
        <v>147576</v>
      </c>
      <c r="B277" t="s">
        <v>9</v>
      </c>
      <c r="C277" t="s">
        <v>10</v>
      </c>
      <c r="D277" t="s">
        <v>11</v>
      </c>
      <c r="H277" s="8">
        <v>44243</v>
      </c>
      <c r="I277">
        <v>1101.2445</v>
      </c>
    </row>
    <row r="278" spans="1:9" ht="17" x14ac:dyDescent="0.25">
      <c r="A278" s="1">
        <v>147576</v>
      </c>
      <c r="B278" t="s">
        <v>9</v>
      </c>
      <c r="C278" t="s">
        <v>10</v>
      </c>
      <c r="D278" t="s">
        <v>11</v>
      </c>
      <c r="H278" s="8">
        <v>44244</v>
      </c>
      <c r="I278">
        <v>1101.4204999999999</v>
      </c>
    </row>
    <row r="279" spans="1:9" ht="17" x14ac:dyDescent="0.25">
      <c r="A279" s="1">
        <v>147576</v>
      </c>
      <c r="B279" t="s">
        <v>9</v>
      </c>
      <c r="C279" t="s">
        <v>10</v>
      </c>
      <c r="D279" t="s">
        <v>11</v>
      </c>
      <c r="H279" s="8">
        <v>44245</v>
      </c>
      <c r="I279">
        <v>1101.6301000000001</v>
      </c>
    </row>
    <row r="280" spans="1:9" ht="17" x14ac:dyDescent="0.25">
      <c r="A280" s="1">
        <v>147576</v>
      </c>
      <c r="B280" t="s">
        <v>9</v>
      </c>
      <c r="C280" t="s">
        <v>10</v>
      </c>
      <c r="D280" t="s">
        <v>11</v>
      </c>
      <c r="H280" s="8">
        <v>44249</v>
      </c>
      <c r="I280">
        <v>1102.0464999999999</v>
      </c>
    </row>
    <row r="281" spans="1:9" ht="17" x14ac:dyDescent="0.25">
      <c r="A281" s="1">
        <v>147576</v>
      </c>
      <c r="B281" t="s">
        <v>9</v>
      </c>
      <c r="C281" t="s">
        <v>10</v>
      </c>
      <c r="D281" t="s">
        <v>11</v>
      </c>
      <c r="H281" s="8">
        <v>44250</v>
      </c>
      <c r="I281">
        <v>1102.2052000000001</v>
      </c>
    </row>
    <row r="282" spans="1:9" ht="17" x14ac:dyDescent="0.25">
      <c r="A282" s="1">
        <v>147576</v>
      </c>
      <c r="B282" t="s">
        <v>9</v>
      </c>
      <c r="C282" t="s">
        <v>10</v>
      </c>
      <c r="D282" t="s">
        <v>11</v>
      </c>
      <c r="H282" s="8">
        <v>44251</v>
      </c>
      <c r="I282">
        <v>1102.3970999999999</v>
      </c>
    </row>
    <row r="283" spans="1:9" ht="17" x14ac:dyDescent="0.25">
      <c r="A283" s="1">
        <v>147576</v>
      </c>
      <c r="B283" t="s">
        <v>9</v>
      </c>
      <c r="C283" t="s">
        <v>10</v>
      </c>
      <c r="D283" t="s">
        <v>11</v>
      </c>
      <c r="H283" s="8">
        <v>44252</v>
      </c>
      <c r="I283">
        <v>1102.5042000000001</v>
      </c>
    </row>
    <row r="284" spans="1:9" ht="17" x14ac:dyDescent="0.25">
      <c r="A284" s="1">
        <v>147576</v>
      </c>
      <c r="B284" t="s">
        <v>9</v>
      </c>
      <c r="C284" t="s">
        <v>10</v>
      </c>
      <c r="D284" t="s">
        <v>11</v>
      </c>
      <c r="H284" s="8">
        <v>44253</v>
      </c>
      <c r="I284">
        <v>1102.5622000000001</v>
      </c>
    </row>
    <row r="285" spans="1:9" ht="17" x14ac:dyDescent="0.25">
      <c r="A285" s="1">
        <v>147576</v>
      </c>
      <c r="B285" t="s">
        <v>9</v>
      </c>
      <c r="C285" t="s">
        <v>10</v>
      </c>
      <c r="D285" t="s">
        <v>11</v>
      </c>
      <c r="H285" s="8">
        <v>44256</v>
      </c>
      <c r="I285">
        <v>1102.8659</v>
      </c>
    </row>
    <row r="286" spans="1:9" ht="17" x14ac:dyDescent="0.25">
      <c r="A286" s="1">
        <v>147576</v>
      </c>
      <c r="B286" t="s">
        <v>9</v>
      </c>
      <c r="C286" t="s">
        <v>10</v>
      </c>
      <c r="D286" t="s">
        <v>11</v>
      </c>
      <c r="H286" s="8">
        <v>44257</v>
      </c>
      <c r="I286">
        <v>1102.9709</v>
      </c>
    </row>
    <row r="287" spans="1:9" ht="17" x14ac:dyDescent="0.25">
      <c r="A287" s="1">
        <v>147576</v>
      </c>
      <c r="B287" t="s">
        <v>9</v>
      </c>
      <c r="C287" t="s">
        <v>10</v>
      </c>
      <c r="D287" t="s">
        <v>11</v>
      </c>
      <c r="H287" s="8">
        <v>44258</v>
      </c>
      <c r="I287">
        <v>1103.069</v>
      </c>
    </row>
    <row r="288" spans="1:9" ht="17" x14ac:dyDescent="0.25">
      <c r="A288" s="1">
        <v>147576</v>
      </c>
      <c r="B288" t="s">
        <v>9</v>
      </c>
      <c r="C288" t="s">
        <v>10</v>
      </c>
      <c r="D288" t="s">
        <v>11</v>
      </c>
      <c r="H288" s="8">
        <v>44259</v>
      </c>
      <c r="I288">
        <v>1103.1518000000001</v>
      </c>
    </row>
    <row r="289" spans="1:9" ht="17" x14ac:dyDescent="0.25">
      <c r="A289" s="1">
        <v>147576</v>
      </c>
      <c r="B289" t="s">
        <v>9</v>
      </c>
      <c r="C289" t="s">
        <v>10</v>
      </c>
      <c r="D289" t="s">
        <v>11</v>
      </c>
      <c r="H289" s="8">
        <v>44260</v>
      </c>
      <c r="I289">
        <v>1103.2458999999999</v>
      </c>
    </row>
    <row r="290" spans="1:9" ht="17" x14ac:dyDescent="0.25">
      <c r="A290" s="1">
        <v>147576</v>
      </c>
      <c r="B290" t="s">
        <v>9</v>
      </c>
      <c r="C290" t="s">
        <v>10</v>
      </c>
      <c r="D290" t="s">
        <v>11</v>
      </c>
      <c r="H290" s="8">
        <v>44263</v>
      </c>
      <c r="I290">
        <v>1103.5598</v>
      </c>
    </row>
    <row r="291" spans="1:9" ht="17" x14ac:dyDescent="0.25">
      <c r="A291" s="1">
        <v>147576</v>
      </c>
      <c r="B291" t="s">
        <v>9</v>
      </c>
      <c r="C291" t="s">
        <v>10</v>
      </c>
      <c r="D291" t="s">
        <v>11</v>
      </c>
      <c r="H291" s="8">
        <v>44264</v>
      </c>
      <c r="I291">
        <v>1103.6736000000001</v>
      </c>
    </row>
    <row r="292" spans="1:9" ht="17" x14ac:dyDescent="0.25">
      <c r="A292" s="1">
        <v>147576</v>
      </c>
      <c r="B292" t="s">
        <v>9</v>
      </c>
      <c r="C292" t="s">
        <v>10</v>
      </c>
      <c r="D292" t="s">
        <v>11</v>
      </c>
      <c r="H292" s="8">
        <v>44265</v>
      </c>
      <c r="I292">
        <v>1103.8742999999999</v>
      </c>
    </row>
    <row r="293" spans="1:9" ht="17" x14ac:dyDescent="0.25">
      <c r="A293" s="1">
        <v>147576</v>
      </c>
      <c r="B293" t="s">
        <v>9</v>
      </c>
      <c r="C293" t="s">
        <v>10</v>
      </c>
      <c r="D293" t="s">
        <v>11</v>
      </c>
      <c r="H293" s="8">
        <v>44267</v>
      </c>
      <c r="I293">
        <v>1104.0473999999999</v>
      </c>
    </row>
    <row r="294" spans="1:9" ht="17" x14ac:dyDescent="0.25">
      <c r="A294" s="1">
        <v>147576</v>
      </c>
      <c r="B294" t="s">
        <v>9</v>
      </c>
      <c r="C294" t="s">
        <v>10</v>
      </c>
      <c r="D294" t="s">
        <v>11</v>
      </c>
      <c r="H294" s="8">
        <v>44270</v>
      </c>
      <c r="I294">
        <v>1104.3381999999999</v>
      </c>
    </row>
    <row r="295" spans="1:9" ht="17" x14ac:dyDescent="0.25">
      <c r="A295" s="1">
        <v>147576</v>
      </c>
      <c r="B295" t="s">
        <v>9</v>
      </c>
      <c r="C295" t="s">
        <v>10</v>
      </c>
      <c r="D295" t="s">
        <v>11</v>
      </c>
      <c r="H295" s="8">
        <v>44271</v>
      </c>
      <c r="I295">
        <v>1104.4495999999999</v>
      </c>
    </row>
    <row r="296" spans="1:9" ht="17" x14ac:dyDescent="0.25">
      <c r="A296" s="1">
        <v>147576</v>
      </c>
      <c r="B296" t="s">
        <v>9</v>
      </c>
      <c r="C296" t="s">
        <v>10</v>
      </c>
      <c r="D296" t="s">
        <v>11</v>
      </c>
      <c r="H296" s="8">
        <v>44272</v>
      </c>
      <c r="I296">
        <v>1104.5878</v>
      </c>
    </row>
    <row r="297" spans="1:9" ht="17" x14ac:dyDescent="0.25">
      <c r="A297" s="1">
        <v>147576</v>
      </c>
      <c r="B297" t="s">
        <v>9</v>
      </c>
      <c r="C297" t="s">
        <v>10</v>
      </c>
      <c r="D297" t="s">
        <v>11</v>
      </c>
      <c r="H297" s="8">
        <v>44273</v>
      </c>
      <c r="I297">
        <v>1104.7245</v>
      </c>
    </row>
    <row r="298" spans="1:9" ht="17" x14ac:dyDescent="0.25">
      <c r="A298" s="1">
        <v>147576</v>
      </c>
      <c r="B298" t="s">
        <v>9</v>
      </c>
      <c r="C298" t="s">
        <v>10</v>
      </c>
      <c r="D298" t="s">
        <v>11</v>
      </c>
      <c r="H298" s="8">
        <v>44274</v>
      </c>
      <c r="I298">
        <v>1104.9655</v>
      </c>
    </row>
    <row r="299" spans="1:9" ht="17" x14ac:dyDescent="0.25">
      <c r="A299" s="1">
        <v>147576</v>
      </c>
      <c r="B299" t="s">
        <v>9</v>
      </c>
      <c r="C299" t="s">
        <v>10</v>
      </c>
      <c r="D299" t="s">
        <v>11</v>
      </c>
      <c r="H299" s="8">
        <v>44277</v>
      </c>
      <c r="I299">
        <v>1105.3303000000001</v>
      </c>
    </row>
    <row r="300" spans="1:9" ht="17" x14ac:dyDescent="0.25">
      <c r="A300" s="1">
        <v>147576</v>
      </c>
      <c r="B300" t="s">
        <v>9</v>
      </c>
      <c r="C300" t="s">
        <v>10</v>
      </c>
      <c r="D300" t="s">
        <v>11</v>
      </c>
      <c r="H300" s="8">
        <v>44278</v>
      </c>
      <c r="I300">
        <v>1105.5011999999999</v>
      </c>
    </row>
    <row r="301" spans="1:9" ht="17" x14ac:dyDescent="0.25">
      <c r="A301" s="1">
        <v>147576</v>
      </c>
      <c r="B301" t="s">
        <v>9</v>
      </c>
      <c r="C301" t="s">
        <v>10</v>
      </c>
      <c r="D301" t="s">
        <v>11</v>
      </c>
      <c r="H301" s="8">
        <v>44279</v>
      </c>
      <c r="I301">
        <v>1105.8998999999999</v>
      </c>
    </row>
    <row r="302" spans="1:9" ht="17" x14ac:dyDescent="0.25">
      <c r="A302" s="1">
        <v>147576</v>
      </c>
      <c r="B302" t="s">
        <v>9</v>
      </c>
      <c r="C302" t="s">
        <v>10</v>
      </c>
      <c r="D302" t="s">
        <v>11</v>
      </c>
      <c r="H302" s="8">
        <v>44280</v>
      </c>
      <c r="I302">
        <v>1106.0469000000001</v>
      </c>
    </row>
    <row r="303" spans="1:9" ht="17" x14ac:dyDescent="0.25">
      <c r="A303" s="1">
        <v>147576</v>
      </c>
      <c r="B303" t="s">
        <v>9</v>
      </c>
      <c r="C303" t="s">
        <v>10</v>
      </c>
      <c r="D303" t="s">
        <v>11</v>
      </c>
      <c r="H303" s="8">
        <v>44281</v>
      </c>
      <c r="I303">
        <v>1106.2406000000001</v>
      </c>
    </row>
    <row r="304" spans="1:9" ht="17" x14ac:dyDescent="0.25">
      <c r="A304" s="1">
        <v>147576</v>
      </c>
      <c r="B304" t="s">
        <v>9</v>
      </c>
      <c r="C304" t="s">
        <v>10</v>
      </c>
      <c r="D304" t="s">
        <v>11</v>
      </c>
      <c r="H304" s="8">
        <v>44285</v>
      </c>
      <c r="I304">
        <v>1106.8689999999999</v>
      </c>
    </row>
    <row r="305" spans="1:9" ht="17" x14ac:dyDescent="0.25">
      <c r="A305" s="1">
        <v>147576</v>
      </c>
      <c r="B305" t="s">
        <v>9</v>
      </c>
      <c r="C305" t="s">
        <v>10</v>
      </c>
      <c r="D305" t="s">
        <v>11</v>
      </c>
      <c r="H305" s="8">
        <v>44286</v>
      </c>
      <c r="I305">
        <v>1107.0818999999999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13675-BB70-244B-B744-3D30EFD57F0A}">
  <dimension ref="A1:I312"/>
  <sheetViews>
    <sheetView workbookViewId="0">
      <selection activeCell="B1" sqref="B1"/>
    </sheetView>
  </sheetViews>
  <sheetFormatPr baseColWidth="10" defaultRowHeight="16" x14ac:dyDescent="0.2"/>
  <sheetData>
    <row r="1" spans="1:9" ht="17" x14ac:dyDescent="0.25">
      <c r="A1" s="1">
        <v>120307</v>
      </c>
      <c r="B1" t="s">
        <v>7</v>
      </c>
      <c r="C1" t="s">
        <v>8</v>
      </c>
      <c r="E1">
        <v>69.660300000000007</v>
      </c>
      <c r="H1" s="8">
        <v>43831</v>
      </c>
      <c r="I1">
        <v>69.660300000000007</v>
      </c>
    </row>
    <row r="2" spans="1:9" ht="17" x14ac:dyDescent="0.25">
      <c r="A2" s="1">
        <v>120307</v>
      </c>
      <c r="B2" t="s">
        <v>7</v>
      </c>
      <c r="C2" t="s">
        <v>8</v>
      </c>
      <c r="E2">
        <v>70.223799999999997</v>
      </c>
      <c r="H2" s="8">
        <v>43832</v>
      </c>
      <c r="I2">
        <v>70.223799999999997</v>
      </c>
    </row>
    <row r="3" spans="1:9" ht="17" x14ac:dyDescent="0.25">
      <c r="A3" s="1">
        <v>120307</v>
      </c>
      <c r="B3" t="s">
        <v>7</v>
      </c>
      <c r="C3" t="s">
        <v>8</v>
      </c>
      <c r="E3">
        <v>69.910300000000007</v>
      </c>
      <c r="H3" s="8">
        <v>43833</v>
      </c>
      <c r="I3">
        <v>69.910300000000007</v>
      </c>
    </row>
    <row r="4" spans="1:9" ht="17" x14ac:dyDescent="0.25">
      <c r="A4" s="1">
        <v>120307</v>
      </c>
      <c r="B4" t="s">
        <v>7</v>
      </c>
      <c r="C4" t="s">
        <v>8</v>
      </c>
      <c r="E4">
        <v>68.577299999999994</v>
      </c>
      <c r="H4" s="8">
        <v>43836</v>
      </c>
      <c r="I4">
        <v>68.577299999999994</v>
      </c>
    </row>
    <row r="5" spans="1:9" ht="17" x14ac:dyDescent="0.25">
      <c r="A5" s="1">
        <v>120307</v>
      </c>
      <c r="B5" t="s">
        <v>7</v>
      </c>
      <c r="C5" t="s">
        <v>8</v>
      </c>
      <c r="E5">
        <v>68.918000000000006</v>
      </c>
      <c r="H5" s="8">
        <v>43837</v>
      </c>
      <c r="I5">
        <v>68.918000000000006</v>
      </c>
    </row>
    <row r="6" spans="1:9" ht="17" x14ac:dyDescent="0.25">
      <c r="A6" s="1">
        <v>120307</v>
      </c>
      <c r="B6" t="s">
        <v>7</v>
      </c>
      <c r="C6" t="s">
        <v>8</v>
      </c>
      <c r="E6">
        <v>68.761399999999995</v>
      </c>
      <c r="H6" s="8">
        <v>43838</v>
      </c>
      <c r="I6">
        <v>68.761399999999995</v>
      </c>
    </row>
    <row r="7" spans="1:9" ht="17" x14ac:dyDescent="0.25">
      <c r="A7" s="1">
        <v>120307</v>
      </c>
      <c r="B7" t="s">
        <v>7</v>
      </c>
      <c r="C7" t="s">
        <v>8</v>
      </c>
      <c r="E7">
        <v>69.8429</v>
      </c>
      <c r="H7" s="8">
        <v>43839</v>
      </c>
      <c r="I7">
        <v>69.8429</v>
      </c>
    </row>
    <row r="8" spans="1:9" ht="17" x14ac:dyDescent="0.25">
      <c r="A8" s="1">
        <v>120307</v>
      </c>
      <c r="B8" t="s">
        <v>7</v>
      </c>
      <c r="C8" t="s">
        <v>8</v>
      </c>
      <c r="E8">
        <v>70.076700000000002</v>
      </c>
      <c r="H8" s="8">
        <v>43840</v>
      </c>
      <c r="I8">
        <v>70.076700000000002</v>
      </c>
    </row>
    <row r="9" spans="1:9" ht="17" x14ac:dyDescent="0.25">
      <c r="A9" s="1">
        <v>120307</v>
      </c>
      <c r="B9" t="s">
        <v>7</v>
      </c>
      <c r="C9" t="s">
        <v>8</v>
      </c>
      <c r="E9">
        <v>70.491399999999999</v>
      </c>
      <c r="H9" s="8">
        <v>43843</v>
      </c>
      <c r="I9">
        <v>70.491399999999999</v>
      </c>
    </row>
    <row r="10" spans="1:9" ht="17" x14ac:dyDescent="0.25">
      <c r="A10" s="1">
        <v>120307</v>
      </c>
      <c r="B10" t="s">
        <v>7</v>
      </c>
      <c r="C10" t="s">
        <v>8</v>
      </c>
      <c r="E10">
        <v>70.677700000000002</v>
      </c>
      <c r="H10" s="8">
        <v>43844</v>
      </c>
      <c r="I10">
        <v>70.677700000000002</v>
      </c>
    </row>
    <row r="11" spans="1:9" ht="17" x14ac:dyDescent="0.25">
      <c r="A11" s="1">
        <v>120307</v>
      </c>
      <c r="B11" t="s">
        <v>7</v>
      </c>
      <c r="C11" t="s">
        <v>8</v>
      </c>
      <c r="E11">
        <v>70.566199999999995</v>
      </c>
      <c r="H11" s="8">
        <v>43845</v>
      </c>
      <c r="I11">
        <v>70.566199999999995</v>
      </c>
    </row>
    <row r="12" spans="1:9" ht="17" x14ac:dyDescent="0.25">
      <c r="A12" s="1">
        <v>120307</v>
      </c>
      <c r="B12" t="s">
        <v>7</v>
      </c>
      <c r="C12" t="s">
        <v>8</v>
      </c>
      <c r="E12">
        <v>70.636499999999998</v>
      </c>
      <c r="H12" s="8">
        <v>43846</v>
      </c>
      <c r="I12">
        <v>70.636499999999998</v>
      </c>
    </row>
    <row r="13" spans="1:9" ht="17" x14ac:dyDescent="0.25">
      <c r="A13" s="1">
        <v>120307</v>
      </c>
      <c r="B13" t="s">
        <v>7</v>
      </c>
      <c r="C13" t="s">
        <v>8</v>
      </c>
      <c r="E13">
        <v>70.621499999999997</v>
      </c>
      <c r="H13" s="8">
        <v>43847</v>
      </c>
      <c r="I13">
        <v>70.621499999999997</v>
      </c>
    </row>
    <row r="14" spans="1:9" ht="17" x14ac:dyDescent="0.25">
      <c r="A14" s="1">
        <v>120307</v>
      </c>
      <c r="B14" t="s">
        <v>7</v>
      </c>
      <c r="C14" t="s">
        <v>8</v>
      </c>
      <c r="E14">
        <v>69.890199999999993</v>
      </c>
      <c r="H14" s="8">
        <v>43850</v>
      </c>
      <c r="I14">
        <v>69.890199999999993</v>
      </c>
    </row>
    <row r="15" spans="1:9" ht="17" x14ac:dyDescent="0.25">
      <c r="A15" s="1">
        <v>120307</v>
      </c>
      <c r="B15" t="s">
        <v>7</v>
      </c>
      <c r="C15" t="s">
        <v>8</v>
      </c>
      <c r="E15">
        <v>69.577399999999997</v>
      </c>
      <c r="H15" s="8">
        <v>43851</v>
      </c>
      <c r="I15">
        <v>69.577399999999997</v>
      </c>
    </row>
    <row r="16" spans="1:9" ht="17" x14ac:dyDescent="0.25">
      <c r="A16" s="1">
        <v>120307</v>
      </c>
      <c r="B16" t="s">
        <v>7</v>
      </c>
      <c r="C16" t="s">
        <v>8</v>
      </c>
      <c r="E16">
        <v>69.218299999999999</v>
      </c>
      <c r="H16" s="8">
        <v>43852</v>
      </c>
      <c r="I16">
        <v>69.218299999999999</v>
      </c>
    </row>
    <row r="17" spans="1:9" ht="17" x14ac:dyDescent="0.25">
      <c r="A17" s="1">
        <v>120307</v>
      </c>
      <c r="B17" t="s">
        <v>7</v>
      </c>
      <c r="C17" t="s">
        <v>8</v>
      </c>
      <c r="E17">
        <v>69.644300000000001</v>
      </c>
      <c r="H17" s="8">
        <v>43853</v>
      </c>
      <c r="I17">
        <v>69.644300000000001</v>
      </c>
    </row>
    <row r="18" spans="1:9" ht="17" x14ac:dyDescent="0.25">
      <c r="A18" s="1">
        <v>120307</v>
      </c>
      <c r="B18" t="s">
        <v>7</v>
      </c>
      <c r="C18" t="s">
        <v>8</v>
      </c>
      <c r="E18">
        <v>70.035899999999998</v>
      </c>
      <c r="H18" s="8">
        <v>43854</v>
      </c>
      <c r="I18">
        <v>70.035899999999998</v>
      </c>
    </row>
    <row r="19" spans="1:9" ht="17" x14ac:dyDescent="0.25">
      <c r="A19" s="1">
        <v>120307</v>
      </c>
      <c r="B19" t="s">
        <v>7</v>
      </c>
      <c r="C19" t="s">
        <v>8</v>
      </c>
      <c r="E19">
        <v>69.297600000000003</v>
      </c>
      <c r="H19" s="8">
        <v>43857</v>
      </c>
      <c r="I19">
        <v>69.297600000000003</v>
      </c>
    </row>
    <row r="20" spans="1:9" ht="17" x14ac:dyDescent="0.25">
      <c r="A20" s="1">
        <v>120307</v>
      </c>
      <c r="B20" t="s">
        <v>7</v>
      </c>
      <c r="C20" t="s">
        <v>8</v>
      </c>
      <c r="E20">
        <v>68.949100000000001</v>
      </c>
      <c r="H20" s="8">
        <v>43858</v>
      </c>
      <c r="I20">
        <v>68.949100000000001</v>
      </c>
    </row>
    <row r="21" spans="1:9" ht="17" x14ac:dyDescent="0.25">
      <c r="A21" s="1">
        <v>120307</v>
      </c>
      <c r="B21" t="s">
        <v>7</v>
      </c>
      <c r="C21" t="s">
        <v>8</v>
      </c>
      <c r="E21">
        <v>69.362200000000001</v>
      </c>
      <c r="H21" s="8">
        <v>43859</v>
      </c>
      <c r="I21">
        <v>69.362200000000001</v>
      </c>
    </row>
    <row r="22" spans="1:9" ht="17" x14ac:dyDescent="0.25">
      <c r="A22" s="1">
        <v>120307</v>
      </c>
      <c r="B22" t="s">
        <v>7</v>
      </c>
      <c r="C22" t="s">
        <v>8</v>
      </c>
      <c r="E22">
        <v>68.830500000000001</v>
      </c>
      <c r="H22" s="8">
        <v>43860</v>
      </c>
      <c r="I22">
        <v>68.830500000000001</v>
      </c>
    </row>
    <row r="23" spans="1:9" ht="17" x14ac:dyDescent="0.25">
      <c r="A23" s="1">
        <v>120307</v>
      </c>
      <c r="B23" t="s">
        <v>7</v>
      </c>
      <c r="C23" t="s">
        <v>8</v>
      </c>
      <c r="E23">
        <v>68.414699999999996</v>
      </c>
      <c r="H23" s="8">
        <v>43861</v>
      </c>
      <c r="I23">
        <v>68.414699999999996</v>
      </c>
    </row>
    <row r="24" spans="1:9" ht="17" x14ac:dyDescent="0.25">
      <c r="A24" s="1">
        <v>120307</v>
      </c>
      <c r="B24" t="s">
        <v>7</v>
      </c>
      <c r="C24" t="s">
        <v>8</v>
      </c>
      <c r="E24">
        <v>66.969399999999993</v>
      </c>
      <c r="H24" s="8">
        <v>43864</v>
      </c>
      <c r="I24">
        <v>66.969399999999993</v>
      </c>
    </row>
    <row r="25" spans="1:9" ht="17" x14ac:dyDescent="0.25">
      <c r="A25" s="1">
        <v>120307</v>
      </c>
      <c r="B25" t="s">
        <v>7</v>
      </c>
      <c r="C25" t="s">
        <v>8</v>
      </c>
      <c r="E25">
        <v>68.517899999999997</v>
      </c>
      <c r="H25" s="8">
        <v>43865</v>
      </c>
      <c r="I25">
        <v>68.517899999999997</v>
      </c>
    </row>
    <row r="26" spans="1:9" ht="17" x14ac:dyDescent="0.25">
      <c r="A26" s="1">
        <v>120307</v>
      </c>
      <c r="B26" t="s">
        <v>7</v>
      </c>
      <c r="C26" t="s">
        <v>8</v>
      </c>
      <c r="E26">
        <v>69.1387</v>
      </c>
      <c r="H26" s="8">
        <v>43866</v>
      </c>
      <c r="I26">
        <v>69.1387</v>
      </c>
    </row>
    <row r="27" spans="1:9" ht="17" x14ac:dyDescent="0.25">
      <c r="A27" s="1">
        <v>120307</v>
      </c>
      <c r="B27" t="s">
        <v>7</v>
      </c>
      <c r="C27" t="s">
        <v>8</v>
      </c>
      <c r="E27">
        <v>69.422899999999998</v>
      </c>
      <c r="H27" s="8">
        <v>43867</v>
      </c>
      <c r="I27">
        <v>69.422899999999998</v>
      </c>
    </row>
    <row r="28" spans="1:9" ht="17" x14ac:dyDescent="0.25">
      <c r="A28" s="1">
        <v>120307</v>
      </c>
      <c r="B28" t="s">
        <v>7</v>
      </c>
      <c r="C28" t="s">
        <v>8</v>
      </c>
      <c r="E28">
        <v>69.194400000000002</v>
      </c>
      <c r="H28" s="8">
        <v>43868</v>
      </c>
      <c r="I28">
        <v>69.194400000000002</v>
      </c>
    </row>
    <row r="29" spans="1:9" ht="17" x14ac:dyDescent="0.25">
      <c r="A29" s="1">
        <v>120307</v>
      </c>
      <c r="B29" t="s">
        <v>7</v>
      </c>
      <c r="C29" t="s">
        <v>8</v>
      </c>
      <c r="E29">
        <v>68.813800000000001</v>
      </c>
      <c r="H29" s="8">
        <v>43871</v>
      </c>
      <c r="I29">
        <v>68.813800000000001</v>
      </c>
    </row>
    <row r="30" spans="1:9" ht="17" x14ac:dyDescent="0.25">
      <c r="A30" s="1">
        <v>120307</v>
      </c>
      <c r="B30" t="s">
        <v>7</v>
      </c>
      <c r="C30" t="s">
        <v>8</v>
      </c>
      <c r="E30">
        <v>69.247799999999998</v>
      </c>
      <c r="H30" s="8">
        <v>43872</v>
      </c>
      <c r="I30">
        <v>69.247799999999998</v>
      </c>
    </row>
    <row r="31" spans="1:9" ht="17" x14ac:dyDescent="0.25">
      <c r="A31" s="1">
        <v>120307</v>
      </c>
      <c r="B31" t="s">
        <v>7</v>
      </c>
      <c r="C31" t="s">
        <v>8</v>
      </c>
      <c r="E31">
        <v>69.785700000000006</v>
      </c>
      <c r="H31" s="8">
        <v>43873</v>
      </c>
      <c r="I31">
        <v>69.785700000000006</v>
      </c>
    </row>
    <row r="32" spans="1:9" ht="17" x14ac:dyDescent="0.25">
      <c r="A32" s="1">
        <v>120307</v>
      </c>
      <c r="B32" t="s">
        <v>7</v>
      </c>
      <c r="C32" t="s">
        <v>8</v>
      </c>
      <c r="E32">
        <v>69.631799999999998</v>
      </c>
      <c r="H32" s="8">
        <v>43874</v>
      </c>
      <c r="I32">
        <v>69.631799999999998</v>
      </c>
    </row>
    <row r="33" spans="1:9" ht="17" x14ac:dyDescent="0.25">
      <c r="A33" s="1">
        <v>120307</v>
      </c>
      <c r="B33" t="s">
        <v>7</v>
      </c>
      <c r="C33" t="s">
        <v>8</v>
      </c>
      <c r="E33">
        <v>69.284099999999995</v>
      </c>
      <c r="H33" s="8">
        <v>43875</v>
      </c>
      <c r="I33">
        <v>69.284099999999995</v>
      </c>
    </row>
    <row r="34" spans="1:9" ht="17" x14ac:dyDescent="0.25">
      <c r="A34" s="1">
        <v>120307</v>
      </c>
      <c r="B34" t="s">
        <v>7</v>
      </c>
      <c r="C34" t="s">
        <v>8</v>
      </c>
      <c r="E34">
        <v>68.915199999999999</v>
      </c>
      <c r="H34" s="8">
        <v>43878</v>
      </c>
      <c r="I34">
        <v>68.915199999999999</v>
      </c>
    </row>
    <row r="35" spans="1:9" ht="17" x14ac:dyDescent="0.25">
      <c r="A35" s="1">
        <v>120307</v>
      </c>
      <c r="B35" t="s">
        <v>7</v>
      </c>
      <c r="C35" t="s">
        <v>8</v>
      </c>
      <c r="E35">
        <v>68.613100000000003</v>
      </c>
      <c r="H35" s="8">
        <v>43879</v>
      </c>
      <c r="I35">
        <v>68.613100000000003</v>
      </c>
    </row>
    <row r="36" spans="1:9" ht="17" x14ac:dyDescent="0.25">
      <c r="A36" s="1">
        <v>120307</v>
      </c>
      <c r="B36" t="s">
        <v>7</v>
      </c>
      <c r="C36" t="s">
        <v>8</v>
      </c>
      <c r="E36">
        <v>69.372299999999996</v>
      </c>
      <c r="H36" s="8">
        <v>43880</v>
      </c>
      <c r="I36">
        <v>69.372299999999996</v>
      </c>
    </row>
    <row r="37" spans="1:9" ht="17" x14ac:dyDescent="0.25">
      <c r="A37" s="1">
        <v>120307</v>
      </c>
      <c r="B37" t="s">
        <v>7</v>
      </c>
      <c r="C37" t="s">
        <v>8</v>
      </c>
      <c r="E37">
        <v>69.112399999999994</v>
      </c>
      <c r="H37" s="8">
        <v>43881</v>
      </c>
      <c r="I37">
        <v>69.112399999999994</v>
      </c>
    </row>
    <row r="38" spans="1:9" ht="17" x14ac:dyDescent="0.25">
      <c r="A38" s="1">
        <v>120307</v>
      </c>
      <c r="B38" t="s">
        <v>7</v>
      </c>
      <c r="C38" t="s">
        <v>8</v>
      </c>
      <c r="E38">
        <v>67.680899999999994</v>
      </c>
      <c r="H38" s="8">
        <v>43885</v>
      </c>
      <c r="I38">
        <v>67.680899999999994</v>
      </c>
    </row>
    <row r="39" spans="1:9" ht="17" x14ac:dyDescent="0.25">
      <c r="A39" s="1">
        <v>120307</v>
      </c>
      <c r="B39" t="s">
        <v>7</v>
      </c>
      <c r="C39" t="s">
        <v>8</v>
      </c>
      <c r="E39">
        <v>67.502899999999997</v>
      </c>
      <c r="H39" s="8">
        <v>43886</v>
      </c>
      <c r="I39">
        <v>67.502899999999997</v>
      </c>
    </row>
    <row r="40" spans="1:9" ht="17" x14ac:dyDescent="0.25">
      <c r="A40" s="1">
        <v>120307</v>
      </c>
      <c r="B40" t="s">
        <v>7</v>
      </c>
      <c r="C40" t="s">
        <v>8</v>
      </c>
      <c r="E40">
        <v>66.824700000000007</v>
      </c>
      <c r="H40" s="8">
        <v>43887</v>
      </c>
      <c r="I40">
        <v>66.824700000000007</v>
      </c>
    </row>
    <row r="41" spans="1:9" ht="17" x14ac:dyDescent="0.25">
      <c r="A41" s="1">
        <v>120307</v>
      </c>
      <c r="B41" t="s">
        <v>7</v>
      </c>
      <c r="C41" t="s">
        <v>8</v>
      </c>
      <c r="E41">
        <v>66.568600000000004</v>
      </c>
      <c r="H41" s="8">
        <v>43888</v>
      </c>
      <c r="I41">
        <v>66.568600000000004</v>
      </c>
    </row>
    <row r="42" spans="1:9" ht="17" x14ac:dyDescent="0.25">
      <c r="A42" s="1">
        <v>120307</v>
      </c>
      <c r="B42" t="s">
        <v>7</v>
      </c>
      <c r="C42" t="s">
        <v>8</v>
      </c>
      <c r="E42">
        <v>64.133200000000002</v>
      </c>
      <c r="H42" s="8">
        <v>43889</v>
      </c>
      <c r="I42">
        <v>64.133200000000002</v>
      </c>
    </row>
    <row r="43" spans="1:9" ht="17" x14ac:dyDescent="0.25">
      <c r="A43" s="1">
        <v>120307</v>
      </c>
      <c r="B43" t="s">
        <v>7</v>
      </c>
      <c r="C43" t="s">
        <v>8</v>
      </c>
      <c r="E43">
        <v>63.755000000000003</v>
      </c>
      <c r="H43" s="8">
        <v>43892</v>
      </c>
      <c r="I43">
        <v>63.755000000000003</v>
      </c>
    </row>
    <row r="44" spans="1:9" ht="17" x14ac:dyDescent="0.25">
      <c r="A44" s="1">
        <v>120307</v>
      </c>
      <c r="B44" t="s">
        <v>7</v>
      </c>
      <c r="C44" t="s">
        <v>8</v>
      </c>
      <c r="E44">
        <v>64.743399999999994</v>
      </c>
      <c r="H44" s="8">
        <v>43893</v>
      </c>
      <c r="I44">
        <v>64.743399999999994</v>
      </c>
    </row>
    <row r="45" spans="1:9" ht="17" x14ac:dyDescent="0.25">
      <c r="A45" s="1">
        <v>120307</v>
      </c>
      <c r="B45" t="s">
        <v>7</v>
      </c>
      <c r="C45" t="s">
        <v>8</v>
      </c>
      <c r="E45">
        <v>64.443899999999999</v>
      </c>
      <c r="H45" s="8">
        <v>43894</v>
      </c>
      <c r="I45">
        <v>64.443899999999999</v>
      </c>
    </row>
    <row r="46" spans="1:9" ht="17" x14ac:dyDescent="0.25">
      <c r="A46" s="1">
        <v>120307</v>
      </c>
      <c r="B46" t="s">
        <v>7</v>
      </c>
      <c r="C46" t="s">
        <v>8</v>
      </c>
      <c r="E46">
        <v>64.551199999999994</v>
      </c>
      <c r="H46" s="8">
        <v>43895</v>
      </c>
      <c r="I46">
        <v>64.551199999999994</v>
      </c>
    </row>
    <row r="47" spans="1:9" ht="17" x14ac:dyDescent="0.25">
      <c r="A47" s="1">
        <v>120307</v>
      </c>
      <c r="B47" t="s">
        <v>7</v>
      </c>
      <c r="C47" t="s">
        <v>8</v>
      </c>
      <c r="E47">
        <v>62.970999999999997</v>
      </c>
      <c r="H47" s="8">
        <v>43896</v>
      </c>
      <c r="I47">
        <v>62.970999999999997</v>
      </c>
    </row>
    <row r="48" spans="1:9" ht="17" x14ac:dyDescent="0.25">
      <c r="A48" s="1">
        <v>120307</v>
      </c>
      <c r="B48" t="s">
        <v>7</v>
      </c>
      <c r="C48" t="s">
        <v>8</v>
      </c>
      <c r="E48">
        <v>59.898299999999999</v>
      </c>
      <c r="H48" s="8">
        <v>43899</v>
      </c>
      <c r="I48">
        <v>59.898299999999999</v>
      </c>
    </row>
    <row r="49" spans="1:9" ht="17" x14ac:dyDescent="0.25">
      <c r="A49" s="1">
        <v>120307</v>
      </c>
      <c r="B49" t="s">
        <v>7</v>
      </c>
      <c r="C49" t="s">
        <v>8</v>
      </c>
      <c r="E49">
        <v>59.9373</v>
      </c>
      <c r="H49" s="8">
        <v>43901</v>
      </c>
      <c r="I49">
        <v>59.9373</v>
      </c>
    </row>
    <row r="50" spans="1:9" ht="17" x14ac:dyDescent="0.25">
      <c r="A50" s="1">
        <v>120307</v>
      </c>
      <c r="B50" t="s">
        <v>7</v>
      </c>
      <c r="C50" t="s">
        <v>8</v>
      </c>
      <c r="E50">
        <v>55.045900000000003</v>
      </c>
      <c r="H50" s="8">
        <v>43902</v>
      </c>
      <c r="I50">
        <v>55.045900000000003</v>
      </c>
    </row>
    <row r="51" spans="1:9" ht="17" x14ac:dyDescent="0.25">
      <c r="A51" s="1">
        <v>120307</v>
      </c>
      <c r="B51" t="s">
        <v>7</v>
      </c>
      <c r="C51" t="s">
        <v>8</v>
      </c>
      <c r="E51">
        <v>57.107399999999998</v>
      </c>
      <c r="H51" s="8">
        <v>43903</v>
      </c>
      <c r="I51">
        <v>57.107399999999998</v>
      </c>
    </row>
    <row r="52" spans="1:9" ht="17" x14ac:dyDescent="0.25">
      <c r="A52" s="1">
        <v>120307</v>
      </c>
      <c r="B52" t="s">
        <v>7</v>
      </c>
      <c r="C52" t="s">
        <v>8</v>
      </c>
      <c r="E52">
        <v>52.810699999999997</v>
      </c>
      <c r="H52" s="8">
        <v>43906</v>
      </c>
      <c r="I52">
        <v>52.810699999999997</v>
      </c>
    </row>
    <row r="53" spans="1:9" ht="17" x14ac:dyDescent="0.25">
      <c r="A53" s="1">
        <v>120307</v>
      </c>
      <c r="B53" t="s">
        <v>7</v>
      </c>
      <c r="C53" t="s">
        <v>8</v>
      </c>
      <c r="E53">
        <v>51.480600000000003</v>
      </c>
      <c r="H53" s="8">
        <v>43907</v>
      </c>
      <c r="I53">
        <v>51.480600000000003</v>
      </c>
    </row>
    <row r="54" spans="1:9" ht="17" x14ac:dyDescent="0.25">
      <c r="A54" s="1">
        <v>120307</v>
      </c>
      <c r="B54" t="s">
        <v>7</v>
      </c>
      <c r="C54" t="s">
        <v>8</v>
      </c>
      <c r="E54">
        <v>48.517899999999997</v>
      </c>
      <c r="H54" s="8">
        <v>43908</v>
      </c>
      <c r="I54">
        <v>48.517899999999997</v>
      </c>
    </row>
    <row r="55" spans="1:9" ht="17" x14ac:dyDescent="0.25">
      <c r="A55" s="1">
        <v>120307</v>
      </c>
      <c r="B55" t="s">
        <v>7</v>
      </c>
      <c r="C55" t="s">
        <v>8</v>
      </c>
      <c r="E55">
        <v>47.412399999999998</v>
      </c>
      <c r="H55" s="8">
        <v>43909</v>
      </c>
      <c r="I55">
        <v>47.412399999999998</v>
      </c>
    </row>
    <row r="56" spans="1:9" ht="17" x14ac:dyDescent="0.25">
      <c r="A56" s="1">
        <v>120307</v>
      </c>
      <c r="B56" t="s">
        <v>7</v>
      </c>
      <c r="C56" t="s">
        <v>8</v>
      </c>
      <c r="E56">
        <v>50.128999999999998</v>
      </c>
      <c r="H56" s="8">
        <v>43910</v>
      </c>
      <c r="I56">
        <v>50.128999999999998</v>
      </c>
    </row>
    <row r="57" spans="1:9" ht="17" x14ac:dyDescent="0.25">
      <c r="A57" s="1">
        <v>120307</v>
      </c>
      <c r="B57" t="s">
        <v>7</v>
      </c>
      <c r="C57" t="s">
        <v>8</v>
      </c>
      <c r="E57">
        <v>43.739199999999997</v>
      </c>
      <c r="H57" s="8">
        <v>43913</v>
      </c>
      <c r="I57">
        <v>43.739199999999997</v>
      </c>
    </row>
    <row r="58" spans="1:9" ht="17" x14ac:dyDescent="0.25">
      <c r="A58" s="1">
        <v>120307</v>
      </c>
      <c r="B58" t="s">
        <v>7</v>
      </c>
      <c r="C58" t="s">
        <v>8</v>
      </c>
      <c r="E58">
        <v>44.839199999999998</v>
      </c>
      <c r="H58" s="8">
        <v>43914</v>
      </c>
      <c r="I58">
        <v>44.839199999999998</v>
      </c>
    </row>
    <row r="59" spans="1:9" ht="17" x14ac:dyDescent="0.25">
      <c r="A59" s="1">
        <v>120307</v>
      </c>
      <c r="B59" t="s">
        <v>7</v>
      </c>
      <c r="C59" t="s">
        <v>8</v>
      </c>
      <c r="E59">
        <v>47.740499999999997</v>
      </c>
      <c r="H59" s="8">
        <v>43915</v>
      </c>
      <c r="I59">
        <v>47.740499999999997</v>
      </c>
    </row>
    <row r="60" spans="1:9" ht="17" x14ac:dyDescent="0.25">
      <c r="A60" s="1">
        <v>120307</v>
      </c>
      <c r="B60" t="s">
        <v>7</v>
      </c>
      <c r="C60" t="s">
        <v>8</v>
      </c>
      <c r="E60">
        <v>49.558</v>
      </c>
      <c r="H60" s="8">
        <v>43916</v>
      </c>
      <c r="I60">
        <v>49.558</v>
      </c>
    </row>
    <row r="61" spans="1:9" ht="17" x14ac:dyDescent="0.25">
      <c r="A61" s="1">
        <v>120307</v>
      </c>
      <c r="B61" t="s">
        <v>7</v>
      </c>
      <c r="C61" t="s">
        <v>8</v>
      </c>
      <c r="E61">
        <v>49.659799999999997</v>
      </c>
      <c r="H61" s="8">
        <v>43917</v>
      </c>
      <c r="I61">
        <v>49.659799999999997</v>
      </c>
    </row>
    <row r="62" spans="1:9" ht="17" x14ac:dyDescent="0.25">
      <c r="A62" s="1">
        <v>120307</v>
      </c>
      <c r="B62" t="s">
        <v>7</v>
      </c>
      <c r="C62" t="s">
        <v>8</v>
      </c>
      <c r="E62">
        <v>47.524000000000001</v>
      </c>
      <c r="H62" s="8">
        <v>43920</v>
      </c>
      <c r="I62">
        <v>47.524000000000001</v>
      </c>
    </row>
    <row r="63" spans="1:9" ht="17" x14ac:dyDescent="0.25">
      <c r="A63" s="1">
        <v>120307</v>
      </c>
      <c r="B63" t="s">
        <v>7</v>
      </c>
      <c r="C63" t="s">
        <v>8</v>
      </c>
      <c r="E63">
        <v>49.2821</v>
      </c>
      <c r="H63" s="8">
        <v>43921</v>
      </c>
      <c r="I63">
        <v>49.2821</v>
      </c>
    </row>
    <row r="64" spans="1:9" ht="17" x14ac:dyDescent="0.25">
      <c r="A64" s="1">
        <v>120307</v>
      </c>
      <c r="B64" t="s">
        <v>7</v>
      </c>
      <c r="C64" t="s">
        <v>8</v>
      </c>
      <c r="E64">
        <v>47.347000000000001</v>
      </c>
      <c r="H64" s="8">
        <v>43922</v>
      </c>
      <c r="I64">
        <v>47.347000000000001</v>
      </c>
    </row>
    <row r="65" spans="1:9" ht="17" x14ac:dyDescent="0.25">
      <c r="A65" s="1">
        <v>120307</v>
      </c>
      <c r="B65" t="s">
        <v>7</v>
      </c>
      <c r="C65" t="s">
        <v>8</v>
      </c>
      <c r="E65">
        <v>46.373600000000003</v>
      </c>
      <c r="H65" s="8">
        <v>43924</v>
      </c>
      <c r="I65">
        <v>46.373600000000003</v>
      </c>
    </row>
    <row r="66" spans="1:9" ht="17" x14ac:dyDescent="0.25">
      <c r="A66" s="1">
        <v>120307</v>
      </c>
      <c r="B66" t="s">
        <v>7</v>
      </c>
      <c r="C66" t="s">
        <v>8</v>
      </c>
      <c r="E66">
        <v>50.403199999999998</v>
      </c>
      <c r="H66" s="8">
        <v>43928</v>
      </c>
      <c r="I66">
        <v>50.403199999999998</v>
      </c>
    </row>
    <row r="67" spans="1:9" ht="17" x14ac:dyDescent="0.25">
      <c r="A67" s="1">
        <v>120307</v>
      </c>
      <c r="B67" t="s">
        <v>7</v>
      </c>
      <c r="C67" t="s">
        <v>8</v>
      </c>
      <c r="E67">
        <v>50.149799999999999</v>
      </c>
      <c r="H67" s="8">
        <v>43929</v>
      </c>
      <c r="I67">
        <v>50.149799999999999</v>
      </c>
    </row>
    <row r="68" spans="1:9" ht="17" x14ac:dyDescent="0.25">
      <c r="A68" s="1">
        <v>120307</v>
      </c>
      <c r="B68" t="s">
        <v>7</v>
      </c>
      <c r="C68" t="s">
        <v>8</v>
      </c>
      <c r="E68">
        <v>52.223799999999997</v>
      </c>
      <c r="H68" s="8">
        <v>43930</v>
      </c>
      <c r="I68">
        <v>52.223799999999997</v>
      </c>
    </row>
    <row r="69" spans="1:9" ht="17" x14ac:dyDescent="0.25">
      <c r="A69" s="1">
        <v>120307</v>
      </c>
      <c r="B69" t="s">
        <v>7</v>
      </c>
      <c r="C69" t="s">
        <v>8</v>
      </c>
      <c r="E69">
        <v>51.545299999999997</v>
      </c>
      <c r="H69" s="8">
        <v>43934</v>
      </c>
      <c r="I69">
        <v>51.545299999999997</v>
      </c>
    </row>
    <row r="70" spans="1:9" ht="17" x14ac:dyDescent="0.25">
      <c r="A70" s="1">
        <v>120307</v>
      </c>
      <c r="B70" t="s">
        <v>7</v>
      </c>
      <c r="C70" t="s">
        <v>8</v>
      </c>
      <c r="E70">
        <v>51.150799999999997</v>
      </c>
      <c r="H70" s="8">
        <v>43936</v>
      </c>
      <c r="I70">
        <v>51.150799999999997</v>
      </c>
    </row>
    <row r="71" spans="1:9" ht="17" x14ac:dyDescent="0.25">
      <c r="A71" s="1">
        <v>120307</v>
      </c>
      <c r="B71" t="s">
        <v>7</v>
      </c>
      <c r="C71" t="s">
        <v>8</v>
      </c>
      <c r="E71">
        <v>51.532400000000003</v>
      </c>
      <c r="H71" s="8">
        <v>43937</v>
      </c>
      <c r="I71">
        <v>51.532400000000003</v>
      </c>
    </row>
    <row r="72" spans="1:9" ht="17" x14ac:dyDescent="0.25">
      <c r="A72" s="1">
        <v>120307</v>
      </c>
      <c r="B72" t="s">
        <v>7</v>
      </c>
      <c r="C72" t="s">
        <v>8</v>
      </c>
      <c r="E72">
        <v>53.093600000000002</v>
      </c>
      <c r="H72" s="8">
        <v>43938</v>
      </c>
      <c r="I72">
        <v>53.093600000000002</v>
      </c>
    </row>
    <row r="73" spans="1:9" ht="17" x14ac:dyDescent="0.25">
      <c r="A73" s="1">
        <v>120307</v>
      </c>
      <c r="B73" t="s">
        <v>7</v>
      </c>
      <c r="C73" t="s">
        <v>8</v>
      </c>
      <c r="E73">
        <v>53.066200000000002</v>
      </c>
      <c r="H73" s="8">
        <v>43941</v>
      </c>
      <c r="I73">
        <v>53.066200000000002</v>
      </c>
    </row>
    <row r="74" spans="1:9" ht="17" x14ac:dyDescent="0.25">
      <c r="A74" s="1">
        <v>120307</v>
      </c>
      <c r="B74" t="s">
        <v>7</v>
      </c>
      <c r="C74" t="s">
        <v>8</v>
      </c>
      <c r="E74">
        <v>51.484299999999998</v>
      </c>
      <c r="H74" s="8">
        <v>43942</v>
      </c>
      <c r="I74">
        <v>51.484299999999998</v>
      </c>
    </row>
    <row r="75" spans="1:9" ht="17" x14ac:dyDescent="0.25">
      <c r="A75" s="1">
        <v>120307</v>
      </c>
      <c r="B75" t="s">
        <v>7</v>
      </c>
      <c r="C75" t="s">
        <v>8</v>
      </c>
      <c r="E75">
        <v>52.648800000000001</v>
      </c>
      <c r="H75" s="8">
        <v>43943</v>
      </c>
      <c r="I75">
        <v>52.648800000000001</v>
      </c>
    </row>
    <row r="76" spans="1:9" ht="17" x14ac:dyDescent="0.25">
      <c r="A76" s="1">
        <v>120307</v>
      </c>
      <c r="B76" t="s">
        <v>7</v>
      </c>
      <c r="C76" t="s">
        <v>8</v>
      </c>
      <c r="E76">
        <v>53.365000000000002</v>
      </c>
      <c r="H76" s="8">
        <v>43944</v>
      </c>
      <c r="I76">
        <v>53.365000000000002</v>
      </c>
    </row>
    <row r="77" spans="1:9" ht="17" x14ac:dyDescent="0.25">
      <c r="A77" s="1">
        <v>120307</v>
      </c>
      <c r="B77" t="s">
        <v>7</v>
      </c>
      <c r="C77" t="s">
        <v>8</v>
      </c>
      <c r="E77">
        <v>52.467799999999997</v>
      </c>
      <c r="H77" s="8">
        <v>43945</v>
      </c>
      <c r="I77">
        <v>52.467799999999997</v>
      </c>
    </row>
    <row r="78" spans="1:9" ht="17" x14ac:dyDescent="0.25">
      <c r="A78" s="1">
        <v>120307</v>
      </c>
      <c r="B78" t="s">
        <v>7</v>
      </c>
      <c r="C78" t="s">
        <v>8</v>
      </c>
      <c r="E78">
        <v>53.183700000000002</v>
      </c>
      <c r="H78" s="8">
        <v>43948</v>
      </c>
      <c r="I78">
        <v>53.183700000000002</v>
      </c>
    </row>
    <row r="79" spans="1:9" ht="17" x14ac:dyDescent="0.25">
      <c r="A79" s="1">
        <v>120307</v>
      </c>
      <c r="B79" t="s">
        <v>7</v>
      </c>
      <c r="C79" t="s">
        <v>8</v>
      </c>
      <c r="E79">
        <v>53.744500000000002</v>
      </c>
      <c r="H79" s="8">
        <v>43949</v>
      </c>
      <c r="I79">
        <v>53.744500000000002</v>
      </c>
    </row>
    <row r="80" spans="1:9" ht="17" x14ac:dyDescent="0.25">
      <c r="A80" s="1">
        <v>120307</v>
      </c>
      <c r="B80" t="s">
        <v>7</v>
      </c>
      <c r="C80" t="s">
        <v>8</v>
      </c>
      <c r="E80">
        <v>54.730899999999998</v>
      </c>
      <c r="H80" s="8">
        <v>43950</v>
      </c>
      <c r="I80">
        <v>54.730899999999998</v>
      </c>
    </row>
    <row r="81" spans="1:9" ht="17" x14ac:dyDescent="0.25">
      <c r="A81" s="1">
        <v>120307</v>
      </c>
      <c r="B81" t="s">
        <v>7</v>
      </c>
      <c r="C81" t="s">
        <v>8</v>
      </c>
      <c r="E81">
        <v>56.4726</v>
      </c>
      <c r="H81" s="8">
        <v>43951</v>
      </c>
      <c r="I81">
        <v>56.4726</v>
      </c>
    </row>
    <row r="82" spans="1:9" ht="17" x14ac:dyDescent="0.25">
      <c r="A82" s="1">
        <v>120307</v>
      </c>
      <c r="B82" t="s">
        <v>7</v>
      </c>
      <c r="C82" t="s">
        <v>8</v>
      </c>
      <c r="E82">
        <v>53.260899999999999</v>
      </c>
      <c r="H82" s="8">
        <v>43955</v>
      </c>
      <c r="I82">
        <v>53.260899999999999</v>
      </c>
    </row>
    <row r="83" spans="1:9" ht="17" x14ac:dyDescent="0.25">
      <c r="A83" s="1">
        <v>120307</v>
      </c>
      <c r="B83" t="s">
        <v>7</v>
      </c>
      <c r="C83" t="s">
        <v>8</v>
      </c>
      <c r="E83">
        <v>52.764200000000002</v>
      </c>
      <c r="H83" s="8">
        <v>43956</v>
      </c>
      <c r="I83">
        <v>52.764200000000002</v>
      </c>
    </row>
    <row r="84" spans="1:9" ht="17" x14ac:dyDescent="0.25">
      <c r="A84" s="1">
        <v>120307</v>
      </c>
      <c r="B84" t="s">
        <v>7</v>
      </c>
      <c r="C84" t="s">
        <v>8</v>
      </c>
      <c r="E84">
        <v>53.128999999999998</v>
      </c>
      <c r="H84" s="8">
        <v>43957</v>
      </c>
      <c r="I84">
        <v>53.128999999999998</v>
      </c>
    </row>
    <row r="85" spans="1:9" ht="17" x14ac:dyDescent="0.25">
      <c r="A85" s="1">
        <v>120307</v>
      </c>
      <c r="B85" t="s">
        <v>7</v>
      </c>
      <c r="C85" t="s">
        <v>8</v>
      </c>
      <c r="E85">
        <v>52.722700000000003</v>
      </c>
      <c r="H85" s="8">
        <v>43958</v>
      </c>
      <c r="I85">
        <v>52.722700000000003</v>
      </c>
    </row>
    <row r="86" spans="1:9" ht="17" x14ac:dyDescent="0.25">
      <c r="A86" s="1">
        <v>120307</v>
      </c>
      <c r="B86" t="s">
        <v>7</v>
      </c>
      <c r="C86" t="s">
        <v>8</v>
      </c>
      <c r="E86">
        <v>52.9863</v>
      </c>
      <c r="H86" s="8">
        <v>43959</v>
      </c>
      <c r="I86">
        <v>52.9863</v>
      </c>
    </row>
    <row r="87" spans="1:9" ht="17" x14ac:dyDescent="0.25">
      <c r="A87" s="1">
        <v>120307</v>
      </c>
      <c r="B87" t="s">
        <v>7</v>
      </c>
      <c r="C87" t="s">
        <v>8</v>
      </c>
      <c r="E87">
        <v>52.914099999999998</v>
      </c>
      <c r="H87" s="8">
        <v>43962</v>
      </c>
      <c r="I87">
        <v>52.914099999999998</v>
      </c>
    </row>
    <row r="88" spans="1:9" ht="17" x14ac:dyDescent="0.25">
      <c r="A88" s="1">
        <v>120307</v>
      </c>
      <c r="B88" t="s">
        <v>7</v>
      </c>
      <c r="C88" t="s">
        <v>8</v>
      </c>
      <c r="E88">
        <v>52.6678</v>
      </c>
      <c r="H88" s="8">
        <v>43963</v>
      </c>
      <c r="I88">
        <v>52.6678</v>
      </c>
    </row>
    <row r="89" spans="1:9" ht="17" x14ac:dyDescent="0.25">
      <c r="A89" s="1">
        <v>120307</v>
      </c>
      <c r="B89" t="s">
        <v>7</v>
      </c>
      <c r="C89" t="s">
        <v>8</v>
      </c>
      <c r="E89">
        <v>53.705800000000004</v>
      </c>
      <c r="H89" s="8">
        <v>43964</v>
      </c>
      <c r="I89">
        <v>53.705800000000004</v>
      </c>
    </row>
    <row r="90" spans="1:9" ht="17" x14ac:dyDescent="0.25">
      <c r="A90" s="1">
        <v>120307</v>
      </c>
      <c r="B90" t="s">
        <v>7</v>
      </c>
      <c r="C90" t="s">
        <v>8</v>
      </c>
      <c r="E90">
        <v>52.341200000000001</v>
      </c>
      <c r="H90" s="8">
        <v>43965</v>
      </c>
      <c r="I90">
        <v>52.341200000000001</v>
      </c>
    </row>
    <row r="91" spans="1:9" ht="17" x14ac:dyDescent="0.25">
      <c r="A91" s="1">
        <v>120307</v>
      </c>
      <c r="B91" t="s">
        <v>7</v>
      </c>
      <c r="C91" t="s">
        <v>8</v>
      </c>
      <c r="E91">
        <v>52.317799999999998</v>
      </c>
      <c r="H91" s="8">
        <v>43966</v>
      </c>
      <c r="I91">
        <v>52.317799999999998</v>
      </c>
    </row>
    <row r="92" spans="1:9" ht="17" x14ac:dyDescent="0.25">
      <c r="A92" s="1">
        <v>120307</v>
      </c>
      <c r="B92" t="s">
        <v>7</v>
      </c>
      <c r="C92" t="s">
        <v>8</v>
      </c>
      <c r="E92">
        <v>50.526200000000003</v>
      </c>
      <c r="H92" s="8">
        <v>43969</v>
      </c>
      <c r="I92">
        <v>50.526200000000003</v>
      </c>
    </row>
    <row r="93" spans="1:9" ht="17" x14ac:dyDescent="0.25">
      <c r="A93" s="1">
        <v>120307</v>
      </c>
      <c r="B93" t="s">
        <v>7</v>
      </c>
      <c r="C93" t="s">
        <v>8</v>
      </c>
      <c r="E93">
        <v>50.8277</v>
      </c>
      <c r="H93" s="8">
        <v>43970</v>
      </c>
      <c r="I93">
        <v>50.8277</v>
      </c>
    </row>
    <row r="94" spans="1:9" ht="17" x14ac:dyDescent="0.25">
      <c r="A94" s="1">
        <v>120307</v>
      </c>
      <c r="B94" t="s">
        <v>7</v>
      </c>
      <c r="C94" t="s">
        <v>8</v>
      </c>
      <c r="E94">
        <v>51.888100000000001</v>
      </c>
      <c r="H94" s="8">
        <v>43971</v>
      </c>
      <c r="I94">
        <v>51.888100000000001</v>
      </c>
    </row>
    <row r="95" spans="1:9" ht="17" x14ac:dyDescent="0.25">
      <c r="A95" s="1">
        <v>120307</v>
      </c>
      <c r="B95" t="s">
        <v>7</v>
      </c>
      <c r="C95" t="s">
        <v>8</v>
      </c>
      <c r="E95">
        <v>52.107999999999997</v>
      </c>
      <c r="H95" s="8">
        <v>43972</v>
      </c>
      <c r="I95">
        <v>52.107999999999997</v>
      </c>
    </row>
    <row r="96" spans="1:9" ht="17" x14ac:dyDescent="0.25">
      <c r="A96" s="1">
        <v>120307</v>
      </c>
      <c r="B96" t="s">
        <v>7</v>
      </c>
      <c r="C96" t="s">
        <v>8</v>
      </c>
      <c r="E96">
        <v>51.726700000000001</v>
      </c>
      <c r="H96" s="8">
        <v>43973</v>
      </c>
      <c r="I96">
        <v>51.726700000000001</v>
      </c>
    </row>
    <row r="97" spans="1:9" ht="17" x14ac:dyDescent="0.25">
      <c r="A97" s="1">
        <v>120307</v>
      </c>
      <c r="B97" t="s">
        <v>7</v>
      </c>
      <c r="C97" t="s">
        <v>8</v>
      </c>
      <c r="E97">
        <v>51.658700000000003</v>
      </c>
      <c r="H97" s="8">
        <v>43977</v>
      </c>
      <c r="I97">
        <v>51.658700000000003</v>
      </c>
    </row>
    <row r="98" spans="1:9" ht="17" x14ac:dyDescent="0.25">
      <c r="A98" s="1">
        <v>120307</v>
      </c>
      <c r="B98" t="s">
        <v>7</v>
      </c>
      <c r="C98" t="s">
        <v>8</v>
      </c>
      <c r="E98">
        <v>53.277000000000001</v>
      </c>
      <c r="H98" s="8">
        <v>43978</v>
      </c>
      <c r="I98">
        <v>53.277000000000001</v>
      </c>
    </row>
    <row r="99" spans="1:9" ht="17" x14ac:dyDescent="0.25">
      <c r="A99" s="1">
        <v>120307</v>
      </c>
      <c r="B99" t="s">
        <v>7</v>
      </c>
      <c r="C99" t="s">
        <v>8</v>
      </c>
      <c r="E99">
        <v>54.278399999999998</v>
      </c>
      <c r="H99" s="8">
        <v>43979</v>
      </c>
      <c r="I99">
        <v>54.278399999999998</v>
      </c>
    </row>
    <row r="100" spans="1:9" ht="17" x14ac:dyDescent="0.25">
      <c r="A100" s="1">
        <v>120307</v>
      </c>
      <c r="B100" t="s">
        <v>7</v>
      </c>
      <c r="C100" t="s">
        <v>8</v>
      </c>
      <c r="E100">
        <v>54.829300000000003</v>
      </c>
      <c r="H100" s="8">
        <v>43980</v>
      </c>
      <c r="I100">
        <v>54.829300000000003</v>
      </c>
    </row>
    <row r="101" spans="1:9" ht="17" x14ac:dyDescent="0.25">
      <c r="A101" s="1">
        <v>120307</v>
      </c>
      <c r="B101" t="s">
        <v>7</v>
      </c>
      <c r="C101" t="s">
        <v>8</v>
      </c>
      <c r="E101">
        <v>56.222999999999999</v>
      </c>
      <c r="H101" s="8">
        <v>43983</v>
      </c>
      <c r="I101">
        <v>56.222999999999999</v>
      </c>
    </row>
    <row r="102" spans="1:9" ht="17" x14ac:dyDescent="0.25">
      <c r="A102" s="1">
        <v>120307</v>
      </c>
      <c r="B102" t="s">
        <v>7</v>
      </c>
      <c r="C102" t="s">
        <v>8</v>
      </c>
      <c r="E102">
        <v>57.087000000000003</v>
      </c>
      <c r="H102" s="8">
        <v>43984</v>
      </c>
      <c r="I102">
        <v>57.087000000000003</v>
      </c>
    </row>
    <row r="103" spans="1:9" ht="17" x14ac:dyDescent="0.25">
      <c r="A103" s="1">
        <v>120307</v>
      </c>
      <c r="B103" t="s">
        <v>7</v>
      </c>
      <c r="C103" t="s">
        <v>8</v>
      </c>
      <c r="E103">
        <v>57.561999999999998</v>
      </c>
      <c r="H103" s="8">
        <v>43985</v>
      </c>
      <c r="I103">
        <v>57.561999999999998</v>
      </c>
    </row>
    <row r="104" spans="1:9" ht="17" x14ac:dyDescent="0.25">
      <c r="A104" s="1">
        <v>120307</v>
      </c>
      <c r="B104" t="s">
        <v>7</v>
      </c>
      <c r="C104" t="s">
        <v>8</v>
      </c>
      <c r="E104">
        <v>57.373899999999999</v>
      </c>
      <c r="H104" s="8">
        <v>43986</v>
      </c>
      <c r="I104">
        <v>57.373899999999999</v>
      </c>
    </row>
    <row r="105" spans="1:9" ht="17" x14ac:dyDescent="0.25">
      <c r="A105" s="1">
        <v>120307</v>
      </c>
      <c r="B105" t="s">
        <v>7</v>
      </c>
      <c r="C105" t="s">
        <v>8</v>
      </c>
      <c r="E105">
        <v>58.010199999999998</v>
      </c>
      <c r="H105" s="8">
        <v>43987</v>
      </c>
      <c r="I105">
        <v>58.010199999999998</v>
      </c>
    </row>
    <row r="106" spans="1:9" ht="17" x14ac:dyDescent="0.25">
      <c r="A106" s="1">
        <v>120307</v>
      </c>
      <c r="B106" t="s">
        <v>7</v>
      </c>
      <c r="C106" t="s">
        <v>8</v>
      </c>
      <c r="E106">
        <v>58.152299999999997</v>
      </c>
      <c r="H106" s="8">
        <v>43990</v>
      </c>
      <c r="I106">
        <v>58.152299999999997</v>
      </c>
    </row>
    <row r="107" spans="1:9" ht="17" x14ac:dyDescent="0.25">
      <c r="A107" s="1">
        <v>120307</v>
      </c>
      <c r="B107" t="s">
        <v>7</v>
      </c>
      <c r="C107" t="s">
        <v>8</v>
      </c>
      <c r="E107">
        <v>57.4634</v>
      </c>
      <c r="H107" s="8">
        <v>43991</v>
      </c>
      <c r="I107">
        <v>57.4634</v>
      </c>
    </row>
    <row r="108" spans="1:9" ht="17" x14ac:dyDescent="0.25">
      <c r="A108" s="1">
        <v>120307</v>
      </c>
      <c r="B108" t="s">
        <v>7</v>
      </c>
      <c r="C108" t="s">
        <v>8</v>
      </c>
      <c r="E108">
        <v>57.860500000000002</v>
      </c>
      <c r="H108" s="8">
        <v>43992</v>
      </c>
      <c r="I108">
        <v>57.860500000000002</v>
      </c>
    </row>
    <row r="109" spans="1:9" ht="17" x14ac:dyDescent="0.25">
      <c r="A109" s="1">
        <v>120307</v>
      </c>
      <c r="B109" t="s">
        <v>7</v>
      </c>
      <c r="C109" t="s">
        <v>8</v>
      </c>
      <c r="E109">
        <v>56.652799999999999</v>
      </c>
      <c r="H109" s="8">
        <v>43993</v>
      </c>
      <c r="I109">
        <v>56.652799999999999</v>
      </c>
    </row>
    <row r="110" spans="1:9" ht="17" x14ac:dyDescent="0.25">
      <c r="A110" s="1">
        <v>120307</v>
      </c>
      <c r="B110" t="s">
        <v>7</v>
      </c>
      <c r="C110" t="s">
        <v>8</v>
      </c>
      <c r="E110">
        <v>57.055700000000002</v>
      </c>
      <c r="H110" s="8">
        <v>43994</v>
      </c>
      <c r="I110">
        <v>57.055700000000002</v>
      </c>
    </row>
    <row r="111" spans="1:9" ht="17" x14ac:dyDescent="0.25">
      <c r="A111" s="1">
        <v>120307</v>
      </c>
      <c r="B111" t="s">
        <v>7</v>
      </c>
      <c r="C111" t="s">
        <v>8</v>
      </c>
      <c r="E111">
        <v>56.144300000000001</v>
      </c>
      <c r="H111" s="8">
        <v>43997</v>
      </c>
      <c r="I111">
        <v>56.144300000000001</v>
      </c>
    </row>
    <row r="112" spans="1:9" ht="17" x14ac:dyDescent="0.25">
      <c r="A112" s="1">
        <v>120307</v>
      </c>
      <c r="B112" t="s">
        <v>7</v>
      </c>
      <c r="C112" t="s">
        <v>8</v>
      </c>
      <c r="E112">
        <v>56.726500000000001</v>
      </c>
      <c r="H112" s="8">
        <v>43998</v>
      </c>
      <c r="I112">
        <v>56.726500000000001</v>
      </c>
    </row>
    <row r="113" spans="1:9" ht="17" x14ac:dyDescent="0.25">
      <c r="A113" s="1">
        <v>120307</v>
      </c>
      <c r="B113" t="s">
        <v>7</v>
      </c>
      <c r="C113" t="s">
        <v>8</v>
      </c>
      <c r="E113">
        <v>56.534500000000001</v>
      </c>
      <c r="H113" s="8">
        <v>43999</v>
      </c>
      <c r="I113">
        <v>56.534500000000001</v>
      </c>
    </row>
    <row r="114" spans="1:9" ht="17" x14ac:dyDescent="0.25">
      <c r="A114" s="1">
        <v>120307</v>
      </c>
      <c r="B114" t="s">
        <v>7</v>
      </c>
      <c r="C114" t="s">
        <v>8</v>
      </c>
      <c r="E114">
        <v>57.719299999999997</v>
      </c>
      <c r="H114" s="8">
        <v>44000</v>
      </c>
      <c r="I114">
        <v>57.719299999999997</v>
      </c>
    </row>
    <row r="115" spans="1:9" ht="17" x14ac:dyDescent="0.25">
      <c r="A115" s="1">
        <v>120307</v>
      </c>
      <c r="B115" t="s">
        <v>7</v>
      </c>
      <c r="C115" t="s">
        <v>8</v>
      </c>
      <c r="E115">
        <v>58.597099999999998</v>
      </c>
      <c r="H115" s="8">
        <v>44001</v>
      </c>
      <c r="I115">
        <v>58.597099999999998</v>
      </c>
    </row>
    <row r="116" spans="1:9" ht="17" x14ac:dyDescent="0.25">
      <c r="A116" s="1">
        <v>120307</v>
      </c>
      <c r="B116" t="s">
        <v>7</v>
      </c>
      <c r="C116" t="s">
        <v>8</v>
      </c>
      <c r="E116">
        <v>58.967300000000002</v>
      </c>
      <c r="H116" s="8">
        <v>44004</v>
      </c>
      <c r="I116">
        <v>58.967300000000002</v>
      </c>
    </row>
    <row r="117" spans="1:9" ht="17" x14ac:dyDescent="0.25">
      <c r="A117" s="1">
        <v>120307</v>
      </c>
      <c r="B117" t="s">
        <v>7</v>
      </c>
      <c r="C117" t="s">
        <v>8</v>
      </c>
      <c r="E117">
        <v>59.8598</v>
      </c>
      <c r="H117" s="8">
        <v>44005</v>
      </c>
      <c r="I117">
        <v>59.8598</v>
      </c>
    </row>
    <row r="118" spans="1:9" ht="17" x14ac:dyDescent="0.25">
      <c r="A118" s="1">
        <v>120307</v>
      </c>
      <c r="B118" t="s">
        <v>7</v>
      </c>
      <c r="C118" t="s">
        <v>8</v>
      </c>
      <c r="E118">
        <v>58.982100000000003</v>
      </c>
      <c r="H118" s="8">
        <v>44006</v>
      </c>
      <c r="I118">
        <v>58.982100000000003</v>
      </c>
    </row>
    <row r="119" spans="1:9" ht="17" x14ac:dyDescent="0.25">
      <c r="A119" s="1">
        <v>120307</v>
      </c>
      <c r="B119" t="s">
        <v>7</v>
      </c>
      <c r="C119" t="s">
        <v>8</v>
      </c>
      <c r="E119">
        <v>58.890700000000002</v>
      </c>
      <c r="H119" s="8">
        <v>44007</v>
      </c>
      <c r="I119">
        <v>58.890700000000002</v>
      </c>
    </row>
    <row r="120" spans="1:9" ht="17" x14ac:dyDescent="0.25">
      <c r="A120" s="1">
        <v>120307</v>
      </c>
      <c r="B120" t="s">
        <v>7</v>
      </c>
      <c r="C120" t="s">
        <v>8</v>
      </c>
      <c r="E120">
        <v>59.443399999999997</v>
      </c>
      <c r="H120" s="8">
        <v>44008</v>
      </c>
      <c r="I120">
        <v>59.443399999999997</v>
      </c>
    </row>
    <row r="121" spans="1:9" ht="17" x14ac:dyDescent="0.25">
      <c r="A121" s="1">
        <v>120307</v>
      </c>
      <c r="B121" t="s">
        <v>7</v>
      </c>
      <c r="C121" t="s">
        <v>8</v>
      </c>
      <c r="E121">
        <v>59.028199999999998</v>
      </c>
      <c r="H121" s="8">
        <v>44011</v>
      </c>
      <c r="I121">
        <v>59.028199999999998</v>
      </c>
    </row>
    <row r="122" spans="1:9" ht="17" x14ac:dyDescent="0.25">
      <c r="A122" s="1">
        <v>120307</v>
      </c>
      <c r="B122" t="s">
        <v>7</v>
      </c>
      <c r="C122" t="s">
        <v>8</v>
      </c>
      <c r="E122">
        <v>58.968499999999999</v>
      </c>
      <c r="H122" s="8">
        <v>44012</v>
      </c>
      <c r="I122">
        <v>58.968499999999999</v>
      </c>
    </row>
    <row r="123" spans="1:9" ht="17" x14ac:dyDescent="0.25">
      <c r="A123" s="1">
        <v>120307</v>
      </c>
      <c r="B123" t="s">
        <v>7</v>
      </c>
      <c r="C123" t="s">
        <v>8</v>
      </c>
      <c r="E123">
        <v>59.698399999999999</v>
      </c>
      <c r="H123" s="8">
        <v>44013</v>
      </c>
      <c r="I123">
        <v>59.698399999999999</v>
      </c>
    </row>
    <row r="124" spans="1:9" ht="17" x14ac:dyDescent="0.25">
      <c r="A124" s="1">
        <v>120307</v>
      </c>
      <c r="B124" t="s">
        <v>7</v>
      </c>
      <c r="C124" t="s">
        <v>8</v>
      </c>
      <c r="E124">
        <v>60.431100000000001</v>
      </c>
      <c r="H124" s="8">
        <v>44014</v>
      </c>
      <c r="I124">
        <v>60.431100000000001</v>
      </c>
    </row>
    <row r="125" spans="1:9" ht="17" x14ac:dyDescent="0.25">
      <c r="A125" s="1">
        <v>120307</v>
      </c>
      <c r="B125" t="s">
        <v>7</v>
      </c>
      <c r="C125" t="s">
        <v>8</v>
      </c>
      <c r="E125">
        <v>60.744599999999998</v>
      </c>
      <c r="H125" s="8">
        <v>44015</v>
      </c>
      <c r="I125">
        <v>60.744599999999998</v>
      </c>
    </row>
    <row r="126" spans="1:9" ht="17" x14ac:dyDescent="0.25">
      <c r="A126" s="1">
        <v>120307</v>
      </c>
      <c r="B126" t="s">
        <v>7</v>
      </c>
      <c r="C126" t="s">
        <v>8</v>
      </c>
      <c r="E126">
        <v>61.6327</v>
      </c>
      <c r="H126" s="8">
        <v>44018</v>
      </c>
      <c r="I126">
        <v>61.6327</v>
      </c>
    </row>
    <row r="127" spans="1:9" ht="17" x14ac:dyDescent="0.25">
      <c r="A127" s="1">
        <v>120307</v>
      </c>
      <c r="B127" t="s">
        <v>7</v>
      </c>
      <c r="C127" t="s">
        <v>8</v>
      </c>
      <c r="E127">
        <v>61.843000000000004</v>
      </c>
      <c r="H127" s="8">
        <v>44019</v>
      </c>
      <c r="I127">
        <v>61.843000000000004</v>
      </c>
    </row>
    <row r="128" spans="1:9" ht="17" x14ac:dyDescent="0.25">
      <c r="A128" s="1">
        <v>120307</v>
      </c>
      <c r="B128" t="s">
        <v>7</v>
      </c>
      <c r="C128" t="s">
        <v>8</v>
      </c>
      <c r="E128">
        <v>61.305100000000003</v>
      </c>
      <c r="H128" s="8">
        <v>44020</v>
      </c>
      <c r="I128">
        <v>61.305100000000003</v>
      </c>
    </row>
    <row r="129" spans="1:9" ht="17" x14ac:dyDescent="0.25">
      <c r="A129" s="1">
        <v>120307</v>
      </c>
      <c r="B129" t="s">
        <v>7</v>
      </c>
      <c r="C129" t="s">
        <v>8</v>
      </c>
      <c r="E129">
        <v>61.969900000000003</v>
      </c>
      <c r="H129" s="8">
        <v>44021</v>
      </c>
      <c r="I129">
        <v>61.969900000000003</v>
      </c>
    </row>
    <row r="130" spans="1:9" ht="17" x14ac:dyDescent="0.25">
      <c r="A130" s="1">
        <v>120307</v>
      </c>
      <c r="B130" t="s">
        <v>7</v>
      </c>
      <c r="C130" t="s">
        <v>8</v>
      </c>
      <c r="E130">
        <v>61.714300000000001</v>
      </c>
      <c r="H130" s="8">
        <v>44022</v>
      </c>
      <c r="I130">
        <v>61.714300000000001</v>
      </c>
    </row>
    <row r="131" spans="1:9" ht="17" x14ac:dyDescent="0.25">
      <c r="A131" s="1">
        <v>120307</v>
      </c>
      <c r="B131" t="s">
        <v>7</v>
      </c>
      <c r="C131" t="s">
        <v>8</v>
      </c>
      <c r="E131">
        <v>61.9084</v>
      </c>
      <c r="H131" s="8">
        <v>44025</v>
      </c>
      <c r="I131">
        <v>61.9084</v>
      </c>
    </row>
    <row r="132" spans="1:9" ht="17" x14ac:dyDescent="0.25">
      <c r="A132" s="1">
        <v>120307</v>
      </c>
      <c r="B132" t="s">
        <v>7</v>
      </c>
      <c r="C132" t="s">
        <v>8</v>
      </c>
      <c r="E132">
        <v>60.795400000000001</v>
      </c>
      <c r="H132" s="8">
        <v>44026</v>
      </c>
      <c r="I132">
        <v>60.795400000000001</v>
      </c>
    </row>
    <row r="133" spans="1:9" ht="17" x14ac:dyDescent="0.25">
      <c r="A133" s="1">
        <v>120307</v>
      </c>
      <c r="B133" t="s">
        <v>7</v>
      </c>
      <c r="C133" t="s">
        <v>8</v>
      </c>
      <c r="E133">
        <v>60.854300000000002</v>
      </c>
      <c r="H133" s="8">
        <v>44027</v>
      </c>
      <c r="I133">
        <v>60.854300000000002</v>
      </c>
    </row>
    <row r="134" spans="1:9" ht="17" x14ac:dyDescent="0.25">
      <c r="A134" s="1">
        <v>120307</v>
      </c>
      <c r="B134" t="s">
        <v>7</v>
      </c>
      <c r="C134" t="s">
        <v>8</v>
      </c>
      <c r="E134">
        <v>61.560299999999998</v>
      </c>
      <c r="H134" s="8">
        <v>44028</v>
      </c>
      <c r="I134">
        <v>61.560299999999998</v>
      </c>
    </row>
    <row r="135" spans="1:9" ht="17" x14ac:dyDescent="0.25">
      <c r="A135" s="1">
        <v>120307</v>
      </c>
      <c r="B135" t="s">
        <v>7</v>
      </c>
      <c r="C135" t="s">
        <v>8</v>
      </c>
      <c r="E135">
        <v>62.473700000000001</v>
      </c>
      <c r="H135" s="8">
        <v>44029</v>
      </c>
      <c r="I135">
        <v>62.473700000000001</v>
      </c>
    </row>
    <row r="136" spans="1:9" ht="17" x14ac:dyDescent="0.25">
      <c r="A136" s="1">
        <v>120307</v>
      </c>
      <c r="B136" t="s">
        <v>7</v>
      </c>
      <c r="C136" t="s">
        <v>8</v>
      </c>
      <c r="E136">
        <v>63.156399999999998</v>
      </c>
      <c r="H136" s="8">
        <v>44032</v>
      </c>
      <c r="I136">
        <v>63.156399999999998</v>
      </c>
    </row>
    <row r="137" spans="1:9" ht="17" x14ac:dyDescent="0.25">
      <c r="A137" s="1">
        <v>120307</v>
      </c>
      <c r="B137" t="s">
        <v>7</v>
      </c>
      <c r="C137" t="s">
        <v>8</v>
      </c>
      <c r="E137">
        <v>63.950699999999998</v>
      </c>
      <c r="H137" s="8">
        <v>44033</v>
      </c>
      <c r="I137">
        <v>63.950699999999998</v>
      </c>
    </row>
    <row r="138" spans="1:9" ht="17" x14ac:dyDescent="0.25">
      <c r="A138" s="1">
        <v>120307</v>
      </c>
      <c r="B138" t="s">
        <v>7</v>
      </c>
      <c r="C138" t="s">
        <v>8</v>
      </c>
      <c r="E138">
        <v>63.781599999999997</v>
      </c>
      <c r="H138" s="8">
        <v>44034</v>
      </c>
      <c r="I138">
        <v>63.781599999999997</v>
      </c>
    </row>
    <row r="139" spans="1:9" ht="17" x14ac:dyDescent="0.25">
      <c r="A139" s="1">
        <v>120307</v>
      </c>
      <c r="B139" t="s">
        <v>7</v>
      </c>
      <c r="C139" t="s">
        <v>8</v>
      </c>
      <c r="E139">
        <v>64.260999999999996</v>
      </c>
      <c r="H139" s="8">
        <v>44035</v>
      </c>
      <c r="I139">
        <v>64.260999999999996</v>
      </c>
    </row>
    <row r="140" spans="1:9" ht="17" x14ac:dyDescent="0.25">
      <c r="A140" s="1">
        <v>120307</v>
      </c>
      <c r="B140" t="s">
        <v>7</v>
      </c>
      <c r="C140" t="s">
        <v>8</v>
      </c>
      <c r="E140">
        <v>64.143000000000001</v>
      </c>
      <c r="H140" s="8">
        <v>44036</v>
      </c>
      <c r="I140">
        <v>64.143000000000001</v>
      </c>
    </row>
    <row r="141" spans="1:9" ht="17" x14ac:dyDescent="0.25">
      <c r="A141" s="1">
        <v>120307</v>
      </c>
      <c r="B141" t="s">
        <v>7</v>
      </c>
      <c r="C141" t="s">
        <v>8</v>
      </c>
      <c r="E141">
        <v>63.785600000000002</v>
      </c>
      <c r="H141" s="8">
        <v>44039</v>
      </c>
      <c r="I141">
        <v>63.785600000000002</v>
      </c>
    </row>
    <row r="142" spans="1:9" ht="17" x14ac:dyDescent="0.25">
      <c r="A142" s="1">
        <v>120307</v>
      </c>
      <c r="B142" t="s">
        <v>7</v>
      </c>
      <c r="C142" t="s">
        <v>8</v>
      </c>
      <c r="E142">
        <v>64.748099999999994</v>
      </c>
      <c r="H142" s="8">
        <v>44040</v>
      </c>
      <c r="I142">
        <v>64.748099999999994</v>
      </c>
    </row>
    <row r="143" spans="1:9" ht="17" x14ac:dyDescent="0.25">
      <c r="A143" s="1">
        <v>120307</v>
      </c>
      <c r="B143" t="s">
        <v>7</v>
      </c>
      <c r="C143" t="s">
        <v>8</v>
      </c>
      <c r="E143">
        <v>64.188699999999997</v>
      </c>
      <c r="H143" s="8">
        <v>44041</v>
      </c>
      <c r="I143">
        <v>64.188699999999997</v>
      </c>
    </row>
    <row r="144" spans="1:9" ht="17" x14ac:dyDescent="0.25">
      <c r="A144" s="1">
        <v>120307</v>
      </c>
      <c r="B144" t="s">
        <v>7</v>
      </c>
      <c r="C144" t="s">
        <v>8</v>
      </c>
      <c r="E144">
        <v>63.634799999999998</v>
      </c>
      <c r="H144" s="8">
        <v>44042</v>
      </c>
      <c r="I144">
        <v>63.634799999999998</v>
      </c>
    </row>
    <row r="145" spans="1:9" ht="17" x14ac:dyDescent="0.25">
      <c r="A145" s="1">
        <v>120307</v>
      </c>
      <c r="B145" t="s">
        <v>7</v>
      </c>
      <c r="C145" t="s">
        <v>8</v>
      </c>
      <c r="E145">
        <v>63.473799999999997</v>
      </c>
      <c r="H145" s="8">
        <v>44043</v>
      </c>
      <c r="I145">
        <v>63.473799999999997</v>
      </c>
    </row>
    <row r="146" spans="1:9" ht="17" x14ac:dyDescent="0.25">
      <c r="A146" s="1">
        <v>120307</v>
      </c>
      <c r="B146" t="s">
        <v>7</v>
      </c>
      <c r="C146" t="s">
        <v>8</v>
      </c>
      <c r="E146">
        <v>62.444499999999998</v>
      </c>
      <c r="H146" s="8">
        <v>44046</v>
      </c>
      <c r="I146">
        <v>62.444499999999998</v>
      </c>
    </row>
    <row r="147" spans="1:9" ht="17" x14ac:dyDescent="0.25">
      <c r="A147" s="1">
        <v>120307</v>
      </c>
      <c r="B147" t="s">
        <v>7</v>
      </c>
      <c r="C147" t="s">
        <v>8</v>
      </c>
      <c r="E147">
        <v>63.610900000000001</v>
      </c>
      <c r="H147" s="8">
        <v>44047</v>
      </c>
      <c r="I147">
        <v>63.610900000000001</v>
      </c>
    </row>
    <row r="148" spans="1:9" ht="17" x14ac:dyDescent="0.25">
      <c r="A148" s="1">
        <v>120307</v>
      </c>
      <c r="B148" t="s">
        <v>7</v>
      </c>
      <c r="C148" t="s">
        <v>8</v>
      </c>
      <c r="E148">
        <v>63.658299999999997</v>
      </c>
      <c r="H148" s="8">
        <v>44048</v>
      </c>
      <c r="I148">
        <v>63.658299999999997</v>
      </c>
    </row>
    <row r="149" spans="1:9" ht="17" x14ac:dyDescent="0.25">
      <c r="A149" s="1">
        <v>120307</v>
      </c>
      <c r="B149" t="s">
        <v>7</v>
      </c>
      <c r="C149" t="s">
        <v>8</v>
      </c>
      <c r="E149">
        <v>64.238100000000003</v>
      </c>
      <c r="H149" s="8">
        <v>44049</v>
      </c>
      <c r="I149">
        <v>64.238100000000003</v>
      </c>
    </row>
    <row r="150" spans="1:9" ht="17" x14ac:dyDescent="0.25">
      <c r="A150" s="1">
        <v>120307</v>
      </c>
      <c r="B150" t="s">
        <v>7</v>
      </c>
      <c r="C150" t="s">
        <v>8</v>
      </c>
      <c r="E150">
        <v>64.313800000000001</v>
      </c>
      <c r="H150" s="8">
        <v>44050</v>
      </c>
      <c r="I150">
        <v>64.313800000000001</v>
      </c>
    </row>
    <row r="151" spans="1:9" ht="17" x14ac:dyDescent="0.25">
      <c r="A151" s="1">
        <v>120307</v>
      </c>
      <c r="B151" t="s">
        <v>7</v>
      </c>
      <c r="C151" t="s">
        <v>8</v>
      </c>
      <c r="E151">
        <v>64.629800000000003</v>
      </c>
      <c r="H151" s="8">
        <v>44053</v>
      </c>
      <c r="I151">
        <v>64.629800000000003</v>
      </c>
    </row>
    <row r="152" spans="1:9" ht="17" x14ac:dyDescent="0.25">
      <c r="A152" s="1">
        <v>120307</v>
      </c>
      <c r="B152" t="s">
        <v>7</v>
      </c>
      <c r="C152" t="s">
        <v>8</v>
      </c>
      <c r="E152">
        <v>64.928100000000001</v>
      </c>
      <c r="H152" s="8">
        <v>44054</v>
      </c>
      <c r="I152">
        <v>64.928100000000001</v>
      </c>
    </row>
    <row r="153" spans="1:9" ht="17" x14ac:dyDescent="0.25">
      <c r="A153" s="1">
        <v>120307</v>
      </c>
      <c r="B153" t="s">
        <v>7</v>
      </c>
      <c r="C153" t="s">
        <v>8</v>
      </c>
      <c r="E153">
        <v>64.841800000000006</v>
      </c>
      <c r="H153" s="8">
        <v>44055</v>
      </c>
      <c r="I153">
        <v>64.841800000000006</v>
      </c>
    </row>
    <row r="154" spans="1:9" ht="17" x14ac:dyDescent="0.25">
      <c r="A154" s="1">
        <v>120307</v>
      </c>
      <c r="B154" t="s">
        <v>7</v>
      </c>
      <c r="C154" t="s">
        <v>8</v>
      </c>
      <c r="E154">
        <v>64.819599999999994</v>
      </c>
      <c r="H154" s="8">
        <v>44056</v>
      </c>
      <c r="I154">
        <v>64.819599999999994</v>
      </c>
    </row>
    <row r="155" spans="1:9" ht="17" x14ac:dyDescent="0.25">
      <c r="A155" s="1">
        <v>120307</v>
      </c>
      <c r="B155" t="s">
        <v>7</v>
      </c>
      <c r="C155" t="s">
        <v>8</v>
      </c>
      <c r="E155">
        <v>64.122</v>
      </c>
      <c r="H155" s="8">
        <v>44057</v>
      </c>
      <c r="I155">
        <v>64.122</v>
      </c>
    </row>
    <row r="156" spans="1:9" ht="17" x14ac:dyDescent="0.25">
      <c r="A156" s="1">
        <v>120307</v>
      </c>
      <c r="B156" t="s">
        <v>7</v>
      </c>
      <c r="C156" t="s">
        <v>8</v>
      </c>
      <c r="E156">
        <v>64.503600000000006</v>
      </c>
      <c r="H156" s="8">
        <v>44060</v>
      </c>
      <c r="I156">
        <v>64.503600000000006</v>
      </c>
    </row>
    <row r="157" spans="1:9" ht="17" x14ac:dyDescent="0.25">
      <c r="A157" s="1">
        <v>120307</v>
      </c>
      <c r="B157" t="s">
        <v>7</v>
      </c>
      <c r="C157" t="s">
        <v>8</v>
      </c>
      <c r="E157">
        <v>65.294200000000004</v>
      </c>
      <c r="H157" s="8">
        <v>44061</v>
      </c>
      <c r="I157">
        <v>65.294200000000004</v>
      </c>
    </row>
    <row r="158" spans="1:9" ht="17" x14ac:dyDescent="0.25">
      <c r="A158" s="1">
        <v>120307</v>
      </c>
      <c r="B158" t="s">
        <v>7</v>
      </c>
      <c r="C158" t="s">
        <v>8</v>
      </c>
      <c r="E158">
        <v>65.427899999999994</v>
      </c>
      <c r="H158" s="8">
        <v>44062</v>
      </c>
      <c r="I158">
        <v>65.427899999999994</v>
      </c>
    </row>
    <row r="159" spans="1:9" ht="17" x14ac:dyDescent="0.25">
      <c r="A159" s="1">
        <v>120307</v>
      </c>
      <c r="B159" t="s">
        <v>7</v>
      </c>
      <c r="C159" t="s">
        <v>8</v>
      </c>
      <c r="E159">
        <v>64.870900000000006</v>
      </c>
      <c r="H159" s="8">
        <v>44063</v>
      </c>
      <c r="I159">
        <v>64.870900000000006</v>
      </c>
    </row>
    <row r="160" spans="1:9" ht="17" x14ac:dyDescent="0.25">
      <c r="A160" s="1">
        <v>120307</v>
      </c>
      <c r="B160" t="s">
        <v>7</v>
      </c>
      <c r="C160" t="s">
        <v>8</v>
      </c>
      <c r="E160">
        <v>65.207499999999996</v>
      </c>
      <c r="H160" s="8">
        <v>44064</v>
      </c>
      <c r="I160">
        <v>65.207499999999996</v>
      </c>
    </row>
    <row r="161" spans="1:9" ht="17" x14ac:dyDescent="0.25">
      <c r="A161" s="1">
        <v>120307</v>
      </c>
      <c r="B161" t="s">
        <v>7</v>
      </c>
      <c r="C161" t="s">
        <v>8</v>
      </c>
      <c r="E161">
        <v>65.749600000000001</v>
      </c>
      <c r="H161" s="8">
        <v>44067</v>
      </c>
      <c r="I161">
        <v>65.749600000000001</v>
      </c>
    </row>
    <row r="162" spans="1:9" ht="17" x14ac:dyDescent="0.25">
      <c r="A162" s="1">
        <v>120307</v>
      </c>
      <c r="B162" t="s">
        <v>7</v>
      </c>
      <c r="C162" t="s">
        <v>8</v>
      </c>
      <c r="E162">
        <v>65.780299999999997</v>
      </c>
      <c r="H162" s="8">
        <v>44068</v>
      </c>
      <c r="I162">
        <v>65.780299999999997</v>
      </c>
    </row>
    <row r="163" spans="1:9" ht="17" x14ac:dyDescent="0.25">
      <c r="A163" s="1">
        <v>120307</v>
      </c>
      <c r="B163" t="s">
        <v>7</v>
      </c>
      <c r="C163" t="s">
        <v>8</v>
      </c>
      <c r="E163">
        <v>66.230900000000005</v>
      </c>
      <c r="H163" s="8">
        <v>44069</v>
      </c>
      <c r="I163">
        <v>66.230900000000005</v>
      </c>
    </row>
    <row r="164" spans="1:9" ht="17" x14ac:dyDescent="0.25">
      <c r="A164" s="1">
        <v>120307</v>
      </c>
      <c r="B164" t="s">
        <v>7</v>
      </c>
      <c r="C164" t="s">
        <v>8</v>
      </c>
      <c r="E164">
        <v>66.284099999999995</v>
      </c>
      <c r="H164" s="8">
        <v>44070</v>
      </c>
      <c r="I164">
        <v>66.284099999999995</v>
      </c>
    </row>
    <row r="165" spans="1:9" ht="17" x14ac:dyDescent="0.25">
      <c r="A165" s="1">
        <v>120307</v>
      </c>
      <c r="B165" t="s">
        <v>7</v>
      </c>
      <c r="C165" t="s">
        <v>8</v>
      </c>
      <c r="E165">
        <v>66.787400000000005</v>
      </c>
      <c r="H165" s="8">
        <v>44071</v>
      </c>
      <c r="I165">
        <v>66.787400000000005</v>
      </c>
    </row>
    <row r="166" spans="1:9" ht="17" x14ac:dyDescent="0.25">
      <c r="A166" s="1">
        <v>120307</v>
      </c>
      <c r="B166" t="s">
        <v>7</v>
      </c>
      <c r="C166" t="s">
        <v>8</v>
      </c>
      <c r="E166">
        <v>65.299899999999994</v>
      </c>
      <c r="H166" s="8">
        <v>44074</v>
      </c>
      <c r="I166">
        <v>65.299899999999994</v>
      </c>
    </row>
    <row r="167" spans="1:9" ht="17" x14ac:dyDescent="0.25">
      <c r="A167" s="1">
        <v>120307</v>
      </c>
      <c r="B167" t="s">
        <v>7</v>
      </c>
      <c r="C167" t="s">
        <v>8</v>
      </c>
      <c r="E167">
        <v>65.776700000000005</v>
      </c>
      <c r="H167" s="8">
        <v>44075</v>
      </c>
      <c r="I167">
        <v>65.776700000000005</v>
      </c>
    </row>
    <row r="168" spans="1:9" ht="17" x14ac:dyDescent="0.25">
      <c r="A168" s="1">
        <v>120307</v>
      </c>
      <c r="B168" t="s">
        <v>7</v>
      </c>
      <c r="C168" t="s">
        <v>8</v>
      </c>
      <c r="E168">
        <v>66.153000000000006</v>
      </c>
      <c r="H168" s="8">
        <v>44076</v>
      </c>
      <c r="I168">
        <v>66.153000000000006</v>
      </c>
    </row>
    <row r="169" spans="1:9" ht="17" x14ac:dyDescent="0.25">
      <c r="A169" s="1">
        <v>120307</v>
      </c>
      <c r="B169" t="s">
        <v>7</v>
      </c>
      <c r="C169" t="s">
        <v>8</v>
      </c>
      <c r="E169">
        <v>66.105999999999995</v>
      </c>
      <c r="H169" s="8">
        <v>44077</v>
      </c>
      <c r="I169">
        <v>66.105999999999995</v>
      </c>
    </row>
    <row r="170" spans="1:9" ht="17" x14ac:dyDescent="0.25">
      <c r="A170" s="1">
        <v>120307</v>
      </c>
      <c r="B170" t="s">
        <v>7</v>
      </c>
      <c r="C170" t="s">
        <v>8</v>
      </c>
      <c r="E170">
        <v>65.002799999999993</v>
      </c>
      <c r="H170" s="8">
        <v>44078</v>
      </c>
      <c r="I170">
        <v>65.002799999999993</v>
      </c>
    </row>
    <row r="171" spans="1:9" ht="17" x14ac:dyDescent="0.25">
      <c r="A171" s="1">
        <v>120307</v>
      </c>
      <c r="B171" t="s">
        <v>7</v>
      </c>
      <c r="C171" t="s">
        <v>8</v>
      </c>
      <c r="E171">
        <v>65.120800000000003</v>
      </c>
      <c r="H171" s="8">
        <v>44081</v>
      </c>
      <c r="I171">
        <v>65.120800000000003</v>
      </c>
    </row>
    <row r="172" spans="1:9" ht="17" x14ac:dyDescent="0.25">
      <c r="A172" s="1">
        <v>120307</v>
      </c>
      <c r="B172" t="s">
        <v>7</v>
      </c>
      <c r="C172" t="s">
        <v>8</v>
      </c>
      <c r="E172">
        <v>64.912099999999995</v>
      </c>
      <c r="H172" s="8">
        <v>44082</v>
      </c>
      <c r="I172">
        <v>64.912099999999995</v>
      </c>
    </row>
    <row r="173" spans="1:9" ht="17" x14ac:dyDescent="0.25">
      <c r="A173" s="1">
        <v>120307</v>
      </c>
      <c r="B173" t="s">
        <v>7</v>
      </c>
      <c r="C173" t="s">
        <v>8</v>
      </c>
      <c r="E173">
        <v>64.685900000000004</v>
      </c>
      <c r="H173" s="8">
        <v>44083</v>
      </c>
      <c r="I173">
        <v>64.685900000000004</v>
      </c>
    </row>
    <row r="174" spans="1:9" ht="17" x14ac:dyDescent="0.25">
      <c r="A174" s="1">
        <v>120307</v>
      </c>
      <c r="B174" t="s">
        <v>7</v>
      </c>
      <c r="C174" t="s">
        <v>8</v>
      </c>
      <c r="E174">
        <v>65.669499999999999</v>
      </c>
      <c r="H174" s="8">
        <v>44084</v>
      </c>
      <c r="I174">
        <v>65.669499999999999</v>
      </c>
    </row>
    <row r="175" spans="1:9" ht="17" x14ac:dyDescent="0.25">
      <c r="A175" s="1">
        <v>120307</v>
      </c>
      <c r="B175" t="s">
        <v>7</v>
      </c>
      <c r="C175" t="s">
        <v>8</v>
      </c>
      <c r="E175">
        <v>65.756399999999999</v>
      </c>
      <c r="H175" s="8">
        <v>44085</v>
      </c>
      <c r="I175">
        <v>65.756399999999999</v>
      </c>
    </row>
    <row r="176" spans="1:9" ht="17" x14ac:dyDescent="0.25">
      <c r="A176" s="1">
        <v>120307</v>
      </c>
      <c r="B176" t="s">
        <v>7</v>
      </c>
      <c r="C176" t="s">
        <v>8</v>
      </c>
      <c r="E176">
        <v>65.614800000000002</v>
      </c>
      <c r="H176" s="8">
        <v>44088</v>
      </c>
      <c r="I176">
        <v>65.614800000000002</v>
      </c>
    </row>
    <row r="177" spans="1:9" ht="17" x14ac:dyDescent="0.25">
      <c r="A177" s="1">
        <v>120307</v>
      </c>
      <c r="B177" t="s">
        <v>7</v>
      </c>
      <c r="C177" t="s">
        <v>8</v>
      </c>
      <c r="E177">
        <v>66.083699999999993</v>
      </c>
      <c r="H177" s="8">
        <v>44089</v>
      </c>
      <c r="I177">
        <v>66.083699999999993</v>
      </c>
    </row>
    <row r="178" spans="1:9" ht="17" x14ac:dyDescent="0.25">
      <c r="A178" s="1">
        <v>120307</v>
      </c>
      <c r="B178" t="s">
        <v>7</v>
      </c>
      <c r="C178" t="s">
        <v>8</v>
      </c>
      <c r="E178">
        <v>66.559200000000004</v>
      </c>
      <c r="H178" s="8">
        <v>44090</v>
      </c>
      <c r="I178">
        <v>66.559200000000004</v>
      </c>
    </row>
    <row r="179" spans="1:9" ht="17" x14ac:dyDescent="0.25">
      <c r="A179" s="1">
        <v>120307</v>
      </c>
      <c r="B179" t="s">
        <v>7</v>
      </c>
      <c r="C179" t="s">
        <v>8</v>
      </c>
      <c r="E179">
        <v>66.053899999999999</v>
      </c>
      <c r="H179" s="8">
        <v>44091</v>
      </c>
      <c r="I179">
        <v>66.053899999999999</v>
      </c>
    </row>
    <row r="180" spans="1:9" ht="17" x14ac:dyDescent="0.25">
      <c r="A180" s="1">
        <v>120307</v>
      </c>
      <c r="B180" t="s">
        <v>7</v>
      </c>
      <c r="C180" t="s">
        <v>8</v>
      </c>
      <c r="E180">
        <v>65.988799999999998</v>
      </c>
      <c r="H180" s="8">
        <v>44092</v>
      </c>
      <c r="I180">
        <v>65.988799999999998</v>
      </c>
    </row>
    <row r="181" spans="1:9" ht="17" x14ac:dyDescent="0.25">
      <c r="A181" s="1">
        <v>120307</v>
      </c>
      <c r="B181" t="s">
        <v>7</v>
      </c>
      <c r="C181" t="s">
        <v>8</v>
      </c>
      <c r="E181">
        <v>64.537400000000005</v>
      </c>
      <c r="H181" s="8">
        <v>44095</v>
      </c>
      <c r="I181">
        <v>64.537400000000005</v>
      </c>
    </row>
    <row r="182" spans="1:9" ht="17" x14ac:dyDescent="0.25">
      <c r="A182" s="1">
        <v>120307</v>
      </c>
      <c r="B182" t="s">
        <v>7</v>
      </c>
      <c r="C182" t="s">
        <v>8</v>
      </c>
      <c r="E182">
        <v>63.987499999999997</v>
      </c>
      <c r="H182" s="8">
        <v>44096</v>
      </c>
      <c r="I182">
        <v>63.987499999999997</v>
      </c>
    </row>
    <row r="183" spans="1:9" ht="17" x14ac:dyDescent="0.25">
      <c r="A183" s="1">
        <v>120307</v>
      </c>
      <c r="B183" t="s">
        <v>7</v>
      </c>
      <c r="C183" t="s">
        <v>8</v>
      </c>
      <c r="E183">
        <v>63.866</v>
      </c>
      <c r="H183" s="8">
        <v>44097</v>
      </c>
      <c r="I183">
        <v>63.866</v>
      </c>
    </row>
    <row r="184" spans="1:9" ht="17" x14ac:dyDescent="0.25">
      <c r="A184" s="1">
        <v>120307</v>
      </c>
      <c r="B184" t="s">
        <v>7</v>
      </c>
      <c r="C184" t="s">
        <v>8</v>
      </c>
      <c r="E184">
        <v>62.005499999999998</v>
      </c>
      <c r="H184" s="8">
        <v>44098</v>
      </c>
      <c r="I184">
        <v>62.005499999999998</v>
      </c>
    </row>
    <row r="185" spans="1:9" ht="17" x14ac:dyDescent="0.25">
      <c r="A185" s="1">
        <v>120307</v>
      </c>
      <c r="B185" t="s">
        <v>7</v>
      </c>
      <c r="C185" t="s">
        <v>8</v>
      </c>
      <c r="E185">
        <v>63.409199999999998</v>
      </c>
      <c r="H185" s="8">
        <v>44099</v>
      </c>
      <c r="I185">
        <v>63.409199999999998</v>
      </c>
    </row>
    <row r="186" spans="1:9" ht="17" x14ac:dyDescent="0.25">
      <c r="A186" s="1">
        <v>120307</v>
      </c>
      <c r="B186" t="s">
        <v>7</v>
      </c>
      <c r="C186" t="s">
        <v>8</v>
      </c>
      <c r="E186">
        <v>64.412400000000005</v>
      </c>
      <c r="H186" s="8">
        <v>44102</v>
      </c>
      <c r="I186">
        <v>64.412400000000005</v>
      </c>
    </row>
    <row r="187" spans="1:9" ht="17" x14ac:dyDescent="0.25">
      <c r="A187" s="1">
        <v>120307</v>
      </c>
      <c r="B187" t="s">
        <v>7</v>
      </c>
      <c r="C187" t="s">
        <v>8</v>
      </c>
      <c r="E187">
        <v>64.381900000000002</v>
      </c>
      <c r="H187" s="8">
        <v>44103</v>
      </c>
      <c r="I187">
        <v>64.381900000000002</v>
      </c>
    </row>
    <row r="188" spans="1:9" ht="17" x14ac:dyDescent="0.25">
      <c r="A188" s="1">
        <v>120307</v>
      </c>
      <c r="B188" t="s">
        <v>7</v>
      </c>
      <c r="C188" t="s">
        <v>8</v>
      </c>
      <c r="E188">
        <v>64.526700000000005</v>
      </c>
      <c r="H188" s="8">
        <v>44104</v>
      </c>
      <c r="I188">
        <v>64.526700000000005</v>
      </c>
    </row>
    <row r="189" spans="1:9" ht="17" x14ac:dyDescent="0.25">
      <c r="A189" s="1">
        <v>120307</v>
      </c>
      <c r="B189" t="s">
        <v>7</v>
      </c>
      <c r="C189" t="s">
        <v>8</v>
      </c>
      <c r="E189">
        <v>65.498999999999995</v>
      </c>
      <c r="H189" s="8">
        <v>44105</v>
      </c>
      <c r="I189">
        <v>65.498999999999995</v>
      </c>
    </row>
    <row r="190" spans="1:9" ht="17" x14ac:dyDescent="0.25">
      <c r="A190" s="1">
        <v>120307</v>
      </c>
      <c r="B190" t="s">
        <v>7</v>
      </c>
      <c r="C190" t="s">
        <v>8</v>
      </c>
      <c r="E190">
        <v>66.002899999999997</v>
      </c>
      <c r="H190" s="8">
        <v>44109</v>
      </c>
      <c r="I190">
        <v>66.002899999999997</v>
      </c>
    </row>
    <row r="191" spans="1:9" ht="17" x14ac:dyDescent="0.25">
      <c r="A191" s="1">
        <v>120307</v>
      </c>
      <c r="B191" t="s">
        <v>7</v>
      </c>
      <c r="C191" t="s">
        <v>8</v>
      </c>
      <c r="E191">
        <v>66.911900000000003</v>
      </c>
      <c r="H191" s="8">
        <v>44110</v>
      </c>
      <c r="I191">
        <v>66.911900000000003</v>
      </c>
    </row>
    <row r="192" spans="1:9" ht="17" x14ac:dyDescent="0.25">
      <c r="A192" s="1">
        <v>120307</v>
      </c>
      <c r="B192" t="s">
        <v>7</v>
      </c>
      <c r="C192" t="s">
        <v>8</v>
      </c>
      <c r="E192">
        <v>67.352999999999994</v>
      </c>
      <c r="H192" s="8">
        <v>44111</v>
      </c>
      <c r="I192">
        <v>67.352999999999994</v>
      </c>
    </row>
    <row r="193" spans="1:9" ht="17" x14ac:dyDescent="0.25">
      <c r="A193" s="1">
        <v>120307</v>
      </c>
      <c r="B193" t="s">
        <v>7</v>
      </c>
      <c r="C193" t="s">
        <v>8</v>
      </c>
      <c r="E193">
        <v>67.911100000000005</v>
      </c>
      <c r="H193" s="8">
        <v>44112</v>
      </c>
      <c r="I193">
        <v>67.911100000000005</v>
      </c>
    </row>
    <row r="194" spans="1:9" ht="17" x14ac:dyDescent="0.25">
      <c r="A194" s="1">
        <v>120307</v>
      </c>
      <c r="B194" t="s">
        <v>7</v>
      </c>
      <c r="C194" t="s">
        <v>8</v>
      </c>
      <c r="E194">
        <v>68.37</v>
      </c>
      <c r="H194" s="8">
        <v>44113</v>
      </c>
      <c r="I194">
        <v>68.37</v>
      </c>
    </row>
    <row r="195" spans="1:9" ht="17" x14ac:dyDescent="0.25">
      <c r="A195" s="1">
        <v>120307</v>
      </c>
      <c r="B195" t="s">
        <v>7</v>
      </c>
      <c r="C195" t="s">
        <v>8</v>
      </c>
      <c r="E195">
        <v>68.4666</v>
      </c>
      <c r="H195" s="8">
        <v>44116</v>
      </c>
      <c r="I195">
        <v>68.4666</v>
      </c>
    </row>
    <row r="196" spans="1:9" ht="17" x14ac:dyDescent="0.25">
      <c r="A196" s="1">
        <v>120307</v>
      </c>
      <c r="B196" t="s">
        <v>7</v>
      </c>
      <c r="C196" t="s">
        <v>8</v>
      </c>
      <c r="E196">
        <v>68.4876</v>
      </c>
      <c r="H196" s="8">
        <v>44117</v>
      </c>
      <c r="I196">
        <v>68.4876</v>
      </c>
    </row>
    <row r="197" spans="1:9" ht="17" x14ac:dyDescent="0.25">
      <c r="A197" s="1">
        <v>120307</v>
      </c>
      <c r="B197" t="s">
        <v>7</v>
      </c>
      <c r="C197" t="s">
        <v>8</v>
      </c>
      <c r="E197">
        <v>68.712400000000002</v>
      </c>
      <c r="H197" s="8">
        <v>44118</v>
      </c>
      <c r="I197">
        <v>68.712400000000002</v>
      </c>
    </row>
    <row r="198" spans="1:9" ht="17" x14ac:dyDescent="0.25">
      <c r="A198" s="1">
        <v>120307</v>
      </c>
      <c r="B198" t="s">
        <v>7</v>
      </c>
      <c r="C198" t="s">
        <v>8</v>
      </c>
      <c r="E198">
        <v>67.050899999999999</v>
      </c>
      <c r="H198" s="8">
        <v>44119</v>
      </c>
      <c r="I198">
        <v>67.050899999999999</v>
      </c>
    </row>
    <row r="199" spans="1:9" ht="17" x14ac:dyDescent="0.25">
      <c r="A199" s="1">
        <v>120307</v>
      </c>
      <c r="B199" t="s">
        <v>7</v>
      </c>
      <c r="C199" t="s">
        <v>8</v>
      </c>
      <c r="E199">
        <v>67.513900000000007</v>
      </c>
      <c r="H199" s="8">
        <v>44120</v>
      </c>
      <c r="I199">
        <v>67.513900000000007</v>
      </c>
    </row>
    <row r="200" spans="1:9" ht="17" x14ac:dyDescent="0.25">
      <c r="A200" s="1">
        <v>120307</v>
      </c>
      <c r="B200" t="s">
        <v>7</v>
      </c>
      <c r="C200" t="s">
        <v>8</v>
      </c>
      <c r="E200">
        <v>68.143699999999995</v>
      </c>
      <c r="H200" s="8">
        <v>44123</v>
      </c>
      <c r="I200">
        <v>68.143699999999995</v>
      </c>
    </row>
    <row r="201" spans="1:9" ht="17" x14ac:dyDescent="0.25">
      <c r="A201" s="1">
        <v>120307</v>
      </c>
      <c r="B201" t="s">
        <v>7</v>
      </c>
      <c r="C201" t="s">
        <v>8</v>
      </c>
      <c r="E201">
        <v>68.281499999999994</v>
      </c>
      <c r="H201" s="8">
        <v>44124</v>
      </c>
      <c r="I201">
        <v>68.281499999999994</v>
      </c>
    </row>
    <row r="202" spans="1:9" ht="17" x14ac:dyDescent="0.25">
      <c r="A202" s="1">
        <v>120307</v>
      </c>
      <c r="B202" t="s">
        <v>7</v>
      </c>
      <c r="C202" t="s">
        <v>8</v>
      </c>
      <c r="E202">
        <v>68.514700000000005</v>
      </c>
      <c r="H202" s="8">
        <v>44125</v>
      </c>
      <c r="I202">
        <v>68.514700000000005</v>
      </c>
    </row>
    <row r="203" spans="1:9" ht="17" x14ac:dyDescent="0.25">
      <c r="A203" s="1">
        <v>120307</v>
      </c>
      <c r="B203" t="s">
        <v>7</v>
      </c>
      <c r="C203" t="s">
        <v>8</v>
      </c>
      <c r="E203">
        <v>68.280799999999999</v>
      </c>
      <c r="H203" s="8">
        <v>44126</v>
      </c>
      <c r="I203">
        <v>68.280799999999999</v>
      </c>
    </row>
    <row r="204" spans="1:9" ht="17" x14ac:dyDescent="0.25">
      <c r="A204" s="1">
        <v>120307</v>
      </c>
      <c r="B204" t="s">
        <v>7</v>
      </c>
      <c r="C204" t="s">
        <v>8</v>
      </c>
      <c r="E204">
        <v>68.532200000000003</v>
      </c>
      <c r="H204" s="8">
        <v>44127</v>
      </c>
      <c r="I204">
        <v>68.532200000000003</v>
      </c>
    </row>
    <row r="205" spans="1:9" ht="17" x14ac:dyDescent="0.25">
      <c r="A205" s="1">
        <v>120307</v>
      </c>
      <c r="B205" t="s">
        <v>7</v>
      </c>
      <c r="C205" t="s">
        <v>8</v>
      </c>
      <c r="E205">
        <v>67.600899999999996</v>
      </c>
      <c r="H205" s="8">
        <v>44130</v>
      </c>
      <c r="I205">
        <v>67.600899999999996</v>
      </c>
    </row>
    <row r="206" spans="1:9" ht="17" x14ac:dyDescent="0.25">
      <c r="A206" s="1">
        <v>120307</v>
      </c>
      <c r="B206" t="s">
        <v>7</v>
      </c>
      <c r="C206" t="s">
        <v>8</v>
      </c>
      <c r="E206">
        <v>68.296099999999996</v>
      </c>
      <c r="H206" s="8">
        <v>44131</v>
      </c>
      <c r="I206">
        <v>68.296099999999996</v>
      </c>
    </row>
    <row r="207" spans="1:9" ht="17" x14ac:dyDescent="0.25">
      <c r="A207" s="1">
        <v>120307</v>
      </c>
      <c r="B207" t="s">
        <v>7</v>
      </c>
      <c r="C207" t="s">
        <v>8</v>
      </c>
      <c r="E207">
        <v>67.376900000000006</v>
      </c>
      <c r="H207" s="8">
        <v>44132</v>
      </c>
      <c r="I207">
        <v>67.376900000000006</v>
      </c>
    </row>
    <row r="208" spans="1:9" ht="17" x14ac:dyDescent="0.25">
      <c r="A208" s="1">
        <v>120307</v>
      </c>
      <c r="B208" t="s">
        <v>7</v>
      </c>
      <c r="C208" t="s">
        <v>8</v>
      </c>
      <c r="E208">
        <v>67.059299999999993</v>
      </c>
      <c r="H208" s="8">
        <v>44133</v>
      </c>
      <c r="I208">
        <v>67.059299999999993</v>
      </c>
    </row>
    <row r="209" spans="1:9" ht="17" x14ac:dyDescent="0.25">
      <c r="A209" s="1">
        <v>120307</v>
      </c>
      <c r="B209" t="s">
        <v>7</v>
      </c>
      <c r="C209" t="s">
        <v>8</v>
      </c>
      <c r="E209">
        <v>66.889799999999994</v>
      </c>
      <c r="H209" s="8">
        <v>44134</v>
      </c>
      <c r="I209">
        <v>66.889799999999994</v>
      </c>
    </row>
    <row r="210" spans="1:9" ht="17" x14ac:dyDescent="0.25">
      <c r="A210" s="1">
        <v>120307</v>
      </c>
      <c r="B210" t="s">
        <v>7</v>
      </c>
      <c r="C210" t="s">
        <v>8</v>
      </c>
      <c r="E210">
        <v>67.040599999999998</v>
      </c>
      <c r="H210" s="8">
        <v>44137</v>
      </c>
      <c r="I210">
        <v>67.040599999999998</v>
      </c>
    </row>
    <row r="211" spans="1:9" ht="17" x14ac:dyDescent="0.25">
      <c r="A211" s="1">
        <v>120307</v>
      </c>
      <c r="B211" t="s">
        <v>7</v>
      </c>
      <c r="C211" t="s">
        <v>8</v>
      </c>
      <c r="E211">
        <v>67.862499999999997</v>
      </c>
      <c r="H211" s="8">
        <v>44138</v>
      </c>
      <c r="I211">
        <v>67.862499999999997</v>
      </c>
    </row>
    <row r="212" spans="1:9" ht="17" x14ac:dyDescent="0.25">
      <c r="A212" s="1">
        <v>120307</v>
      </c>
      <c r="B212" t="s">
        <v>7</v>
      </c>
      <c r="C212" t="s">
        <v>8</v>
      </c>
      <c r="E212">
        <v>68.436899999999994</v>
      </c>
      <c r="H212" s="8">
        <v>44139</v>
      </c>
      <c r="I212">
        <v>68.436899999999994</v>
      </c>
    </row>
    <row r="213" spans="1:9" ht="17" x14ac:dyDescent="0.25">
      <c r="A213" s="1">
        <v>120307</v>
      </c>
      <c r="B213" t="s">
        <v>7</v>
      </c>
      <c r="C213" t="s">
        <v>8</v>
      </c>
      <c r="E213">
        <v>69.643900000000002</v>
      </c>
      <c r="H213" s="8">
        <v>44140</v>
      </c>
      <c r="I213">
        <v>69.643900000000002</v>
      </c>
    </row>
    <row r="214" spans="1:9" ht="17" x14ac:dyDescent="0.25">
      <c r="A214" s="1">
        <v>120307</v>
      </c>
      <c r="B214" t="s">
        <v>7</v>
      </c>
      <c r="C214" t="s">
        <v>8</v>
      </c>
      <c r="E214">
        <v>70.466399999999993</v>
      </c>
      <c r="H214" s="8">
        <v>44141</v>
      </c>
      <c r="I214">
        <v>70.466399999999993</v>
      </c>
    </row>
    <row r="215" spans="1:9" ht="17" x14ac:dyDescent="0.25">
      <c r="A215" s="1">
        <v>120307</v>
      </c>
      <c r="B215" t="s">
        <v>7</v>
      </c>
      <c r="C215" t="s">
        <v>8</v>
      </c>
      <c r="E215">
        <v>71.597800000000007</v>
      </c>
      <c r="H215" s="8">
        <v>44144</v>
      </c>
      <c r="I215">
        <v>71.597800000000007</v>
      </c>
    </row>
    <row r="216" spans="1:9" ht="17" x14ac:dyDescent="0.25">
      <c r="A216" s="1">
        <v>120307</v>
      </c>
      <c r="B216" t="s">
        <v>7</v>
      </c>
      <c r="C216" t="s">
        <v>8</v>
      </c>
      <c r="E216">
        <v>72.569100000000006</v>
      </c>
      <c r="H216" s="8">
        <v>44145</v>
      </c>
      <c r="I216">
        <v>72.569100000000006</v>
      </c>
    </row>
    <row r="217" spans="1:9" ht="17" x14ac:dyDescent="0.25">
      <c r="A217" s="1">
        <v>120307</v>
      </c>
      <c r="B217" t="s">
        <v>7</v>
      </c>
      <c r="C217" t="s">
        <v>8</v>
      </c>
      <c r="E217">
        <v>73.239000000000004</v>
      </c>
      <c r="H217" s="8">
        <v>44146</v>
      </c>
      <c r="I217">
        <v>73.239000000000004</v>
      </c>
    </row>
    <row r="218" spans="1:9" ht="17" x14ac:dyDescent="0.25">
      <c r="A218" s="1">
        <v>120307</v>
      </c>
      <c r="B218" t="s">
        <v>7</v>
      </c>
      <c r="C218" t="s">
        <v>8</v>
      </c>
      <c r="E218">
        <v>72.900800000000004</v>
      </c>
      <c r="H218" s="8">
        <v>44147</v>
      </c>
      <c r="I218">
        <v>72.900800000000004</v>
      </c>
    </row>
    <row r="219" spans="1:9" ht="17" x14ac:dyDescent="0.25">
      <c r="A219" s="1">
        <v>120307</v>
      </c>
      <c r="B219" t="s">
        <v>7</v>
      </c>
      <c r="C219" t="s">
        <v>8</v>
      </c>
      <c r="E219">
        <v>73.063900000000004</v>
      </c>
      <c r="H219" s="8">
        <v>44148</v>
      </c>
      <c r="I219">
        <v>73.063900000000004</v>
      </c>
    </row>
    <row r="220" spans="1:9" ht="17" x14ac:dyDescent="0.25">
      <c r="A220" s="1">
        <v>120307</v>
      </c>
      <c r="B220" t="s">
        <v>7</v>
      </c>
      <c r="C220" t="s">
        <v>8</v>
      </c>
      <c r="E220">
        <v>73.939899999999994</v>
      </c>
      <c r="H220" s="8">
        <v>44152</v>
      </c>
      <c r="I220">
        <v>73.939899999999994</v>
      </c>
    </row>
    <row r="221" spans="1:9" ht="17" x14ac:dyDescent="0.25">
      <c r="A221" s="1">
        <v>120307</v>
      </c>
      <c r="B221" t="s">
        <v>7</v>
      </c>
      <c r="C221" t="s">
        <v>8</v>
      </c>
      <c r="E221">
        <v>74.300899999999999</v>
      </c>
      <c r="H221" s="8">
        <v>44153</v>
      </c>
      <c r="I221">
        <v>74.300899999999999</v>
      </c>
    </row>
    <row r="222" spans="1:9" ht="17" x14ac:dyDescent="0.25">
      <c r="A222" s="1">
        <v>120307</v>
      </c>
      <c r="B222" t="s">
        <v>7</v>
      </c>
      <c r="C222" t="s">
        <v>8</v>
      </c>
      <c r="E222">
        <v>73.342100000000002</v>
      </c>
      <c r="H222" s="8">
        <v>44154</v>
      </c>
      <c r="I222">
        <v>73.342100000000002</v>
      </c>
    </row>
    <row r="223" spans="1:9" ht="17" x14ac:dyDescent="0.25">
      <c r="A223" s="1">
        <v>120307</v>
      </c>
      <c r="B223" t="s">
        <v>7</v>
      </c>
      <c r="C223" t="s">
        <v>8</v>
      </c>
      <c r="E223">
        <v>73.838099999999997</v>
      </c>
      <c r="H223" s="8">
        <v>44155</v>
      </c>
      <c r="I223">
        <v>73.838099999999997</v>
      </c>
    </row>
    <row r="224" spans="1:9" ht="17" x14ac:dyDescent="0.25">
      <c r="A224" s="1">
        <v>120307</v>
      </c>
      <c r="B224" t="s">
        <v>7</v>
      </c>
      <c r="C224" t="s">
        <v>8</v>
      </c>
      <c r="E224">
        <v>74.216399999999993</v>
      </c>
      <c r="H224" s="8">
        <v>44158</v>
      </c>
      <c r="I224">
        <v>74.216399999999993</v>
      </c>
    </row>
    <row r="225" spans="1:9" ht="17" x14ac:dyDescent="0.25">
      <c r="A225" s="1">
        <v>120307</v>
      </c>
      <c r="B225" t="s">
        <v>7</v>
      </c>
      <c r="C225" t="s">
        <v>8</v>
      </c>
      <c r="E225">
        <v>74.954700000000003</v>
      </c>
      <c r="H225" s="8">
        <v>44159</v>
      </c>
      <c r="I225">
        <v>74.954700000000003</v>
      </c>
    </row>
    <row r="226" spans="1:9" ht="17" x14ac:dyDescent="0.25">
      <c r="A226" s="1">
        <v>120307</v>
      </c>
      <c r="B226" t="s">
        <v>7</v>
      </c>
      <c r="C226" t="s">
        <v>8</v>
      </c>
      <c r="E226">
        <v>73.825199999999995</v>
      </c>
      <c r="H226" s="8">
        <v>44160</v>
      </c>
      <c r="I226">
        <v>73.825199999999995</v>
      </c>
    </row>
    <row r="227" spans="1:9" ht="17" x14ac:dyDescent="0.25">
      <c r="A227" s="1">
        <v>120307</v>
      </c>
      <c r="B227" t="s">
        <v>7</v>
      </c>
      <c r="C227" t="s">
        <v>8</v>
      </c>
      <c r="E227">
        <v>74.559600000000003</v>
      </c>
      <c r="H227" s="8">
        <v>44161</v>
      </c>
      <c r="I227">
        <v>74.559600000000003</v>
      </c>
    </row>
    <row r="228" spans="1:9" ht="17" x14ac:dyDescent="0.25">
      <c r="A228" s="1">
        <v>120307</v>
      </c>
      <c r="B228" t="s">
        <v>7</v>
      </c>
      <c r="C228" t="s">
        <v>8</v>
      </c>
      <c r="E228">
        <v>74.454300000000003</v>
      </c>
      <c r="H228" s="8">
        <v>44162</v>
      </c>
      <c r="I228">
        <v>74.454300000000003</v>
      </c>
    </row>
    <row r="229" spans="1:9" ht="17" x14ac:dyDescent="0.25">
      <c r="A229" s="1">
        <v>120307</v>
      </c>
      <c r="B229" t="s">
        <v>7</v>
      </c>
      <c r="C229" t="s">
        <v>8</v>
      </c>
      <c r="E229">
        <v>75.245800000000003</v>
      </c>
      <c r="H229" s="8">
        <v>44166</v>
      </c>
      <c r="I229">
        <v>75.245800000000003</v>
      </c>
    </row>
    <row r="230" spans="1:9" ht="17" x14ac:dyDescent="0.25">
      <c r="A230" s="1">
        <v>120307</v>
      </c>
      <c r="B230" t="s">
        <v>7</v>
      </c>
      <c r="C230" t="s">
        <v>8</v>
      </c>
      <c r="E230">
        <v>75.266000000000005</v>
      </c>
      <c r="H230" s="8">
        <v>44167</v>
      </c>
      <c r="I230">
        <v>75.266000000000005</v>
      </c>
    </row>
    <row r="231" spans="1:9" ht="17" x14ac:dyDescent="0.25">
      <c r="A231" s="1">
        <v>120307</v>
      </c>
      <c r="B231" t="s">
        <v>7</v>
      </c>
      <c r="C231" t="s">
        <v>8</v>
      </c>
      <c r="E231">
        <v>75.372900000000001</v>
      </c>
      <c r="H231" s="8">
        <v>44168</v>
      </c>
      <c r="I231">
        <v>75.372900000000001</v>
      </c>
    </row>
    <row r="232" spans="1:9" ht="17" x14ac:dyDescent="0.25">
      <c r="A232" s="1">
        <v>120307</v>
      </c>
      <c r="B232" t="s">
        <v>7</v>
      </c>
      <c r="C232" t="s">
        <v>8</v>
      </c>
      <c r="E232">
        <v>76.084800000000001</v>
      </c>
      <c r="H232" s="8">
        <v>44169</v>
      </c>
      <c r="I232">
        <v>76.084800000000001</v>
      </c>
    </row>
    <row r="233" spans="1:9" ht="17" x14ac:dyDescent="0.25">
      <c r="A233" s="1">
        <v>120307</v>
      </c>
      <c r="B233" t="s">
        <v>7</v>
      </c>
      <c r="C233" t="s">
        <v>8</v>
      </c>
      <c r="E233">
        <v>76.635499999999993</v>
      </c>
      <c r="H233" s="8">
        <v>44172</v>
      </c>
      <c r="I233">
        <v>76.635499999999993</v>
      </c>
    </row>
    <row r="234" spans="1:9" ht="17" x14ac:dyDescent="0.25">
      <c r="A234" s="1">
        <v>120307</v>
      </c>
      <c r="B234" t="s">
        <v>7</v>
      </c>
      <c r="C234" t="s">
        <v>8</v>
      </c>
      <c r="E234">
        <v>76.853399999999993</v>
      </c>
      <c r="H234" s="8">
        <v>44173</v>
      </c>
      <c r="I234">
        <v>76.853399999999993</v>
      </c>
    </row>
    <row r="235" spans="1:9" ht="17" x14ac:dyDescent="0.25">
      <c r="A235" s="1">
        <v>120307</v>
      </c>
      <c r="B235" t="s">
        <v>7</v>
      </c>
      <c r="C235" t="s">
        <v>8</v>
      </c>
      <c r="E235">
        <v>77.634</v>
      </c>
      <c r="H235" s="8">
        <v>44174</v>
      </c>
      <c r="I235">
        <v>77.634</v>
      </c>
    </row>
    <row r="236" spans="1:9" ht="17" x14ac:dyDescent="0.25">
      <c r="A236" s="1">
        <v>120307</v>
      </c>
      <c r="B236" t="s">
        <v>7</v>
      </c>
      <c r="C236" t="s">
        <v>8</v>
      </c>
      <c r="E236">
        <v>77.345399999999998</v>
      </c>
      <c r="H236" s="8">
        <v>44175</v>
      </c>
      <c r="I236">
        <v>77.345399999999998</v>
      </c>
    </row>
    <row r="237" spans="1:9" ht="17" x14ac:dyDescent="0.25">
      <c r="A237" s="1">
        <v>120307</v>
      </c>
      <c r="B237" t="s">
        <v>7</v>
      </c>
      <c r="C237" t="s">
        <v>8</v>
      </c>
      <c r="E237">
        <v>77.536500000000004</v>
      </c>
      <c r="H237" s="8">
        <v>44176</v>
      </c>
      <c r="I237">
        <v>77.536500000000004</v>
      </c>
    </row>
    <row r="238" spans="1:9" ht="17" x14ac:dyDescent="0.25">
      <c r="A238" s="1">
        <v>120307</v>
      </c>
      <c r="B238" t="s">
        <v>7</v>
      </c>
      <c r="C238" t="s">
        <v>8</v>
      </c>
      <c r="E238">
        <v>77.783900000000003</v>
      </c>
      <c r="H238" s="8">
        <v>44179</v>
      </c>
      <c r="I238">
        <v>77.783900000000003</v>
      </c>
    </row>
    <row r="239" spans="1:9" ht="17" x14ac:dyDescent="0.25">
      <c r="A239" s="1">
        <v>120307</v>
      </c>
      <c r="B239" t="s">
        <v>7</v>
      </c>
      <c r="C239" t="s">
        <v>8</v>
      </c>
      <c r="E239">
        <v>77.833399999999997</v>
      </c>
      <c r="H239" s="8">
        <v>44180</v>
      </c>
      <c r="I239">
        <v>77.833399999999997</v>
      </c>
    </row>
    <row r="240" spans="1:9" ht="17" x14ac:dyDescent="0.25">
      <c r="A240" s="1">
        <v>120307</v>
      </c>
      <c r="B240" t="s">
        <v>7</v>
      </c>
      <c r="C240" t="s">
        <v>8</v>
      </c>
      <c r="E240">
        <v>78.487799999999993</v>
      </c>
      <c r="H240" s="8">
        <v>44181</v>
      </c>
      <c r="I240">
        <v>78.487799999999993</v>
      </c>
    </row>
    <row r="241" spans="1:9" ht="17" x14ac:dyDescent="0.25">
      <c r="A241" s="1">
        <v>120307</v>
      </c>
      <c r="B241" t="s">
        <v>7</v>
      </c>
      <c r="C241" t="s">
        <v>8</v>
      </c>
      <c r="E241">
        <v>78.8399</v>
      </c>
      <c r="H241" s="8">
        <v>44182</v>
      </c>
      <c r="I241">
        <v>78.8399</v>
      </c>
    </row>
    <row r="242" spans="1:9" ht="17" x14ac:dyDescent="0.25">
      <c r="A242" s="1">
        <v>120307</v>
      </c>
      <c r="B242" t="s">
        <v>7</v>
      </c>
      <c r="C242" t="s">
        <v>8</v>
      </c>
      <c r="E242">
        <v>78.954999999999998</v>
      </c>
      <c r="H242" s="8">
        <v>44183</v>
      </c>
      <c r="I242">
        <v>78.954999999999998</v>
      </c>
    </row>
    <row r="243" spans="1:9" ht="17" x14ac:dyDescent="0.25">
      <c r="A243" s="1">
        <v>120307</v>
      </c>
      <c r="B243" t="s">
        <v>7</v>
      </c>
      <c r="C243" t="s">
        <v>8</v>
      </c>
      <c r="E243">
        <v>76.502499999999998</v>
      </c>
      <c r="H243" s="8">
        <v>44186</v>
      </c>
      <c r="I243">
        <v>76.502499999999998</v>
      </c>
    </row>
    <row r="244" spans="1:9" ht="17" x14ac:dyDescent="0.25">
      <c r="A244" s="1">
        <v>120307</v>
      </c>
      <c r="B244" t="s">
        <v>7</v>
      </c>
      <c r="C244" t="s">
        <v>8</v>
      </c>
      <c r="E244">
        <v>77.283500000000004</v>
      </c>
      <c r="H244" s="8">
        <v>44187</v>
      </c>
      <c r="I244">
        <v>77.283500000000004</v>
      </c>
    </row>
    <row r="245" spans="1:9" ht="17" x14ac:dyDescent="0.25">
      <c r="A245" s="1">
        <v>120307</v>
      </c>
      <c r="B245" t="s">
        <v>7</v>
      </c>
      <c r="C245" t="s">
        <v>8</v>
      </c>
      <c r="E245">
        <v>78.050700000000006</v>
      </c>
      <c r="H245" s="8">
        <v>44188</v>
      </c>
      <c r="I245">
        <v>78.050700000000006</v>
      </c>
    </row>
    <row r="246" spans="1:9" ht="17" x14ac:dyDescent="0.25">
      <c r="A246" s="1">
        <v>120307</v>
      </c>
      <c r="B246" t="s">
        <v>7</v>
      </c>
      <c r="C246" t="s">
        <v>8</v>
      </c>
      <c r="E246">
        <v>78.900800000000004</v>
      </c>
      <c r="H246" s="8">
        <v>44189</v>
      </c>
      <c r="I246">
        <v>78.900800000000004</v>
      </c>
    </row>
    <row r="247" spans="1:9" ht="17" x14ac:dyDescent="0.25">
      <c r="A247" s="1">
        <v>120307</v>
      </c>
      <c r="B247" t="s">
        <v>7</v>
      </c>
      <c r="C247" t="s">
        <v>8</v>
      </c>
      <c r="E247">
        <v>79.606300000000005</v>
      </c>
      <c r="H247" s="8">
        <v>44193</v>
      </c>
      <c r="I247">
        <v>79.606300000000005</v>
      </c>
    </row>
    <row r="248" spans="1:9" ht="17" x14ac:dyDescent="0.25">
      <c r="A248" s="1">
        <v>120307</v>
      </c>
      <c r="B248" t="s">
        <v>7</v>
      </c>
      <c r="C248" t="s">
        <v>8</v>
      </c>
      <c r="E248">
        <v>79.946899999999999</v>
      </c>
      <c r="H248" s="8">
        <v>44194</v>
      </c>
      <c r="I248">
        <v>79.946899999999999</v>
      </c>
    </row>
    <row r="249" spans="1:9" ht="17" x14ac:dyDescent="0.25">
      <c r="A249" s="1">
        <v>120307</v>
      </c>
      <c r="B249" t="s">
        <v>7</v>
      </c>
      <c r="C249" t="s">
        <v>8</v>
      </c>
      <c r="E249">
        <v>80.227500000000006</v>
      </c>
      <c r="H249" s="8">
        <v>44195</v>
      </c>
      <c r="I249">
        <v>80.227500000000006</v>
      </c>
    </row>
    <row r="250" spans="1:9" ht="17" x14ac:dyDescent="0.25">
      <c r="A250" s="1">
        <v>120307</v>
      </c>
      <c r="B250" t="s">
        <v>7</v>
      </c>
      <c r="C250" t="s">
        <v>8</v>
      </c>
      <c r="E250">
        <v>80.225399999999993</v>
      </c>
      <c r="H250" s="8">
        <v>44196</v>
      </c>
      <c r="I250">
        <v>80.225399999999993</v>
      </c>
    </row>
    <row r="251" spans="1:9" ht="17" x14ac:dyDescent="0.25">
      <c r="A251" s="1">
        <v>120307</v>
      </c>
      <c r="B251" t="s">
        <v>7</v>
      </c>
      <c r="C251" t="s">
        <v>8</v>
      </c>
      <c r="E251">
        <v>80.433199999999999</v>
      </c>
      <c r="H251" s="8">
        <v>44197</v>
      </c>
      <c r="I251">
        <v>80.433199999999999</v>
      </c>
    </row>
    <row r="252" spans="1:9" ht="17" x14ac:dyDescent="0.25">
      <c r="A252" s="1">
        <v>120307</v>
      </c>
      <c r="B252" t="s">
        <v>7</v>
      </c>
      <c r="C252" t="s">
        <v>8</v>
      </c>
      <c r="E252">
        <v>81.077200000000005</v>
      </c>
      <c r="H252" s="8">
        <v>44200</v>
      </c>
      <c r="I252">
        <v>81.077200000000005</v>
      </c>
    </row>
    <row r="253" spans="1:9" ht="17" x14ac:dyDescent="0.25">
      <c r="A253" s="1">
        <v>120307</v>
      </c>
      <c r="B253" t="s">
        <v>7</v>
      </c>
      <c r="C253" t="s">
        <v>8</v>
      </c>
      <c r="E253">
        <v>81.456500000000005</v>
      </c>
      <c r="H253" s="8">
        <v>44201</v>
      </c>
      <c r="I253">
        <v>81.456500000000005</v>
      </c>
    </row>
    <row r="254" spans="1:9" ht="17" x14ac:dyDescent="0.25">
      <c r="A254" s="1">
        <v>120307</v>
      </c>
      <c r="B254" t="s">
        <v>7</v>
      </c>
      <c r="C254" t="s">
        <v>8</v>
      </c>
      <c r="E254">
        <v>81.147599999999997</v>
      </c>
      <c r="H254" s="8">
        <v>44202</v>
      </c>
      <c r="I254">
        <v>81.147599999999997</v>
      </c>
    </row>
    <row r="255" spans="1:9" ht="17" x14ac:dyDescent="0.25">
      <c r="A255" s="1">
        <v>120307</v>
      </c>
      <c r="B255" t="s">
        <v>7</v>
      </c>
      <c r="C255" t="s">
        <v>8</v>
      </c>
      <c r="E255">
        <v>81.088499999999996</v>
      </c>
      <c r="H255" s="8">
        <v>44203</v>
      </c>
      <c r="I255">
        <v>81.088499999999996</v>
      </c>
    </row>
    <row r="256" spans="1:9" ht="17" x14ac:dyDescent="0.25">
      <c r="A256" s="1">
        <v>120307</v>
      </c>
      <c r="B256" t="s">
        <v>7</v>
      </c>
      <c r="C256" t="s">
        <v>8</v>
      </c>
      <c r="E256">
        <v>82.285899999999998</v>
      </c>
      <c r="H256" s="8">
        <v>44204</v>
      </c>
      <c r="I256">
        <v>82.285899999999998</v>
      </c>
    </row>
    <row r="257" spans="1:9" ht="17" x14ac:dyDescent="0.25">
      <c r="A257" s="1">
        <v>120307</v>
      </c>
      <c r="B257" t="s">
        <v>7</v>
      </c>
      <c r="C257" t="s">
        <v>8</v>
      </c>
      <c r="E257">
        <v>83.070599999999999</v>
      </c>
      <c r="H257" s="8">
        <v>44207</v>
      </c>
      <c r="I257">
        <v>83.070599999999999</v>
      </c>
    </row>
    <row r="258" spans="1:9" ht="17" x14ac:dyDescent="0.25">
      <c r="A258" s="1">
        <v>120307</v>
      </c>
      <c r="B258" t="s">
        <v>7</v>
      </c>
      <c r="C258" t="s">
        <v>8</v>
      </c>
      <c r="E258">
        <v>83.515699999999995</v>
      </c>
      <c r="H258" s="8">
        <v>44208</v>
      </c>
      <c r="I258">
        <v>83.515699999999995</v>
      </c>
    </row>
    <row r="259" spans="1:9" ht="17" x14ac:dyDescent="0.25">
      <c r="A259" s="1">
        <v>120307</v>
      </c>
      <c r="B259" t="s">
        <v>7</v>
      </c>
      <c r="C259" t="s">
        <v>8</v>
      </c>
      <c r="E259">
        <v>83.517200000000003</v>
      </c>
      <c r="H259" s="8">
        <v>44209</v>
      </c>
      <c r="I259">
        <v>83.517200000000003</v>
      </c>
    </row>
    <row r="260" spans="1:9" ht="17" x14ac:dyDescent="0.25">
      <c r="A260" s="1">
        <v>120307</v>
      </c>
      <c r="B260" t="s">
        <v>7</v>
      </c>
      <c r="C260" t="s">
        <v>8</v>
      </c>
      <c r="E260">
        <v>83.6999</v>
      </c>
      <c r="H260" s="8">
        <v>44210</v>
      </c>
      <c r="I260">
        <v>83.6999</v>
      </c>
    </row>
    <row r="261" spans="1:9" ht="17" x14ac:dyDescent="0.25">
      <c r="A261" s="1">
        <v>120307</v>
      </c>
      <c r="B261" t="s">
        <v>7</v>
      </c>
      <c r="C261" t="s">
        <v>8</v>
      </c>
      <c r="E261">
        <v>82.776700000000005</v>
      </c>
      <c r="H261" s="8">
        <v>44211</v>
      </c>
      <c r="I261">
        <v>82.776700000000005</v>
      </c>
    </row>
    <row r="262" spans="1:9" ht="17" x14ac:dyDescent="0.25">
      <c r="A262" s="1">
        <v>120307</v>
      </c>
      <c r="B262" t="s">
        <v>7</v>
      </c>
      <c r="C262" t="s">
        <v>8</v>
      </c>
      <c r="E262">
        <v>81.918199999999999</v>
      </c>
      <c r="H262" s="8">
        <v>44214</v>
      </c>
      <c r="I262">
        <v>81.918199999999999</v>
      </c>
    </row>
    <row r="263" spans="1:9" ht="17" x14ac:dyDescent="0.25">
      <c r="A263" s="1">
        <v>120307</v>
      </c>
      <c r="B263" t="s">
        <v>7</v>
      </c>
      <c r="C263" t="s">
        <v>8</v>
      </c>
      <c r="E263">
        <v>83.274799999999999</v>
      </c>
      <c r="H263" s="8">
        <v>44215</v>
      </c>
      <c r="I263">
        <v>83.274799999999999</v>
      </c>
    </row>
    <row r="264" spans="1:9" ht="17" x14ac:dyDescent="0.25">
      <c r="A264" s="1">
        <v>120307</v>
      </c>
      <c r="B264" t="s">
        <v>7</v>
      </c>
      <c r="C264" t="s">
        <v>8</v>
      </c>
      <c r="E264">
        <v>83.981099999999998</v>
      </c>
      <c r="H264" s="8">
        <v>44216</v>
      </c>
      <c r="I264">
        <v>83.981099999999998</v>
      </c>
    </row>
    <row r="265" spans="1:9" ht="17" x14ac:dyDescent="0.25">
      <c r="A265" s="1">
        <v>120307</v>
      </c>
      <c r="B265" t="s">
        <v>7</v>
      </c>
      <c r="C265" t="s">
        <v>8</v>
      </c>
      <c r="E265">
        <v>83.678399999999996</v>
      </c>
      <c r="H265" s="8">
        <v>44217</v>
      </c>
      <c r="I265">
        <v>83.678399999999996</v>
      </c>
    </row>
    <row r="266" spans="1:9" ht="17" x14ac:dyDescent="0.25">
      <c r="A266" s="1">
        <v>120307</v>
      </c>
      <c r="B266" t="s">
        <v>7</v>
      </c>
      <c r="C266" t="s">
        <v>8</v>
      </c>
      <c r="E266">
        <v>82.429599999999994</v>
      </c>
      <c r="H266" s="8">
        <v>44218</v>
      </c>
      <c r="I266">
        <v>82.429599999999994</v>
      </c>
    </row>
    <row r="267" spans="1:9" ht="17" x14ac:dyDescent="0.25">
      <c r="A267" s="1">
        <v>120307</v>
      </c>
      <c r="B267" t="s">
        <v>7</v>
      </c>
      <c r="C267" t="s">
        <v>8</v>
      </c>
      <c r="E267">
        <v>81.669799999999995</v>
      </c>
      <c r="H267" s="8">
        <v>44221</v>
      </c>
      <c r="I267">
        <v>81.669799999999995</v>
      </c>
    </row>
    <row r="268" spans="1:9" ht="17" x14ac:dyDescent="0.25">
      <c r="A268" s="1">
        <v>120307</v>
      </c>
      <c r="B268" t="s">
        <v>7</v>
      </c>
      <c r="C268" t="s">
        <v>8</v>
      </c>
      <c r="E268">
        <v>80.122100000000003</v>
      </c>
      <c r="H268" s="8">
        <v>44223</v>
      </c>
      <c r="I268">
        <v>80.122100000000003</v>
      </c>
    </row>
    <row r="269" spans="1:9" ht="17" x14ac:dyDescent="0.25">
      <c r="A269" s="1">
        <v>120307</v>
      </c>
      <c r="B269" t="s">
        <v>7</v>
      </c>
      <c r="C269" t="s">
        <v>8</v>
      </c>
      <c r="E269">
        <v>79.260199999999998</v>
      </c>
      <c r="H269" s="8">
        <v>44224</v>
      </c>
      <c r="I269">
        <v>79.260199999999998</v>
      </c>
    </row>
    <row r="270" spans="1:9" ht="17" x14ac:dyDescent="0.25">
      <c r="A270" s="1">
        <v>120307</v>
      </c>
      <c r="B270" t="s">
        <v>7</v>
      </c>
      <c r="C270" t="s">
        <v>8</v>
      </c>
      <c r="E270">
        <v>78.189800000000005</v>
      </c>
      <c r="H270" s="8">
        <v>44225</v>
      </c>
      <c r="I270">
        <v>78.189800000000005</v>
      </c>
    </row>
    <row r="271" spans="1:9" ht="17" x14ac:dyDescent="0.25">
      <c r="A271" s="1">
        <v>120307</v>
      </c>
      <c r="B271" t="s">
        <v>7</v>
      </c>
      <c r="C271" t="s">
        <v>8</v>
      </c>
      <c r="E271">
        <v>81.869</v>
      </c>
      <c r="H271" s="8">
        <v>44228</v>
      </c>
      <c r="I271">
        <v>81.869</v>
      </c>
    </row>
    <row r="272" spans="1:9" ht="17" x14ac:dyDescent="0.25">
      <c r="A272" s="1">
        <v>120307</v>
      </c>
      <c r="B272" t="s">
        <v>7</v>
      </c>
      <c r="C272" t="s">
        <v>8</v>
      </c>
      <c r="E272">
        <v>83.948499999999996</v>
      </c>
      <c r="H272" s="8">
        <v>44229</v>
      </c>
      <c r="I272">
        <v>83.948499999999996</v>
      </c>
    </row>
    <row r="273" spans="1:9" ht="17" x14ac:dyDescent="0.25">
      <c r="A273" s="1">
        <v>120307</v>
      </c>
      <c r="B273" t="s">
        <v>7</v>
      </c>
      <c r="C273" t="s">
        <v>8</v>
      </c>
      <c r="E273">
        <v>84.750399999999999</v>
      </c>
      <c r="H273" s="8">
        <v>44230</v>
      </c>
      <c r="I273">
        <v>84.750399999999999</v>
      </c>
    </row>
    <row r="274" spans="1:9" ht="17" x14ac:dyDescent="0.25">
      <c r="A274" s="1">
        <v>120307</v>
      </c>
      <c r="B274" t="s">
        <v>7</v>
      </c>
      <c r="C274" t="s">
        <v>8</v>
      </c>
      <c r="E274">
        <v>85.347200000000001</v>
      </c>
      <c r="H274" s="8">
        <v>44231</v>
      </c>
      <c r="I274">
        <v>85.347200000000001</v>
      </c>
    </row>
    <row r="275" spans="1:9" ht="17" x14ac:dyDescent="0.25">
      <c r="A275" s="1">
        <v>120307</v>
      </c>
      <c r="B275" t="s">
        <v>7</v>
      </c>
      <c r="C275" t="s">
        <v>8</v>
      </c>
      <c r="E275">
        <v>85.512100000000004</v>
      </c>
      <c r="H275" s="8">
        <v>44232</v>
      </c>
      <c r="I275">
        <v>85.512100000000004</v>
      </c>
    </row>
    <row r="276" spans="1:9" ht="17" x14ac:dyDescent="0.25">
      <c r="A276" s="1">
        <v>120307</v>
      </c>
      <c r="B276" t="s">
        <v>7</v>
      </c>
      <c r="C276" t="s">
        <v>8</v>
      </c>
      <c r="E276">
        <v>86.597200000000001</v>
      </c>
      <c r="H276" s="8">
        <v>44235</v>
      </c>
      <c r="I276">
        <v>86.597200000000001</v>
      </c>
    </row>
    <row r="277" spans="1:9" ht="17" x14ac:dyDescent="0.25">
      <c r="A277" s="1">
        <v>120307</v>
      </c>
      <c r="B277" t="s">
        <v>7</v>
      </c>
      <c r="C277" t="s">
        <v>8</v>
      </c>
      <c r="E277">
        <v>86.569100000000006</v>
      </c>
      <c r="H277" s="8">
        <v>44236</v>
      </c>
      <c r="I277">
        <v>86.569100000000006</v>
      </c>
    </row>
    <row r="278" spans="1:9" ht="17" x14ac:dyDescent="0.25">
      <c r="A278" s="1">
        <v>120307</v>
      </c>
      <c r="B278" t="s">
        <v>7</v>
      </c>
      <c r="C278" t="s">
        <v>8</v>
      </c>
      <c r="E278">
        <v>86.547700000000006</v>
      </c>
      <c r="H278" s="8">
        <v>44237</v>
      </c>
      <c r="I278">
        <v>86.547700000000006</v>
      </c>
    </row>
    <row r="279" spans="1:9" ht="17" x14ac:dyDescent="0.25">
      <c r="A279" s="1">
        <v>120307</v>
      </c>
      <c r="B279" t="s">
        <v>7</v>
      </c>
      <c r="C279" t="s">
        <v>8</v>
      </c>
      <c r="E279">
        <v>86.946200000000005</v>
      </c>
      <c r="H279" s="8">
        <v>44238</v>
      </c>
      <c r="I279">
        <v>86.946200000000005</v>
      </c>
    </row>
    <row r="280" spans="1:9" ht="17" x14ac:dyDescent="0.25">
      <c r="A280" s="1">
        <v>120307</v>
      </c>
      <c r="B280" t="s">
        <v>7</v>
      </c>
      <c r="C280" t="s">
        <v>8</v>
      </c>
      <c r="E280">
        <v>86.890699999999995</v>
      </c>
      <c r="H280" s="8">
        <v>44239</v>
      </c>
      <c r="I280">
        <v>86.890699999999995</v>
      </c>
    </row>
    <row r="281" spans="1:9" ht="17" x14ac:dyDescent="0.25">
      <c r="A281" s="1">
        <v>120307</v>
      </c>
      <c r="B281" t="s">
        <v>7</v>
      </c>
      <c r="C281" t="s">
        <v>8</v>
      </c>
      <c r="E281">
        <v>87.768299999999996</v>
      </c>
      <c r="H281" s="8">
        <v>44242</v>
      </c>
      <c r="I281">
        <v>87.768299999999996</v>
      </c>
    </row>
    <row r="282" spans="1:9" ht="17" x14ac:dyDescent="0.25">
      <c r="A282" s="1">
        <v>120307</v>
      </c>
      <c r="B282" t="s">
        <v>7</v>
      </c>
      <c r="C282" t="s">
        <v>8</v>
      </c>
      <c r="E282">
        <v>87.753500000000003</v>
      </c>
      <c r="H282" s="8">
        <v>44243</v>
      </c>
      <c r="I282">
        <v>87.753500000000003</v>
      </c>
    </row>
    <row r="283" spans="1:9" ht="17" x14ac:dyDescent="0.25">
      <c r="A283" s="1">
        <v>120307</v>
      </c>
      <c r="B283" t="s">
        <v>7</v>
      </c>
      <c r="C283" t="s">
        <v>8</v>
      </c>
      <c r="E283">
        <v>87.1755</v>
      </c>
      <c r="H283" s="8">
        <v>44244</v>
      </c>
      <c r="I283">
        <v>87.1755</v>
      </c>
    </row>
    <row r="284" spans="1:9" ht="17" x14ac:dyDescent="0.25">
      <c r="A284" s="1">
        <v>120307</v>
      </c>
      <c r="B284" t="s">
        <v>7</v>
      </c>
      <c r="C284" t="s">
        <v>8</v>
      </c>
      <c r="E284">
        <v>86.649299999999997</v>
      </c>
      <c r="H284" s="8">
        <v>44245</v>
      </c>
      <c r="I284">
        <v>86.649299999999997</v>
      </c>
    </row>
    <row r="285" spans="1:9" ht="17" x14ac:dyDescent="0.25">
      <c r="A285" s="1">
        <v>120307</v>
      </c>
      <c r="B285" t="s">
        <v>7</v>
      </c>
      <c r="C285" t="s">
        <v>8</v>
      </c>
      <c r="E285">
        <v>85.870699999999999</v>
      </c>
      <c r="H285" s="8">
        <v>44246</v>
      </c>
      <c r="I285">
        <v>85.870699999999999</v>
      </c>
    </row>
    <row r="286" spans="1:9" ht="17" x14ac:dyDescent="0.25">
      <c r="A286" s="1">
        <v>120307</v>
      </c>
      <c r="B286" t="s">
        <v>7</v>
      </c>
      <c r="C286" t="s">
        <v>8</v>
      </c>
      <c r="E286">
        <v>84.174400000000006</v>
      </c>
      <c r="H286" s="8">
        <v>44249</v>
      </c>
      <c r="I286">
        <v>84.174400000000006</v>
      </c>
    </row>
    <row r="287" spans="1:9" ht="17" x14ac:dyDescent="0.25">
      <c r="A287" s="1">
        <v>120307</v>
      </c>
      <c r="B287" t="s">
        <v>7</v>
      </c>
      <c r="C287" t="s">
        <v>8</v>
      </c>
      <c r="E287">
        <v>84.337599999999995</v>
      </c>
      <c r="H287" s="8">
        <v>44250</v>
      </c>
      <c r="I287">
        <v>84.337599999999995</v>
      </c>
    </row>
    <row r="288" spans="1:9" ht="17" x14ac:dyDescent="0.25">
      <c r="A288" s="1">
        <v>120307</v>
      </c>
      <c r="B288" t="s">
        <v>7</v>
      </c>
      <c r="C288" t="s">
        <v>8</v>
      </c>
      <c r="E288">
        <v>85.900999999999996</v>
      </c>
      <c r="H288" s="8">
        <v>44251</v>
      </c>
      <c r="I288">
        <v>85.900999999999996</v>
      </c>
    </row>
    <row r="289" spans="1:9" ht="17" x14ac:dyDescent="0.25">
      <c r="A289" s="1">
        <v>120307</v>
      </c>
      <c r="B289" t="s">
        <v>7</v>
      </c>
      <c r="C289" t="s">
        <v>8</v>
      </c>
      <c r="E289">
        <v>86.538899999999998</v>
      </c>
      <c r="H289" s="8">
        <v>44252</v>
      </c>
      <c r="I289">
        <v>86.538899999999998</v>
      </c>
    </row>
    <row r="290" spans="1:9" ht="17" x14ac:dyDescent="0.25">
      <c r="A290" s="1">
        <v>120307</v>
      </c>
      <c r="B290" t="s">
        <v>7</v>
      </c>
      <c r="C290" t="s">
        <v>8</v>
      </c>
      <c r="E290">
        <v>83.290999999999997</v>
      </c>
      <c r="H290" s="8">
        <v>44253</v>
      </c>
      <c r="I290">
        <v>83.290999999999997</v>
      </c>
    </row>
    <row r="291" spans="1:9" ht="17" x14ac:dyDescent="0.25">
      <c r="A291" s="1">
        <v>120307</v>
      </c>
      <c r="B291" t="s">
        <v>7</v>
      </c>
      <c r="C291" t="s">
        <v>8</v>
      </c>
      <c r="E291">
        <v>84.605599999999995</v>
      </c>
      <c r="H291" s="8">
        <v>44256</v>
      </c>
      <c r="I291">
        <v>84.605599999999995</v>
      </c>
    </row>
    <row r="292" spans="1:9" ht="17" x14ac:dyDescent="0.25">
      <c r="A292" s="1">
        <v>120307</v>
      </c>
      <c r="B292" t="s">
        <v>7</v>
      </c>
      <c r="C292" t="s">
        <v>8</v>
      </c>
      <c r="E292">
        <v>85.496499999999997</v>
      </c>
      <c r="H292" s="8">
        <v>44257</v>
      </c>
      <c r="I292">
        <v>85.496499999999997</v>
      </c>
    </row>
    <row r="293" spans="1:9" ht="17" x14ac:dyDescent="0.25">
      <c r="A293" s="1">
        <v>120307</v>
      </c>
      <c r="B293" t="s">
        <v>7</v>
      </c>
      <c r="C293" t="s">
        <v>8</v>
      </c>
      <c r="E293">
        <v>87.359899999999996</v>
      </c>
      <c r="H293" s="8">
        <v>44258</v>
      </c>
      <c r="I293">
        <v>87.359899999999996</v>
      </c>
    </row>
    <row r="294" spans="1:9" ht="17" x14ac:dyDescent="0.25">
      <c r="A294" s="1">
        <v>120307</v>
      </c>
      <c r="B294" t="s">
        <v>7</v>
      </c>
      <c r="C294" t="s">
        <v>8</v>
      </c>
      <c r="E294">
        <v>86.416799999999995</v>
      </c>
      <c r="H294" s="8">
        <v>44259</v>
      </c>
      <c r="I294">
        <v>86.416799999999995</v>
      </c>
    </row>
    <row r="295" spans="1:9" ht="17" x14ac:dyDescent="0.25">
      <c r="A295" s="1">
        <v>120307</v>
      </c>
      <c r="B295" t="s">
        <v>7</v>
      </c>
      <c r="C295" t="s">
        <v>8</v>
      </c>
      <c r="E295">
        <v>85.608900000000006</v>
      </c>
      <c r="H295" s="8">
        <v>44260</v>
      </c>
      <c r="I295">
        <v>85.608900000000006</v>
      </c>
    </row>
    <row r="296" spans="1:9" ht="17" x14ac:dyDescent="0.25">
      <c r="A296" s="1">
        <v>120307</v>
      </c>
      <c r="B296" t="s">
        <v>7</v>
      </c>
      <c r="C296" t="s">
        <v>8</v>
      </c>
      <c r="E296">
        <v>85.719399999999993</v>
      </c>
      <c r="H296" s="8">
        <v>44263</v>
      </c>
      <c r="I296">
        <v>85.719399999999993</v>
      </c>
    </row>
    <row r="297" spans="1:9" ht="17" x14ac:dyDescent="0.25">
      <c r="A297" s="1">
        <v>120307</v>
      </c>
      <c r="B297" t="s">
        <v>7</v>
      </c>
      <c r="C297" t="s">
        <v>8</v>
      </c>
      <c r="E297">
        <v>86.537199999999999</v>
      </c>
      <c r="H297" s="8">
        <v>44264</v>
      </c>
      <c r="I297">
        <v>86.537199999999999</v>
      </c>
    </row>
    <row r="298" spans="1:9" ht="17" x14ac:dyDescent="0.25">
      <c r="A298" s="1">
        <v>120307</v>
      </c>
      <c r="B298" t="s">
        <v>7</v>
      </c>
      <c r="C298" t="s">
        <v>8</v>
      </c>
      <c r="E298">
        <v>86.971500000000006</v>
      </c>
      <c r="H298" s="8">
        <v>44265</v>
      </c>
      <c r="I298">
        <v>86.971500000000006</v>
      </c>
    </row>
    <row r="299" spans="1:9" ht="17" x14ac:dyDescent="0.25">
      <c r="A299" s="1">
        <v>120307</v>
      </c>
      <c r="B299" t="s">
        <v>7</v>
      </c>
      <c r="C299" t="s">
        <v>8</v>
      </c>
      <c r="E299">
        <v>86.145499999999998</v>
      </c>
      <c r="H299" s="8">
        <v>44267</v>
      </c>
      <c r="I299">
        <v>86.145499999999998</v>
      </c>
    </row>
    <row r="300" spans="1:9" ht="17" x14ac:dyDescent="0.25">
      <c r="A300" s="1">
        <v>120307</v>
      </c>
      <c r="B300" t="s">
        <v>7</v>
      </c>
      <c r="C300" t="s">
        <v>8</v>
      </c>
      <c r="E300">
        <v>85.570400000000006</v>
      </c>
      <c r="H300" s="8">
        <v>44270</v>
      </c>
      <c r="I300">
        <v>85.570400000000006</v>
      </c>
    </row>
    <row r="301" spans="1:9" ht="17" x14ac:dyDescent="0.25">
      <c r="A301" s="1">
        <v>120307</v>
      </c>
      <c r="B301" t="s">
        <v>7</v>
      </c>
      <c r="C301" t="s">
        <v>8</v>
      </c>
      <c r="E301">
        <v>85.461200000000005</v>
      </c>
      <c r="H301" s="8">
        <v>44271</v>
      </c>
      <c r="I301">
        <v>85.461200000000005</v>
      </c>
    </row>
    <row r="302" spans="1:9" ht="17" x14ac:dyDescent="0.25">
      <c r="A302" s="1">
        <v>120307</v>
      </c>
      <c r="B302" t="s">
        <v>7</v>
      </c>
      <c r="C302" t="s">
        <v>8</v>
      </c>
      <c r="E302">
        <v>84.389099999999999</v>
      </c>
      <c r="H302" s="8">
        <v>44272</v>
      </c>
      <c r="I302">
        <v>84.389099999999999</v>
      </c>
    </row>
    <row r="303" spans="1:9" ht="17" x14ac:dyDescent="0.25">
      <c r="A303" s="1">
        <v>120307</v>
      </c>
      <c r="B303" t="s">
        <v>7</v>
      </c>
      <c r="C303" t="s">
        <v>8</v>
      </c>
      <c r="E303">
        <v>83.453299999999999</v>
      </c>
      <c r="H303" s="8">
        <v>44273</v>
      </c>
      <c r="I303">
        <v>83.453299999999999</v>
      </c>
    </row>
    <row r="304" spans="1:9" ht="17" x14ac:dyDescent="0.25">
      <c r="A304" s="1">
        <v>120307</v>
      </c>
      <c r="B304" t="s">
        <v>7</v>
      </c>
      <c r="C304" t="s">
        <v>8</v>
      </c>
      <c r="E304">
        <v>84.520200000000003</v>
      </c>
      <c r="H304" s="8">
        <v>44274</v>
      </c>
      <c r="I304">
        <v>84.520200000000003</v>
      </c>
    </row>
    <row r="305" spans="1:9" ht="17" x14ac:dyDescent="0.25">
      <c r="A305" s="1">
        <v>120307</v>
      </c>
      <c r="B305" t="s">
        <v>7</v>
      </c>
      <c r="C305" t="s">
        <v>8</v>
      </c>
      <c r="E305">
        <v>84.474800000000002</v>
      </c>
      <c r="H305" s="8">
        <v>44277</v>
      </c>
      <c r="I305">
        <v>84.474800000000002</v>
      </c>
    </row>
    <row r="306" spans="1:9" ht="17" x14ac:dyDescent="0.25">
      <c r="A306" s="1">
        <v>120307</v>
      </c>
      <c r="B306" t="s">
        <v>7</v>
      </c>
      <c r="C306" t="s">
        <v>8</v>
      </c>
      <c r="E306">
        <v>84.932100000000005</v>
      </c>
      <c r="H306" s="8">
        <v>44278</v>
      </c>
      <c r="I306">
        <v>84.932100000000005</v>
      </c>
    </row>
    <row r="307" spans="1:9" ht="17" x14ac:dyDescent="0.25">
      <c r="A307" s="1">
        <v>120307</v>
      </c>
      <c r="B307" t="s">
        <v>7</v>
      </c>
      <c r="C307" t="s">
        <v>8</v>
      </c>
      <c r="E307">
        <v>83.350399999999993</v>
      </c>
      <c r="H307" s="8">
        <v>44279</v>
      </c>
      <c r="I307">
        <v>83.350399999999993</v>
      </c>
    </row>
    <row r="308" spans="1:9" ht="17" x14ac:dyDescent="0.25">
      <c r="A308" s="1">
        <v>120307</v>
      </c>
      <c r="B308" t="s">
        <v>7</v>
      </c>
      <c r="C308" t="s">
        <v>8</v>
      </c>
      <c r="E308">
        <v>82.074100000000001</v>
      </c>
      <c r="H308" s="8">
        <v>44280</v>
      </c>
      <c r="I308">
        <v>82.074100000000001</v>
      </c>
    </row>
    <row r="309" spans="1:9" ht="17" x14ac:dyDescent="0.25">
      <c r="A309" s="1">
        <v>120307</v>
      </c>
      <c r="B309" t="s">
        <v>7</v>
      </c>
      <c r="C309" t="s">
        <v>8</v>
      </c>
      <c r="E309">
        <v>83.104299999999995</v>
      </c>
      <c r="H309" s="8">
        <v>44281</v>
      </c>
      <c r="I309">
        <v>83.104299999999995</v>
      </c>
    </row>
    <row r="310" spans="1:9" ht="17" x14ac:dyDescent="0.25">
      <c r="A310" s="1">
        <v>120307</v>
      </c>
      <c r="B310" t="s">
        <v>7</v>
      </c>
      <c r="C310" t="s">
        <v>8</v>
      </c>
      <c r="E310">
        <v>85.040599999999998</v>
      </c>
      <c r="H310" s="8">
        <v>44285</v>
      </c>
      <c r="I310">
        <v>85.040599999999998</v>
      </c>
    </row>
    <row r="311" spans="1:9" ht="17" x14ac:dyDescent="0.25">
      <c r="A311" s="1">
        <v>120307</v>
      </c>
      <c r="B311" t="s">
        <v>7</v>
      </c>
      <c r="C311" t="s">
        <v>8</v>
      </c>
      <c r="E311">
        <v>84.152799999999999</v>
      </c>
      <c r="H311" s="8">
        <v>44286</v>
      </c>
      <c r="I311">
        <v>84.152799999999999</v>
      </c>
    </row>
    <row r="312" spans="1:9" ht="17" x14ac:dyDescent="0.25">
      <c r="A31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CC73-E7D8-F842-9084-A2898D1E4834}">
  <dimension ref="A1:P324"/>
  <sheetViews>
    <sheetView workbookViewId="0">
      <selection activeCell="O1" sqref="O1:P12"/>
    </sheetView>
  </sheetViews>
  <sheetFormatPr baseColWidth="10" defaultRowHeight="16" x14ac:dyDescent="0.2"/>
  <cols>
    <col min="1" max="1" width="18" style="10" bestFit="1" customWidth="1"/>
    <col min="2" max="2" width="11.83203125" bestFit="1" customWidth="1"/>
    <col min="6" max="6" width="12.1640625" bestFit="1" customWidth="1"/>
    <col min="7" max="7" width="11.83203125" bestFit="1" customWidth="1"/>
  </cols>
  <sheetData>
    <row r="1" spans="1:16" ht="20" x14ac:dyDescent="0.2">
      <c r="A1" s="9" t="s">
        <v>17</v>
      </c>
      <c r="B1" s="2">
        <v>30</v>
      </c>
      <c r="C1" s="3">
        <v>2021</v>
      </c>
      <c r="D1" s="3">
        <f>VLOOKUP(A1,$O$1:$P$12,2,FALSE)</f>
        <v>3</v>
      </c>
      <c r="F1" s="11">
        <f>DATE(C1,D1,B1)</f>
        <v>44285</v>
      </c>
      <c r="G1" s="2">
        <v>123709</v>
      </c>
      <c r="O1" t="s">
        <v>19</v>
      </c>
      <c r="P1">
        <v>1</v>
      </c>
    </row>
    <row r="2" spans="1:16" ht="20" x14ac:dyDescent="0.2">
      <c r="A2" s="9" t="s">
        <v>17</v>
      </c>
      <c r="B2" s="2">
        <v>29</v>
      </c>
      <c r="C2" s="3">
        <v>2021</v>
      </c>
      <c r="D2" s="3">
        <f t="shared" ref="D2:D65" si="0">VLOOKUP(A2,$O$1:$P$12,2,FALSE)</f>
        <v>3</v>
      </c>
      <c r="F2" s="11">
        <f t="shared" ref="F2:F65" si="1">DATE(C2,D2,B2)</f>
        <v>44284</v>
      </c>
      <c r="G2" s="2">
        <v>124493</v>
      </c>
      <c r="O2" t="s">
        <v>18</v>
      </c>
      <c r="P2">
        <v>2</v>
      </c>
    </row>
    <row r="3" spans="1:16" ht="20" x14ac:dyDescent="0.2">
      <c r="A3" s="9" t="s">
        <v>17</v>
      </c>
      <c r="B3" s="4">
        <v>26</v>
      </c>
      <c r="C3" s="3">
        <v>2021</v>
      </c>
      <c r="D3" s="3">
        <f t="shared" si="0"/>
        <v>3</v>
      </c>
      <c r="F3" s="11">
        <f t="shared" si="1"/>
        <v>44281</v>
      </c>
      <c r="G3" s="4">
        <v>125753</v>
      </c>
      <c r="O3" t="s">
        <v>17</v>
      </c>
      <c r="P3">
        <v>3</v>
      </c>
    </row>
    <row r="4" spans="1:16" ht="20" x14ac:dyDescent="0.2">
      <c r="A4" s="9" t="s">
        <v>17</v>
      </c>
      <c r="B4" s="2">
        <v>25</v>
      </c>
      <c r="C4" s="3">
        <v>2021</v>
      </c>
      <c r="D4" s="3">
        <f t="shared" si="0"/>
        <v>3</v>
      </c>
      <c r="F4" s="11">
        <f t="shared" si="1"/>
        <v>44280</v>
      </c>
      <c r="G4" s="2">
        <v>125474</v>
      </c>
      <c r="O4" t="s">
        <v>28</v>
      </c>
      <c r="P4">
        <v>4</v>
      </c>
    </row>
    <row r="5" spans="1:16" ht="20" x14ac:dyDescent="0.2">
      <c r="A5" s="9" t="s">
        <v>17</v>
      </c>
      <c r="B5" s="4">
        <v>24</v>
      </c>
      <c r="C5" s="3">
        <v>2021</v>
      </c>
      <c r="D5" s="3">
        <f t="shared" si="0"/>
        <v>3</v>
      </c>
      <c r="F5" s="11">
        <f t="shared" si="1"/>
        <v>44279</v>
      </c>
      <c r="G5" s="4">
        <v>125885</v>
      </c>
      <c r="O5" t="s">
        <v>27</v>
      </c>
      <c r="P5">
        <v>5</v>
      </c>
    </row>
    <row r="6" spans="1:16" ht="20" x14ac:dyDescent="0.2">
      <c r="A6" s="9" t="s">
        <v>17</v>
      </c>
      <c r="B6" s="2">
        <v>23</v>
      </c>
      <c r="C6" s="3">
        <v>2021</v>
      </c>
      <c r="D6" s="3">
        <f t="shared" si="0"/>
        <v>3</v>
      </c>
      <c r="F6" s="11">
        <f t="shared" si="1"/>
        <v>44278</v>
      </c>
      <c r="G6" s="2">
        <v>125264</v>
      </c>
      <c r="O6" t="s">
        <v>26</v>
      </c>
      <c r="P6">
        <v>6</v>
      </c>
    </row>
    <row r="7" spans="1:16" ht="20" x14ac:dyDescent="0.2">
      <c r="A7" s="9" t="s">
        <v>17</v>
      </c>
      <c r="B7" s="2">
        <v>22</v>
      </c>
      <c r="C7" s="3">
        <v>2021</v>
      </c>
      <c r="D7" s="3">
        <f t="shared" si="0"/>
        <v>3</v>
      </c>
      <c r="F7" s="11">
        <f t="shared" si="1"/>
        <v>44277</v>
      </c>
      <c r="G7" s="2">
        <v>125812</v>
      </c>
      <c r="O7" t="s">
        <v>25</v>
      </c>
      <c r="P7">
        <v>7</v>
      </c>
    </row>
    <row r="8" spans="1:16" ht="20" x14ac:dyDescent="0.2">
      <c r="A8" s="9" t="s">
        <v>17</v>
      </c>
      <c r="B8" s="4">
        <v>19</v>
      </c>
      <c r="C8" s="3">
        <v>2021</v>
      </c>
      <c r="D8" s="3">
        <f t="shared" si="0"/>
        <v>3</v>
      </c>
      <c r="F8" s="11">
        <f t="shared" si="1"/>
        <v>44274</v>
      </c>
      <c r="G8" s="4">
        <v>126310</v>
      </c>
      <c r="O8" t="s">
        <v>24</v>
      </c>
      <c r="P8">
        <v>8</v>
      </c>
    </row>
    <row r="9" spans="1:16" ht="20" x14ac:dyDescent="0.2">
      <c r="A9" s="9" t="s">
        <v>17</v>
      </c>
      <c r="B9" s="2">
        <v>18</v>
      </c>
      <c r="C9" s="3">
        <v>2021</v>
      </c>
      <c r="D9" s="3">
        <f t="shared" si="0"/>
        <v>3</v>
      </c>
      <c r="F9" s="11">
        <f t="shared" si="1"/>
        <v>44273</v>
      </c>
      <c r="G9" s="2">
        <v>126204</v>
      </c>
      <c r="O9" t="s">
        <v>23</v>
      </c>
      <c r="P9">
        <v>9</v>
      </c>
    </row>
    <row r="10" spans="1:16" ht="20" x14ac:dyDescent="0.2">
      <c r="A10" s="9" t="s">
        <v>17</v>
      </c>
      <c r="B10" s="4">
        <v>17</v>
      </c>
      <c r="C10" s="3">
        <v>2021</v>
      </c>
      <c r="D10" s="3">
        <f t="shared" si="0"/>
        <v>3</v>
      </c>
      <c r="F10" s="11">
        <f t="shared" si="1"/>
        <v>44272</v>
      </c>
      <c r="G10" s="4">
        <v>126582</v>
      </c>
      <c r="O10" t="s">
        <v>22</v>
      </c>
      <c r="P10">
        <v>10</v>
      </c>
    </row>
    <row r="11" spans="1:16" ht="20" x14ac:dyDescent="0.2">
      <c r="A11" s="9" t="s">
        <v>17</v>
      </c>
      <c r="B11" s="2">
        <v>16</v>
      </c>
      <c r="C11" s="3">
        <v>2021</v>
      </c>
      <c r="D11" s="3">
        <f t="shared" si="0"/>
        <v>3</v>
      </c>
      <c r="F11" s="11">
        <f t="shared" si="1"/>
        <v>44271</v>
      </c>
      <c r="G11" s="2">
        <v>125519</v>
      </c>
      <c r="O11" t="s">
        <v>21</v>
      </c>
      <c r="P11">
        <v>11</v>
      </c>
    </row>
    <row r="12" spans="1:16" ht="20" x14ac:dyDescent="0.2">
      <c r="A12" s="9" t="s">
        <v>17</v>
      </c>
      <c r="B12" s="4">
        <v>15</v>
      </c>
      <c r="C12" s="3">
        <v>2021</v>
      </c>
      <c r="D12" s="3">
        <f t="shared" si="0"/>
        <v>3</v>
      </c>
      <c r="F12" s="11">
        <f t="shared" si="1"/>
        <v>44270</v>
      </c>
      <c r="G12" s="4">
        <v>125582</v>
      </c>
      <c r="O12" t="s">
        <v>20</v>
      </c>
      <c r="P12">
        <v>12</v>
      </c>
    </row>
    <row r="13" spans="1:16" ht="20" x14ac:dyDescent="0.2">
      <c r="A13" s="9" t="s">
        <v>17</v>
      </c>
      <c r="B13" s="4">
        <v>12</v>
      </c>
      <c r="C13" s="3">
        <v>2021</v>
      </c>
      <c r="D13" s="3">
        <f t="shared" si="0"/>
        <v>3</v>
      </c>
      <c r="F13" s="11">
        <f t="shared" si="1"/>
        <v>44267</v>
      </c>
      <c r="G13" s="4">
        <v>125475</v>
      </c>
    </row>
    <row r="14" spans="1:16" ht="20" x14ac:dyDescent="0.2">
      <c r="A14" s="9" t="s">
        <v>17</v>
      </c>
      <c r="B14" s="2">
        <v>11</v>
      </c>
      <c r="C14" s="3">
        <v>2021</v>
      </c>
      <c r="D14" s="3">
        <f t="shared" si="0"/>
        <v>3</v>
      </c>
      <c r="F14" s="11">
        <f t="shared" si="1"/>
        <v>44266</v>
      </c>
      <c r="G14" s="2">
        <v>125187</v>
      </c>
    </row>
    <row r="15" spans="1:16" ht="20" x14ac:dyDescent="0.2">
      <c r="A15" s="9" t="s">
        <v>17</v>
      </c>
      <c r="B15" s="4">
        <v>10</v>
      </c>
      <c r="C15" s="3">
        <v>2021</v>
      </c>
      <c r="D15" s="3">
        <f t="shared" si="0"/>
        <v>3</v>
      </c>
      <c r="F15" s="11">
        <f t="shared" si="1"/>
        <v>44265</v>
      </c>
      <c r="G15" s="4">
        <v>125547</v>
      </c>
    </row>
    <row r="16" spans="1:16" ht="20" x14ac:dyDescent="0.2">
      <c r="A16" s="9" t="s">
        <v>17</v>
      </c>
      <c r="B16" s="4">
        <v>9</v>
      </c>
      <c r="C16" s="3">
        <v>2021</v>
      </c>
      <c r="D16" s="3">
        <f t="shared" si="0"/>
        <v>3</v>
      </c>
      <c r="F16" s="11">
        <f t="shared" si="1"/>
        <v>44264</v>
      </c>
      <c r="G16" s="4">
        <v>124840</v>
      </c>
    </row>
    <row r="17" spans="1:7" ht="20" x14ac:dyDescent="0.2">
      <c r="A17" s="9" t="s">
        <v>17</v>
      </c>
      <c r="B17" s="2">
        <v>8</v>
      </c>
      <c r="C17" s="3">
        <v>2021</v>
      </c>
      <c r="D17" s="3">
        <f t="shared" si="0"/>
        <v>3</v>
      </c>
      <c r="F17" s="11">
        <f t="shared" si="1"/>
        <v>44263</v>
      </c>
      <c r="G17" s="2">
        <v>123431</v>
      </c>
    </row>
    <row r="18" spans="1:7" ht="20" x14ac:dyDescent="0.2">
      <c r="A18" s="9" t="s">
        <v>17</v>
      </c>
      <c r="B18" s="4">
        <v>5</v>
      </c>
      <c r="C18" s="3">
        <v>2021</v>
      </c>
      <c r="D18" s="3">
        <f t="shared" si="0"/>
        <v>3</v>
      </c>
      <c r="F18" s="11">
        <f t="shared" si="1"/>
        <v>44260</v>
      </c>
      <c r="G18" s="4">
        <v>124469</v>
      </c>
    </row>
    <row r="19" spans="1:7" ht="20" x14ac:dyDescent="0.2">
      <c r="A19" s="9" t="s">
        <v>17</v>
      </c>
      <c r="B19" s="2">
        <v>4</v>
      </c>
      <c r="C19" s="3">
        <v>2021</v>
      </c>
      <c r="D19" s="3">
        <f t="shared" si="0"/>
        <v>3</v>
      </c>
      <c r="F19" s="11">
        <f t="shared" si="1"/>
        <v>44259</v>
      </c>
      <c r="G19" s="2">
        <v>123388</v>
      </c>
    </row>
    <row r="20" spans="1:7" ht="20" x14ac:dyDescent="0.2">
      <c r="A20" s="9" t="s">
        <v>17</v>
      </c>
      <c r="B20" s="2">
        <v>3</v>
      </c>
      <c r="C20" s="3">
        <v>2021</v>
      </c>
      <c r="D20" s="3">
        <f t="shared" si="0"/>
        <v>3</v>
      </c>
      <c r="F20" s="11">
        <f t="shared" si="1"/>
        <v>44258</v>
      </c>
      <c r="G20" s="2">
        <v>124757</v>
      </c>
    </row>
    <row r="21" spans="1:7" ht="20" x14ac:dyDescent="0.2">
      <c r="A21" s="9" t="s">
        <v>17</v>
      </c>
      <c r="B21" s="4">
        <v>2</v>
      </c>
      <c r="C21" s="3">
        <v>2021</v>
      </c>
      <c r="D21" s="3">
        <f t="shared" si="0"/>
        <v>3</v>
      </c>
      <c r="F21" s="11">
        <f t="shared" si="1"/>
        <v>44257</v>
      </c>
      <c r="G21" s="4">
        <v>127295</v>
      </c>
    </row>
    <row r="22" spans="1:7" ht="20" x14ac:dyDescent="0.2">
      <c r="A22" s="9" t="s">
        <v>17</v>
      </c>
      <c r="B22" s="2">
        <v>1</v>
      </c>
      <c r="C22" s="3">
        <v>2021</v>
      </c>
      <c r="D22" s="3">
        <f t="shared" si="0"/>
        <v>3</v>
      </c>
      <c r="F22" s="11">
        <f t="shared" si="1"/>
        <v>44256</v>
      </c>
      <c r="G22" s="2">
        <v>126572</v>
      </c>
    </row>
    <row r="23" spans="1:7" ht="20" x14ac:dyDescent="0.2">
      <c r="A23" s="9" t="s">
        <v>18</v>
      </c>
      <c r="B23" s="2">
        <v>26</v>
      </c>
      <c r="C23" s="3">
        <v>2021</v>
      </c>
      <c r="D23" s="3">
        <f t="shared" si="0"/>
        <v>2</v>
      </c>
      <c r="F23" s="11">
        <f t="shared" si="1"/>
        <v>44253</v>
      </c>
      <c r="G23" s="2">
        <v>128140</v>
      </c>
    </row>
    <row r="24" spans="1:7" ht="20" x14ac:dyDescent="0.2">
      <c r="A24" s="9" t="s">
        <v>18</v>
      </c>
      <c r="B24" s="2">
        <v>25</v>
      </c>
      <c r="C24" s="3">
        <v>2021</v>
      </c>
      <c r="D24" s="3">
        <f t="shared" si="0"/>
        <v>2</v>
      </c>
      <c r="F24" s="11">
        <f t="shared" si="1"/>
        <v>44252</v>
      </c>
      <c r="G24" s="2">
        <v>128734</v>
      </c>
    </row>
    <row r="25" spans="1:7" ht="20" x14ac:dyDescent="0.2">
      <c r="A25" s="9" t="s">
        <v>18</v>
      </c>
      <c r="B25" s="2">
        <v>24</v>
      </c>
      <c r="C25" s="3">
        <v>2021</v>
      </c>
      <c r="D25" s="3">
        <f t="shared" si="0"/>
        <v>2</v>
      </c>
      <c r="F25" s="11">
        <f t="shared" si="1"/>
        <v>44251</v>
      </c>
      <c r="G25" s="2">
        <v>130620</v>
      </c>
    </row>
    <row r="26" spans="1:7" ht="20" x14ac:dyDescent="0.2">
      <c r="A26" s="9" t="s">
        <v>18</v>
      </c>
      <c r="B26" s="2">
        <v>23</v>
      </c>
      <c r="C26" s="3">
        <v>2021</v>
      </c>
      <c r="D26" s="3">
        <f t="shared" si="0"/>
        <v>2</v>
      </c>
      <c r="F26" s="11">
        <f t="shared" si="1"/>
        <v>44250</v>
      </c>
      <c r="G26" s="2">
        <v>130645</v>
      </c>
    </row>
    <row r="27" spans="1:7" ht="20" x14ac:dyDescent="0.2">
      <c r="A27" s="9" t="s">
        <v>18</v>
      </c>
      <c r="B27" s="4">
        <v>22</v>
      </c>
      <c r="C27" s="3">
        <v>2021</v>
      </c>
      <c r="D27" s="3">
        <f t="shared" si="0"/>
        <v>2</v>
      </c>
      <c r="F27" s="11">
        <f t="shared" si="1"/>
        <v>44249</v>
      </c>
      <c r="G27" s="4">
        <v>131072</v>
      </c>
    </row>
    <row r="28" spans="1:7" ht="20" x14ac:dyDescent="0.2">
      <c r="A28" s="9" t="s">
        <v>18</v>
      </c>
      <c r="B28" s="4">
        <v>19</v>
      </c>
      <c r="C28" s="3">
        <v>2021</v>
      </c>
      <c r="D28" s="3">
        <f t="shared" si="0"/>
        <v>2</v>
      </c>
      <c r="F28" s="11">
        <f t="shared" si="1"/>
        <v>44246</v>
      </c>
      <c r="G28" s="4">
        <v>129307</v>
      </c>
    </row>
    <row r="29" spans="1:7" ht="20" x14ac:dyDescent="0.2">
      <c r="A29" s="9" t="s">
        <v>18</v>
      </c>
      <c r="B29" s="2">
        <v>18</v>
      </c>
      <c r="C29" s="3">
        <v>2021</v>
      </c>
      <c r="D29" s="3">
        <f t="shared" si="0"/>
        <v>2</v>
      </c>
      <c r="F29" s="11">
        <f t="shared" si="1"/>
        <v>44245</v>
      </c>
      <c r="G29" s="2">
        <v>128836</v>
      </c>
    </row>
    <row r="30" spans="1:7" ht="20" x14ac:dyDescent="0.2">
      <c r="A30" s="9" t="s">
        <v>18</v>
      </c>
      <c r="B30" s="2">
        <v>17</v>
      </c>
      <c r="C30" s="3">
        <v>2021</v>
      </c>
      <c r="D30" s="3">
        <f t="shared" si="0"/>
        <v>2</v>
      </c>
      <c r="F30" s="11">
        <f t="shared" si="1"/>
        <v>44244</v>
      </c>
      <c r="G30" s="2">
        <v>129275</v>
      </c>
    </row>
    <row r="31" spans="1:7" ht="20" x14ac:dyDescent="0.2">
      <c r="A31" s="9" t="s">
        <v>18</v>
      </c>
      <c r="B31" s="2">
        <v>16</v>
      </c>
      <c r="C31" s="3">
        <v>2021</v>
      </c>
      <c r="D31" s="3">
        <f t="shared" si="0"/>
        <v>2</v>
      </c>
      <c r="F31" s="11">
        <f t="shared" si="1"/>
        <v>44243</v>
      </c>
      <c r="G31" s="2">
        <v>130717</v>
      </c>
    </row>
    <row r="32" spans="1:7" ht="20" x14ac:dyDescent="0.2">
      <c r="A32" s="9" t="s">
        <v>18</v>
      </c>
      <c r="B32" s="2">
        <v>15</v>
      </c>
      <c r="C32" s="3">
        <v>2021</v>
      </c>
      <c r="D32" s="3">
        <f t="shared" si="0"/>
        <v>2</v>
      </c>
      <c r="F32" s="11">
        <f t="shared" si="1"/>
        <v>44242</v>
      </c>
      <c r="G32" s="2">
        <v>132057</v>
      </c>
    </row>
    <row r="33" spans="1:7" ht="20" x14ac:dyDescent="0.2">
      <c r="A33" s="9" t="s">
        <v>18</v>
      </c>
      <c r="B33" s="2">
        <v>12</v>
      </c>
      <c r="C33" s="3">
        <v>2021</v>
      </c>
      <c r="D33" s="3">
        <f t="shared" si="0"/>
        <v>2</v>
      </c>
      <c r="F33" s="11">
        <f t="shared" si="1"/>
        <v>44239</v>
      </c>
      <c r="G33" s="2">
        <v>132347</v>
      </c>
    </row>
    <row r="34" spans="1:7" ht="20" x14ac:dyDescent="0.2">
      <c r="A34" s="9" t="s">
        <v>18</v>
      </c>
      <c r="B34" s="2">
        <v>11</v>
      </c>
      <c r="C34" s="3">
        <v>2021</v>
      </c>
      <c r="D34" s="3">
        <f t="shared" si="0"/>
        <v>2</v>
      </c>
      <c r="F34" s="11">
        <f t="shared" si="1"/>
        <v>44238</v>
      </c>
      <c r="G34" s="2">
        <v>132686</v>
      </c>
    </row>
    <row r="35" spans="1:7" ht="20" x14ac:dyDescent="0.2">
      <c r="A35" s="9" t="s">
        <v>18</v>
      </c>
      <c r="B35" s="4">
        <v>10</v>
      </c>
      <c r="C35" s="3">
        <v>2021</v>
      </c>
      <c r="D35" s="3">
        <f t="shared" si="0"/>
        <v>2</v>
      </c>
      <c r="F35" s="11">
        <f t="shared" si="1"/>
        <v>44237</v>
      </c>
      <c r="G35" s="4">
        <v>134150</v>
      </c>
    </row>
    <row r="36" spans="1:7" ht="20" x14ac:dyDescent="0.2">
      <c r="A36" s="9" t="s">
        <v>18</v>
      </c>
      <c r="B36" s="4">
        <v>9</v>
      </c>
      <c r="C36" s="3">
        <v>2021</v>
      </c>
      <c r="D36" s="3">
        <f t="shared" si="0"/>
        <v>2</v>
      </c>
      <c r="F36" s="11">
        <f t="shared" si="1"/>
        <v>44236</v>
      </c>
      <c r="G36" s="4">
        <v>133858</v>
      </c>
    </row>
    <row r="37" spans="1:7" ht="20" x14ac:dyDescent="0.2">
      <c r="A37" s="9" t="s">
        <v>18</v>
      </c>
      <c r="B37" s="4">
        <v>8</v>
      </c>
      <c r="C37" s="3">
        <v>2021</v>
      </c>
      <c r="D37" s="3">
        <f t="shared" si="0"/>
        <v>2</v>
      </c>
      <c r="F37" s="11">
        <f t="shared" si="1"/>
        <v>44235</v>
      </c>
      <c r="G37" s="4">
        <v>133481</v>
      </c>
    </row>
    <row r="38" spans="1:7" ht="20" x14ac:dyDescent="0.2">
      <c r="A38" s="9" t="s">
        <v>18</v>
      </c>
      <c r="B38" s="4">
        <v>5</v>
      </c>
      <c r="C38" s="3">
        <v>2021</v>
      </c>
      <c r="D38" s="3">
        <f t="shared" si="0"/>
        <v>2</v>
      </c>
      <c r="F38" s="11">
        <f t="shared" si="1"/>
        <v>44232</v>
      </c>
      <c r="G38" s="4">
        <v>131904</v>
      </c>
    </row>
    <row r="39" spans="1:7" ht="20" x14ac:dyDescent="0.2">
      <c r="A39" s="9" t="s">
        <v>18</v>
      </c>
      <c r="B39" s="2">
        <v>4</v>
      </c>
      <c r="C39" s="3">
        <v>2021</v>
      </c>
      <c r="D39" s="3">
        <f t="shared" si="0"/>
        <v>2</v>
      </c>
      <c r="F39" s="11">
        <f t="shared" si="1"/>
        <v>44231</v>
      </c>
      <c r="G39" s="2">
        <v>130821</v>
      </c>
    </row>
    <row r="40" spans="1:7" ht="20" x14ac:dyDescent="0.2">
      <c r="A40" s="9" t="s">
        <v>18</v>
      </c>
      <c r="B40" s="2">
        <v>3</v>
      </c>
      <c r="C40" s="3">
        <v>2021</v>
      </c>
      <c r="D40" s="3">
        <f t="shared" si="0"/>
        <v>2</v>
      </c>
      <c r="F40" s="11">
        <f t="shared" si="1"/>
        <v>44230</v>
      </c>
      <c r="G40" s="2">
        <v>133475</v>
      </c>
    </row>
    <row r="41" spans="1:7" ht="20" x14ac:dyDescent="0.2">
      <c r="A41" s="9" t="s">
        <v>18</v>
      </c>
      <c r="B41" s="2">
        <v>2</v>
      </c>
      <c r="C41" s="3">
        <v>2021</v>
      </c>
      <c r="D41" s="3">
        <f t="shared" si="0"/>
        <v>2</v>
      </c>
      <c r="F41" s="11">
        <f t="shared" si="1"/>
        <v>44229</v>
      </c>
      <c r="G41" s="2">
        <v>133922</v>
      </c>
    </row>
    <row r="42" spans="1:7" ht="20" x14ac:dyDescent="0.2">
      <c r="A42" s="9" t="s">
        <v>18</v>
      </c>
      <c r="B42" s="4">
        <v>1</v>
      </c>
      <c r="C42" s="3">
        <v>2021</v>
      </c>
      <c r="D42" s="3">
        <f t="shared" si="0"/>
        <v>2</v>
      </c>
      <c r="F42" s="11">
        <f t="shared" si="1"/>
        <v>44228</v>
      </c>
      <c r="G42" s="4">
        <v>135992</v>
      </c>
    </row>
    <row r="43" spans="1:7" ht="20" x14ac:dyDescent="0.2">
      <c r="A43" s="9" t="s">
        <v>19</v>
      </c>
      <c r="B43" s="4">
        <v>29</v>
      </c>
      <c r="C43" s="3">
        <v>2021</v>
      </c>
      <c r="D43" s="3">
        <f t="shared" si="0"/>
        <v>1</v>
      </c>
      <c r="F43" s="11">
        <f t="shared" si="1"/>
        <v>44225</v>
      </c>
      <c r="G43" s="4">
        <v>134538</v>
      </c>
    </row>
    <row r="44" spans="1:7" ht="20" x14ac:dyDescent="0.2">
      <c r="A44" s="9" t="s">
        <v>19</v>
      </c>
      <c r="B44" s="2">
        <v>28</v>
      </c>
      <c r="C44" s="3">
        <v>2021</v>
      </c>
      <c r="D44" s="3">
        <f t="shared" si="0"/>
        <v>1</v>
      </c>
      <c r="F44" s="11">
        <f t="shared" si="1"/>
        <v>44224</v>
      </c>
      <c r="G44" s="2">
        <v>134367</v>
      </c>
    </row>
    <row r="45" spans="1:7" ht="20" x14ac:dyDescent="0.2">
      <c r="A45" s="9" t="s">
        <v>19</v>
      </c>
      <c r="B45" s="2">
        <v>27</v>
      </c>
      <c r="C45" s="3">
        <v>2021</v>
      </c>
      <c r="D45" s="3">
        <f t="shared" si="0"/>
        <v>1</v>
      </c>
      <c r="F45" s="11">
        <f t="shared" si="1"/>
        <v>44223</v>
      </c>
      <c r="G45" s="2">
        <v>134693</v>
      </c>
    </row>
    <row r="46" spans="1:7" ht="20" x14ac:dyDescent="0.2">
      <c r="A46" s="9" t="s">
        <v>19</v>
      </c>
      <c r="B46" s="2">
        <v>26</v>
      </c>
      <c r="C46" s="3">
        <v>2021</v>
      </c>
      <c r="D46" s="3">
        <f t="shared" si="0"/>
        <v>1</v>
      </c>
      <c r="F46" s="11">
        <f t="shared" si="1"/>
        <v>44222</v>
      </c>
      <c r="G46" s="2">
        <v>134913</v>
      </c>
    </row>
    <row r="47" spans="1:7" ht="20" x14ac:dyDescent="0.2">
      <c r="A47" s="9" t="s">
        <v>19</v>
      </c>
      <c r="B47" s="4">
        <v>25</v>
      </c>
      <c r="C47" s="3">
        <v>2021</v>
      </c>
      <c r="D47" s="3">
        <f t="shared" si="0"/>
        <v>1</v>
      </c>
      <c r="F47" s="11">
        <f t="shared" si="1"/>
        <v>44221</v>
      </c>
      <c r="G47" s="4">
        <v>135374</v>
      </c>
    </row>
    <row r="48" spans="1:7" ht="20" x14ac:dyDescent="0.2">
      <c r="A48" s="9" t="s">
        <v>19</v>
      </c>
      <c r="B48" s="2">
        <v>22</v>
      </c>
      <c r="C48" s="3">
        <v>2021</v>
      </c>
      <c r="D48" s="3">
        <f t="shared" si="0"/>
        <v>1</v>
      </c>
      <c r="F48" s="11">
        <f t="shared" si="1"/>
        <v>44218</v>
      </c>
      <c r="G48" s="2">
        <v>135199</v>
      </c>
    </row>
    <row r="49" spans="1:7" ht="20" x14ac:dyDescent="0.2">
      <c r="A49" s="9" t="s">
        <v>19</v>
      </c>
      <c r="B49" s="2">
        <v>21</v>
      </c>
      <c r="C49" s="3">
        <v>2021</v>
      </c>
      <c r="D49" s="3">
        <f t="shared" si="0"/>
        <v>1</v>
      </c>
      <c r="F49" s="11">
        <f t="shared" si="1"/>
        <v>44217</v>
      </c>
      <c r="G49" s="2">
        <v>136369</v>
      </c>
    </row>
    <row r="50" spans="1:7" ht="20" x14ac:dyDescent="0.2">
      <c r="A50" s="9" t="s">
        <v>19</v>
      </c>
      <c r="B50" s="4">
        <v>20</v>
      </c>
      <c r="C50" s="3">
        <v>2021</v>
      </c>
      <c r="D50" s="3">
        <f t="shared" si="0"/>
        <v>1</v>
      </c>
      <c r="F50" s="11">
        <f t="shared" si="1"/>
        <v>44216</v>
      </c>
      <c r="G50" s="4">
        <v>136448</v>
      </c>
    </row>
    <row r="51" spans="1:7" ht="20" x14ac:dyDescent="0.2">
      <c r="A51" s="9" t="s">
        <v>19</v>
      </c>
      <c r="B51" s="4">
        <v>19</v>
      </c>
      <c r="C51" s="3">
        <v>2021</v>
      </c>
      <c r="D51" s="3">
        <f t="shared" si="0"/>
        <v>1</v>
      </c>
      <c r="F51" s="11">
        <f t="shared" si="1"/>
        <v>44215</v>
      </c>
      <c r="G51" s="4">
        <v>134647</v>
      </c>
    </row>
    <row r="52" spans="1:7" ht="20" x14ac:dyDescent="0.2">
      <c r="A52" s="9" t="s">
        <v>19</v>
      </c>
      <c r="B52" s="4">
        <v>18</v>
      </c>
      <c r="C52" s="3">
        <v>2021</v>
      </c>
      <c r="D52" s="3">
        <f t="shared" si="0"/>
        <v>1</v>
      </c>
      <c r="F52" s="11">
        <f t="shared" si="1"/>
        <v>44214</v>
      </c>
      <c r="G52" s="4">
        <v>134425</v>
      </c>
    </row>
    <row r="53" spans="1:7" ht="20" x14ac:dyDescent="0.2">
      <c r="A53" s="9" t="s">
        <v>19</v>
      </c>
      <c r="B53" s="2">
        <v>15</v>
      </c>
      <c r="C53" s="3">
        <v>2021</v>
      </c>
      <c r="D53" s="3">
        <f t="shared" si="0"/>
        <v>1</v>
      </c>
      <c r="F53" s="11">
        <f t="shared" si="1"/>
        <v>44211</v>
      </c>
      <c r="G53" s="2">
        <v>133560</v>
      </c>
    </row>
    <row r="54" spans="1:7" ht="20" x14ac:dyDescent="0.2">
      <c r="A54" s="9" t="s">
        <v>19</v>
      </c>
      <c r="B54" s="2">
        <v>14</v>
      </c>
      <c r="C54" s="3">
        <v>2021</v>
      </c>
      <c r="D54" s="3">
        <f t="shared" si="0"/>
        <v>1</v>
      </c>
      <c r="F54" s="11">
        <f t="shared" si="1"/>
        <v>44210</v>
      </c>
      <c r="G54" s="2">
        <v>134873</v>
      </c>
    </row>
    <row r="55" spans="1:7" ht="20" x14ac:dyDescent="0.2">
      <c r="A55" s="9" t="s">
        <v>19</v>
      </c>
      <c r="B55" s="2">
        <v>13</v>
      </c>
      <c r="C55" s="3">
        <v>2021</v>
      </c>
      <c r="D55" s="3">
        <f t="shared" si="0"/>
        <v>1</v>
      </c>
      <c r="F55" s="11">
        <f t="shared" si="1"/>
        <v>44209</v>
      </c>
      <c r="G55" s="2">
        <v>134961</v>
      </c>
    </row>
    <row r="56" spans="1:7" ht="20" x14ac:dyDescent="0.2">
      <c r="A56" s="9" t="s">
        <v>19</v>
      </c>
      <c r="B56" s="4">
        <v>12</v>
      </c>
      <c r="C56" s="3">
        <v>2021</v>
      </c>
      <c r="D56" s="3">
        <f t="shared" si="0"/>
        <v>1</v>
      </c>
      <c r="F56" s="11">
        <f t="shared" si="1"/>
        <v>44208</v>
      </c>
      <c r="G56" s="4">
        <v>135771</v>
      </c>
    </row>
    <row r="57" spans="1:7" ht="20" x14ac:dyDescent="0.2">
      <c r="A57" s="9" t="s">
        <v>19</v>
      </c>
      <c r="B57" s="2">
        <v>11</v>
      </c>
      <c r="C57" s="3">
        <v>2021</v>
      </c>
      <c r="D57" s="3">
        <f t="shared" si="0"/>
        <v>1</v>
      </c>
      <c r="F57" s="11">
        <f t="shared" si="1"/>
        <v>44207</v>
      </c>
      <c r="G57" s="2">
        <v>135357</v>
      </c>
    </row>
    <row r="58" spans="1:7" ht="20" x14ac:dyDescent="0.2">
      <c r="A58" s="9" t="s">
        <v>19</v>
      </c>
      <c r="B58" s="2">
        <v>8</v>
      </c>
      <c r="C58" s="3">
        <v>2021</v>
      </c>
      <c r="D58" s="3">
        <f t="shared" si="0"/>
        <v>1</v>
      </c>
      <c r="F58" s="11">
        <f t="shared" si="1"/>
        <v>44204</v>
      </c>
      <c r="G58" s="2">
        <v>135537</v>
      </c>
    </row>
    <row r="59" spans="1:7" ht="20" x14ac:dyDescent="0.2">
      <c r="A59" s="9" t="s">
        <v>19</v>
      </c>
      <c r="B59" s="4">
        <v>7</v>
      </c>
      <c r="C59" s="3">
        <v>2021</v>
      </c>
      <c r="D59" s="3">
        <f t="shared" si="0"/>
        <v>1</v>
      </c>
      <c r="F59" s="11">
        <f t="shared" si="1"/>
        <v>44203</v>
      </c>
      <c r="G59" s="4">
        <v>140439</v>
      </c>
    </row>
    <row r="60" spans="1:7" ht="20" x14ac:dyDescent="0.2">
      <c r="A60" s="9" t="s">
        <v>19</v>
      </c>
      <c r="B60" s="2">
        <v>6</v>
      </c>
      <c r="C60" s="3">
        <v>2021</v>
      </c>
      <c r="D60" s="3">
        <f t="shared" si="0"/>
        <v>1</v>
      </c>
      <c r="F60" s="11">
        <f t="shared" si="1"/>
        <v>44202</v>
      </c>
      <c r="G60" s="2">
        <v>140218</v>
      </c>
    </row>
    <row r="61" spans="1:7" ht="20" x14ac:dyDescent="0.2">
      <c r="A61" s="9" t="s">
        <v>19</v>
      </c>
      <c r="B61" s="4">
        <v>5</v>
      </c>
      <c r="C61" s="3">
        <v>2021</v>
      </c>
      <c r="D61" s="3">
        <f t="shared" si="0"/>
        <v>1</v>
      </c>
      <c r="F61" s="11">
        <f t="shared" si="1"/>
        <v>44201</v>
      </c>
      <c r="G61" s="4">
        <v>142544</v>
      </c>
    </row>
    <row r="62" spans="1:7" ht="20" x14ac:dyDescent="0.2">
      <c r="A62" s="9" t="s">
        <v>19</v>
      </c>
      <c r="B62" s="4">
        <v>4</v>
      </c>
      <c r="C62" s="3">
        <v>2021</v>
      </c>
      <c r="D62" s="3">
        <f t="shared" si="0"/>
        <v>1</v>
      </c>
      <c r="F62" s="11">
        <f t="shared" si="1"/>
        <v>44200</v>
      </c>
      <c r="G62" s="4">
        <v>141920</v>
      </c>
    </row>
    <row r="63" spans="1:7" ht="20" x14ac:dyDescent="0.2">
      <c r="A63" s="9" t="s">
        <v>19</v>
      </c>
      <c r="B63" s="4">
        <v>1</v>
      </c>
      <c r="C63" s="3">
        <v>2021</v>
      </c>
      <c r="D63" s="3">
        <f t="shared" si="0"/>
        <v>1</v>
      </c>
      <c r="F63" s="11">
        <f t="shared" si="1"/>
        <v>44197</v>
      </c>
      <c r="G63" s="4">
        <v>138789</v>
      </c>
    </row>
    <row r="64" spans="1:7" ht="20" x14ac:dyDescent="0.2">
      <c r="A64" s="9" t="s">
        <v>20</v>
      </c>
      <c r="B64" s="4">
        <v>31</v>
      </c>
      <c r="C64" s="3">
        <v>2020</v>
      </c>
      <c r="D64" s="3">
        <f t="shared" si="0"/>
        <v>12</v>
      </c>
      <c r="F64" s="11">
        <f t="shared" si="1"/>
        <v>44196</v>
      </c>
      <c r="G64" s="4">
        <v>138629</v>
      </c>
    </row>
    <row r="65" spans="1:7" ht="20" x14ac:dyDescent="0.2">
      <c r="A65" s="9" t="s">
        <v>20</v>
      </c>
      <c r="B65" s="4">
        <v>30</v>
      </c>
      <c r="C65" s="3">
        <v>2020</v>
      </c>
      <c r="D65" s="3">
        <f t="shared" si="0"/>
        <v>12</v>
      </c>
      <c r="F65" s="11">
        <f t="shared" si="1"/>
        <v>44195</v>
      </c>
      <c r="G65" s="4">
        <v>138494</v>
      </c>
    </row>
    <row r="66" spans="1:7" ht="20" x14ac:dyDescent="0.2">
      <c r="A66" s="9" t="s">
        <v>20</v>
      </c>
      <c r="B66" s="4">
        <v>29</v>
      </c>
      <c r="C66" s="3">
        <v>2020</v>
      </c>
      <c r="D66" s="3">
        <f t="shared" ref="D66:D129" si="2">VLOOKUP(A66,$O$1:$P$12,2,FALSE)</f>
        <v>12</v>
      </c>
      <c r="F66" s="11">
        <f t="shared" ref="F66:F129" si="3">DATE(C66,D66,B66)</f>
        <v>44194</v>
      </c>
      <c r="G66" s="4">
        <v>137823</v>
      </c>
    </row>
    <row r="67" spans="1:7" ht="20" x14ac:dyDescent="0.2">
      <c r="A67" s="9" t="s">
        <v>20</v>
      </c>
      <c r="B67" s="2">
        <v>28</v>
      </c>
      <c r="C67" s="3">
        <v>2020</v>
      </c>
      <c r="D67" s="3">
        <f t="shared" si="2"/>
        <v>12</v>
      </c>
      <c r="F67" s="11">
        <f t="shared" si="3"/>
        <v>44193</v>
      </c>
      <c r="G67" s="2">
        <v>137660</v>
      </c>
    </row>
    <row r="68" spans="1:7" ht="20" x14ac:dyDescent="0.2">
      <c r="A68" s="9" t="s">
        <v>20</v>
      </c>
      <c r="B68" s="2">
        <v>24</v>
      </c>
      <c r="C68" s="3">
        <v>2020</v>
      </c>
      <c r="D68" s="3">
        <f t="shared" si="2"/>
        <v>12</v>
      </c>
      <c r="F68" s="11">
        <f t="shared" si="3"/>
        <v>44189</v>
      </c>
      <c r="G68" s="2">
        <v>137948</v>
      </c>
    </row>
    <row r="69" spans="1:7" ht="20" x14ac:dyDescent="0.2">
      <c r="A69" s="9" t="s">
        <v>20</v>
      </c>
      <c r="B69" s="4">
        <v>23</v>
      </c>
      <c r="C69" s="3">
        <v>2020</v>
      </c>
      <c r="D69" s="3">
        <f t="shared" si="2"/>
        <v>12</v>
      </c>
      <c r="F69" s="11">
        <f t="shared" si="3"/>
        <v>44188</v>
      </c>
      <c r="G69" s="4">
        <v>138129</v>
      </c>
    </row>
    <row r="70" spans="1:7" ht="20" x14ac:dyDescent="0.2">
      <c r="A70" s="9" t="s">
        <v>20</v>
      </c>
      <c r="B70" s="2">
        <v>22</v>
      </c>
      <c r="C70" s="3">
        <v>2020</v>
      </c>
      <c r="D70" s="3">
        <f t="shared" si="2"/>
        <v>12</v>
      </c>
      <c r="F70" s="11">
        <f t="shared" si="3"/>
        <v>44187</v>
      </c>
      <c r="G70" s="2">
        <v>137340</v>
      </c>
    </row>
    <row r="71" spans="1:7" ht="20" x14ac:dyDescent="0.2">
      <c r="A71" s="9" t="s">
        <v>20</v>
      </c>
      <c r="B71" s="4">
        <v>21</v>
      </c>
      <c r="C71" s="3">
        <v>2020</v>
      </c>
      <c r="D71" s="3">
        <f t="shared" si="2"/>
        <v>12</v>
      </c>
      <c r="F71" s="11">
        <f t="shared" si="3"/>
        <v>44186</v>
      </c>
      <c r="G71" s="4">
        <v>138898</v>
      </c>
    </row>
    <row r="72" spans="1:7" ht="20" x14ac:dyDescent="0.2">
      <c r="A72" s="9" t="s">
        <v>20</v>
      </c>
      <c r="B72" s="2">
        <v>18</v>
      </c>
      <c r="C72" s="3">
        <v>2020</v>
      </c>
      <c r="D72" s="3">
        <f t="shared" si="2"/>
        <v>12</v>
      </c>
      <c r="F72" s="11">
        <f t="shared" si="3"/>
        <v>44183</v>
      </c>
      <c r="G72" s="2">
        <v>138360</v>
      </c>
    </row>
    <row r="73" spans="1:7" ht="20" x14ac:dyDescent="0.2">
      <c r="A73" s="9" t="s">
        <v>20</v>
      </c>
      <c r="B73" s="4">
        <v>17</v>
      </c>
      <c r="C73" s="3">
        <v>2020</v>
      </c>
      <c r="D73" s="3">
        <f t="shared" si="2"/>
        <v>12</v>
      </c>
      <c r="F73" s="11">
        <f t="shared" si="3"/>
        <v>44182</v>
      </c>
      <c r="G73" s="4">
        <v>138592</v>
      </c>
    </row>
    <row r="74" spans="1:7" ht="20" x14ac:dyDescent="0.2">
      <c r="A74" s="9" t="s">
        <v>20</v>
      </c>
      <c r="B74" s="4">
        <v>16</v>
      </c>
      <c r="C74" s="3">
        <v>2020</v>
      </c>
      <c r="D74" s="3">
        <f t="shared" si="2"/>
        <v>12</v>
      </c>
      <c r="F74" s="11">
        <f t="shared" si="3"/>
        <v>44181</v>
      </c>
      <c r="G74" s="4">
        <v>137268</v>
      </c>
    </row>
    <row r="75" spans="1:7" ht="20" x14ac:dyDescent="0.2">
      <c r="A75" s="9" t="s">
        <v>20</v>
      </c>
      <c r="B75" s="4">
        <v>15</v>
      </c>
      <c r="C75" s="3">
        <v>2020</v>
      </c>
      <c r="D75" s="3">
        <f t="shared" si="2"/>
        <v>12</v>
      </c>
      <c r="F75" s="11">
        <f t="shared" si="3"/>
        <v>44180</v>
      </c>
      <c r="G75" s="4">
        <v>136306</v>
      </c>
    </row>
    <row r="76" spans="1:7" ht="20" x14ac:dyDescent="0.2">
      <c r="A76" s="9" t="s">
        <v>20</v>
      </c>
      <c r="B76" s="2">
        <v>14</v>
      </c>
      <c r="C76" s="3">
        <v>2020</v>
      </c>
      <c r="D76" s="3">
        <f t="shared" si="2"/>
        <v>12</v>
      </c>
      <c r="F76" s="11">
        <f t="shared" si="3"/>
        <v>44179</v>
      </c>
      <c r="G76" s="2">
        <v>134505</v>
      </c>
    </row>
    <row r="77" spans="1:7" ht="20" x14ac:dyDescent="0.2">
      <c r="A77" s="9" t="s">
        <v>20</v>
      </c>
      <c r="B77" s="4">
        <v>11</v>
      </c>
      <c r="C77" s="3">
        <v>2020</v>
      </c>
      <c r="D77" s="3">
        <f t="shared" si="2"/>
        <v>12</v>
      </c>
      <c r="F77" s="11">
        <f t="shared" si="3"/>
        <v>44176</v>
      </c>
      <c r="G77" s="4">
        <v>135603</v>
      </c>
    </row>
    <row r="78" spans="1:7" ht="20" x14ac:dyDescent="0.2">
      <c r="A78" s="9" t="s">
        <v>20</v>
      </c>
      <c r="B78" s="2">
        <v>10</v>
      </c>
      <c r="C78" s="3">
        <v>2020</v>
      </c>
      <c r="D78" s="3">
        <f t="shared" si="2"/>
        <v>12</v>
      </c>
      <c r="F78" s="11">
        <f t="shared" si="3"/>
        <v>44175</v>
      </c>
      <c r="G78" s="2">
        <v>135401</v>
      </c>
    </row>
    <row r="79" spans="1:7" ht="20" x14ac:dyDescent="0.2">
      <c r="A79" s="9" t="s">
        <v>20</v>
      </c>
      <c r="B79" s="2">
        <v>9</v>
      </c>
      <c r="C79" s="3">
        <v>2020</v>
      </c>
      <c r="D79" s="3">
        <f t="shared" si="2"/>
        <v>12</v>
      </c>
      <c r="F79" s="11">
        <f t="shared" si="3"/>
        <v>44174</v>
      </c>
      <c r="G79" s="2">
        <v>135585</v>
      </c>
    </row>
    <row r="80" spans="1:7" ht="20" x14ac:dyDescent="0.2">
      <c r="A80" s="9" t="s">
        <v>20</v>
      </c>
      <c r="B80" s="4">
        <v>8</v>
      </c>
      <c r="C80" s="3">
        <v>2020</v>
      </c>
      <c r="D80" s="3">
        <f t="shared" si="2"/>
        <v>12</v>
      </c>
      <c r="F80" s="11">
        <f t="shared" si="3"/>
        <v>44173</v>
      </c>
      <c r="G80" s="4">
        <v>137812</v>
      </c>
    </row>
    <row r="81" spans="1:7" ht="20" x14ac:dyDescent="0.2">
      <c r="A81" s="9" t="s">
        <v>20</v>
      </c>
      <c r="B81" s="4">
        <v>7</v>
      </c>
      <c r="C81" s="3">
        <v>2020</v>
      </c>
      <c r="D81" s="3">
        <f t="shared" si="2"/>
        <v>12</v>
      </c>
      <c r="F81" s="11">
        <f t="shared" si="3"/>
        <v>44172</v>
      </c>
      <c r="G81" s="4">
        <v>137470</v>
      </c>
    </row>
    <row r="82" spans="1:7" ht="20" x14ac:dyDescent="0.2">
      <c r="A82" s="9" t="s">
        <v>20</v>
      </c>
      <c r="B82" s="2">
        <v>4</v>
      </c>
      <c r="C82" s="3">
        <v>2020</v>
      </c>
      <c r="D82" s="3">
        <f t="shared" si="2"/>
        <v>12</v>
      </c>
      <c r="F82" s="11">
        <f t="shared" si="3"/>
        <v>44169</v>
      </c>
      <c r="G82" s="2">
        <v>135537</v>
      </c>
    </row>
    <row r="83" spans="1:7" ht="20" x14ac:dyDescent="0.2">
      <c r="A83" s="9" t="s">
        <v>20</v>
      </c>
      <c r="B83" s="4">
        <v>3</v>
      </c>
      <c r="C83" s="3">
        <v>2020</v>
      </c>
      <c r="D83" s="3">
        <f t="shared" si="2"/>
        <v>12</v>
      </c>
      <c r="F83" s="11">
        <f t="shared" si="3"/>
        <v>44168</v>
      </c>
      <c r="G83" s="4">
        <v>135931</v>
      </c>
    </row>
    <row r="84" spans="1:7" ht="20" x14ac:dyDescent="0.2">
      <c r="A84" s="9" t="s">
        <v>20</v>
      </c>
      <c r="B84" s="4">
        <v>2</v>
      </c>
      <c r="C84" s="3">
        <v>2020</v>
      </c>
      <c r="D84" s="3">
        <f t="shared" si="2"/>
        <v>12</v>
      </c>
      <c r="F84" s="11">
        <f t="shared" si="3"/>
        <v>44167</v>
      </c>
      <c r="G84" s="4">
        <v>134987</v>
      </c>
    </row>
    <row r="85" spans="1:7" ht="20" x14ac:dyDescent="0.2">
      <c r="A85" s="9" t="s">
        <v>20</v>
      </c>
      <c r="B85" s="4">
        <v>1</v>
      </c>
      <c r="C85" s="3">
        <v>2020</v>
      </c>
      <c r="D85" s="3">
        <f t="shared" si="2"/>
        <v>12</v>
      </c>
      <c r="F85" s="11">
        <f t="shared" si="3"/>
        <v>44166</v>
      </c>
      <c r="G85" s="4">
        <v>133346</v>
      </c>
    </row>
    <row r="86" spans="1:7" ht="20" x14ac:dyDescent="0.2">
      <c r="A86" s="9" t="s">
        <v>21</v>
      </c>
      <c r="B86" s="2">
        <v>30</v>
      </c>
      <c r="C86" s="3">
        <v>2020</v>
      </c>
      <c r="D86" s="3">
        <f t="shared" si="2"/>
        <v>11</v>
      </c>
      <c r="F86" s="11">
        <f t="shared" si="3"/>
        <v>44165</v>
      </c>
      <c r="G86" s="2">
        <v>131450</v>
      </c>
    </row>
    <row r="87" spans="1:7" ht="20" x14ac:dyDescent="0.2">
      <c r="A87" s="9" t="s">
        <v>21</v>
      </c>
      <c r="B87" s="2">
        <v>27</v>
      </c>
      <c r="C87" s="3">
        <v>2020</v>
      </c>
      <c r="D87" s="3">
        <f t="shared" si="2"/>
        <v>11</v>
      </c>
      <c r="F87" s="11">
        <f t="shared" si="3"/>
        <v>44162</v>
      </c>
      <c r="G87" s="2">
        <v>132202</v>
      </c>
    </row>
    <row r="88" spans="1:7" ht="20" x14ac:dyDescent="0.2">
      <c r="A88" s="9" t="s">
        <v>21</v>
      </c>
      <c r="B88" s="4">
        <v>26</v>
      </c>
      <c r="C88" s="3">
        <v>2020</v>
      </c>
      <c r="D88" s="3">
        <f t="shared" si="2"/>
        <v>11</v>
      </c>
      <c r="F88" s="11">
        <f t="shared" si="3"/>
        <v>44161</v>
      </c>
      <c r="G88" s="4">
        <v>133678</v>
      </c>
    </row>
    <row r="89" spans="1:7" ht="20" x14ac:dyDescent="0.2">
      <c r="A89" s="9" t="s">
        <v>21</v>
      </c>
      <c r="B89" s="2">
        <v>25</v>
      </c>
      <c r="C89" s="3">
        <v>2020</v>
      </c>
      <c r="D89" s="3">
        <f t="shared" si="2"/>
        <v>11</v>
      </c>
      <c r="F89" s="11">
        <f t="shared" si="3"/>
        <v>44160</v>
      </c>
      <c r="G89" s="2">
        <v>133314</v>
      </c>
    </row>
    <row r="90" spans="1:7" ht="20" x14ac:dyDescent="0.2">
      <c r="A90" s="9" t="s">
        <v>21</v>
      </c>
      <c r="B90" s="2">
        <v>24</v>
      </c>
      <c r="C90" s="3">
        <v>2020</v>
      </c>
      <c r="D90" s="3">
        <f t="shared" si="2"/>
        <v>11</v>
      </c>
      <c r="F90" s="11">
        <f t="shared" si="3"/>
        <v>44159</v>
      </c>
      <c r="G90" s="2">
        <v>133843</v>
      </c>
    </row>
    <row r="91" spans="1:7" ht="20" x14ac:dyDescent="0.2">
      <c r="A91" s="9" t="s">
        <v>21</v>
      </c>
      <c r="B91" s="2">
        <v>23</v>
      </c>
      <c r="C91" s="3">
        <v>2020</v>
      </c>
      <c r="D91" s="3">
        <f t="shared" si="2"/>
        <v>11</v>
      </c>
      <c r="F91" s="11">
        <f t="shared" si="3"/>
        <v>44158</v>
      </c>
      <c r="G91" s="2">
        <v>136436</v>
      </c>
    </row>
    <row r="92" spans="1:7" ht="20" x14ac:dyDescent="0.2">
      <c r="A92" s="9" t="s">
        <v>21</v>
      </c>
      <c r="B92" s="4">
        <v>20</v>
      </c>
      <c r="C92" s="3">
        <v>2020</v>
      </c>
      <c r="D92" s="3">
        <f t="shared" si="2"/>
        <v>11</v>
      </c>
      <c r="F92" s="11">
        <f t="shared" si="3"/>
        <v>44155</v>
      </c>
      <c r="G92" s="4">
        <v>138622</v>
      </c>
    </row>
    <row r="93" spans="1:7" ht="20" x14ac:dyDescent="0.2">
      <c r="A93" s="9" t="s">
        <v>21</v>
      </c>
      <c r="B93" s="2">
        <v>19</v>
      </c>
      <c r="C93" s="3">
        <v>2020</v>
      </c>
      <c r="D93" s="3">
        <f t="shared" si="2"/>
        <v>11</v>
      </c>
      <c r="F93" s="11">
        <f t="shared" si="3"/>
        <v>44154</v>
      </c>
      <c r="G93" s="2">
        <v>138248</v>
      </c>
    </row>
    <row r="94" spans="1:7" ht="20" x14ac:dyDescent="0.2">
      <c r="A94" s="9" t="s">
        <v>21</v>
      </c>
      <c r="B94" s="2">
        <v>18</v>
      </c>
      <c r="C94" s="3">
        <v>2020</v>
      </c>
      <c r="D94" s="3">
        <f t="shared" si="2"/>
        <v>11</v>
      </c>
      <c r="F94" s="11">
        <f t="shared" si="3"/>
        <v>44153</v>
      </c>
      <c r="G94" s="2">
        <v>138720</v>
      </c>
    </row>
    <row r="95" spans="1:7" ht="20" x14ac:dyDescent="0.2">
      <c r="A95" s="9" t="s">
        <v>21</v>
      </c>
      <c r="B95" s="2">
        <v>17</v>
      </c>
      <c r="C95" s="3">
        <v>2020</v>
      </c>
      <c r="D95" s="3">
        <f t="shared" si="2"/>
        <v>11</v>
      </c>
      <c r="F95" s="11">
        <f t="shared" si="3"/>
        <v>44152</v>
      </c>
      <c r="G95" s="2">
        <v>139956</v>
      </c>
    </row>
    <row r="96" spans="1:7" ht="20" x14ac:dyDescent="0.2">
      <c r="A96" s="9" t="s">
        <v>21</v>
      </c>
      <c r="B96" s="2">
        <v>16</v>
      </c>
      <c r="C96" s="3">
        <v>2020</v>
      </c>
      <c r="D96" s="3">
        <f t="shared" si="2"/>
        <v>11</v>
      </c>
      <c r="F96" s="11">
        <f t="shared" si="3"/>
        <v>44151</v>
      </c>
      <c r="G96" s="2">
        <v>140441</v>
      </c>
    </row>
    <row r="97" spans="1:7" ht="20" x14ac:dyDescent="0.2">
      <c r="A97" s="9" t="s">
        <v>21</v>
      </c>
      <c r="B97" s="4">
        <v>13</v>
      </c>
      <c r="C97" s="3">
        <v>2020</v>
      </c>
      <c r="D97" s="3">
        <f t="shared" si="2"/>
        <v>11</v>
      </c>
      <c r="F97" s="11">
        <f t="shared" si="3"/>
        <v>44148</v>
      </c>
      <c r="G97" s="4">
        <v>140775</v>
      </c>
    </row>
    <row r="98" spans="1:7" ht="20" x14ac:dyDescent="0.2">
      <c r="A98" s="9" t="s">
        <v>21</v>
      </c>
      <c r="B98" s="4">
        <v>12</v>
      </c>
      <c r="C98" s="3">
        <v>2020</v>
      </c>
      <c r="D98" s="3">
        <f t="shared" si="2"/>
        <v>11</v>
      </c>
      <c r="F98" s="11">
        <f t="shared" si="3"/>
        <v>44147</v>
      </c>
      <c r="G98" s="4">
        <v>140136</v>
      </c>
    </row>
    <row r="99" spans="1:7" ht="20" x14ac:dyDescent="0.2">
      <c r="A99" s="9" t="s">
        <v>21</v>
      </c>
      <c r="B99" s="2">
        <v>11</v>
      </c>
      <c r="C99" s="3">
        <v>2020</v>
      </c>
      <c r="D99" s="3">
        <f t="shared" si="2"/>
        <v>11</v>
      </c>
      <c r="F99" s="11">
        <f t="shared" si="3"/>
        <v>44146</v>
      </c>
      <c r="G99" s="2">
        <v>138806</v>
      </c>
    </row>
    <row r="100" spans="1:7" ht="20" x14ac:dyDescent="0.2">
      <c r="A100" s="9" t="s">
        <v>21</v>
      </c>
      <c r="B100" s="4">
        <v>10</v>
      </c>
      <c r="C100" s="3">
        <v>2020</v>
      </c>
      <c r="D100" s="3">
        <f t="shared" si="2"/>
        <v>11</v>
      </c>
      <c r="F100" s="11">
        <f t="shared" si="3"/>
        <v>44145</v>
      </c>
      <c r="G100" s="4">
        <v>139364</v>
      </c>
    </row>
    <row r="101" spans="1:7" ht="20" x14ac:dyDescent="0.2">
      <c r="A101" s="9" t="s">
        <v>21</v>
      </c>
      <c r="B101" s="2">
        <v>9</v>
      </c>
      <c r="C101" s="3">
        <v>2020</v>
      </c>
      <c r="D101" s="3">
        <f t="shared" si="2"/>
        <v>11</v>
      </c>
      <c r="F101" s="11">
        <f t="shared" si="3"/>
        <v>44144</v>
      </c>
      <c r="G101" s="2">
        <v>137856</v>
      </c>
    </row>
    <row r="102" spans="1:7" ht="20" x14ac:dyDescent="0.2">
      <c r="A102" s="9" t="s">
        <v>21</v>
      </c>
      <c r="B102" s="4">
        <v>6</v>
      </c>
      <c r="C102" s="3">
        <v>2020</v>
      </c>
      <c r="D102" s="3">
        <f t="shared" si="2"/>
        <v>11</v>
      </c>
      <c r="F102" s="11">
        <f t="shared" si="3"/>
        <v>44141</v>
      </c>
      <c r="G102" s="4">
        <v>144361</v>
      </c>
    </row>
    <row r="103" spans="1:7" ht="20" x14ac:dyDescent="0.2">
      <c r="A103" s="9" t="s">
        <v>21</v>
      </c>
      <c r="B103" s="4">
        <v>5</v>
      </c>
      <c r="C103" s="3">
        <v>2020</v>
      </c>
      <c r="D103" s="3">
        <f t="shared" si="2"/>
        <v>11</v>
      </c>
      <c r="F103" s="11">
        <f t="shared" si="3"/>
        <v>44140</v>
      </c>
      <c r="G103" s="4">
        <v>144042</v>
      </c>
    </row>
    <row r="104" spans="1:7" ht="20" x14ac:dyDescent="0.2">
      <c r="A104" s="9" t="s">
        <v>21</v>
      </c>
      <c r="B104" s="2">
        <v>4</v>
      </c>
      <c r="C104" s="3">
        <v>2020</v>
      </c>
      <c r="D104" s="3">
        <f t="shared" si="2"/>
        <v>11</v>
      </c>
      <c r="F104" s="11">
        <f t="shared" si="3"/>
        <v>44139</v>
      </c>
      <c r="G104" s="2">
        <v>141510</v>
      </c>
    </row>
    <row r="105" spans="1:7" ht="20" x14ac:dyDescent="0.2">
      <c r="A105" s="9" t="s">
        <v>21</v>
      </c>
      <c r="B105" s="4">
        <v>3</v>
      </c>
      <c r="C105" s="3">
        <v>2020</v>
      </c>
      <c r="D105" s="3">
        <f t="shared" si="2"/>
        <v>11</v>
      </c>
      <c r="F105" s="11">
        <f t="shared" si="3"/>
        <v>44138</v>
      </c>
      <c r="G105" s="4">
        <v>142422</v>
      </c>
    </row>
    <row r="106" spans="1:7" ht="20" x14ac:dyDescent="0.2">
      <c r="A106" s="9" t="s">
        <v>21</v>
      </c>
      <c r="B106" s="4">
        <v>2</v>
      </c>
      <c r="C106" s="3">
        <v>2020</v>
      </c>
      <c r="D106" s="3">
        <f t="shared" si="2"/>
        <v>11</v>
      </c>
      <c r="F106" s="11">
        <f t="shared" si="3"/>
        <v>44137</v>
      </c>
      <c r="G106" s="4">
        <v>141199</v>
      </c>
    </row>
    <row r="107" spans="1:7" ht="20" x14ac:dyDescent="0.2">
      <c r="A107" s="9" t="s">
        <v>22</v>
      </c>
      <c r="B107" s="4">
        <v>30</v>
      </c>
      <c r="C107" s="3">
        <v>2020</v>
      </c>
      <c r="D107" s="3">
        <f t="shared" si="2"/>
        <v>10</v>
      </c>
      <c r="F107" s="11">
        <f t="shared" si="3"/>
        <v>44134</v>
      </c>
      <c r="G107" s="4">
        <v>140049</v>
      </c>
    </row>
    <row r="108" spans="1:7" ht="20" x14ac:dyDescent="0.2">
      <c r="A108" s="9" t="s">
        <v>22</v>
      </c>
      <c r="B108" s="2">
        <v>29</v>
      </c>
      <c r="C108" s="3">
        <v>2020</v>
      </c>
      <c r="D108" s="3">
        <f t="shared" si="2"/>
        <v>10</v>
      </c>
      <c r="F108" s="11">
        <f t="shared" si="3"/>
        <v>44133</v>
      </c>
      <c r="G108" s="2">
        <v>138878</v>
      </c>
    </row>
    <row r="109" spans="1:7" ht="20" x14ac:dyDescent="0.2">
      <c r="A109" s="9" t="s">
        <v>22</v>
      </c>
      <c r="B109" s="2">
        <v>28</v>
      </c>
      <c r="C109" s="3">
        <v>2020</v>
      </c>
      <c r="D109" s="3">
        <f t="shared" si="2"/>
        <v>10</v>
      </c>
      <c r="F109" s="11">
        <f t="shared" si="3"/>
        <v>44132</v>
      </c>
      <c r="G109" s="2">
        <v>139198</v>
      </c>
    </row>
    <row r="110" spans="1:7" ht="20" x14ac:dyDescent="0.2">
      <c r="A110" s="9" t="s">
        <v>22</v>
      </c>
      <c r="B110" s="2">
        <v>27</v>
      </c>
      <c r="C110" s="3">
        <v>2020</v>
      </c>
      <c r="D110" s="3">
        <f t="shared" si="2"/>
        <v>10</v>
      </c>
      <c r="F110" s="11">
        <f t="shared" si="3"/>
        <v>44131</v>
      </c>
      <c r="G110" s="2">
        <v>140424</v>
      </c>
    </row>
    <row r="111" spans="1:7" ht="20" x14ac:dyDescent="0.2">
      <c r="A111" s="9" t="s">
        <v>22</v>
      </c>
      <c r="B111" s="4">
        <v>26</v>
      </c>
      <c r="C111" s="3">
        <v>2020</v>
      </c>
      <c r="D111" s="3">
        <f t="shared" si="2"/>
        <v>10</v>
      </c>
      <c r="F111" s="11">
        <f t="shared" si="3"/>
        <v>44130</v>
      </c>
      <c r="G111" s="4">
        <v>140657</v>
      </c>
    </row>
    <row r="112" spans="1:7" ht="20" x14ac:dyDescent="0.2">
      <c r="A112" s="9" t="s">
        <v>22</v>
      </c>
      <c r="B112" s="4">
        <v>23</v>
      </c>
      <c r="C112" s="3">
        <v>2020</v>
      </c>
      <c r="D112" s="3">
        <f t="shared" si="2"/>
        <v>10</v>
      </c>
      <c r="F112" s="11">
        <f t="shared" si="3"/>
        <v>44127</v>
      </c>
      <c r="G112" s="4">
        <v>140356</v>
      </c>
    </row>
    <row r="113" spans="1:7" ht="20" x14ac:dyDescent="0.2">
      <c r="A113" s="9" t="s">
        <v>22</v>
      </c>
      <c r="B113" s="2">
        <v>22</v>
      </c>
      <c r="C113" s="3">
        <v>2020</v>
      </c>
      <c r="D113" s="3">
        <f t="shared" si="2"/>
        <v>10</v>
      </c>
      <c r="F113" s="11">
        <f t="shared" si="3"/>
        <v>44126</v>
      </c>
      <c r="G113" s="2">
        <v>140226</v>
      </c>
    </row>
    <row r="114" spans="1:7" ht="20" x14ac:dyDescent="0.2">
      <c r="A114" s="9" t="s">
        <v>22</v>
      </c>
      <c r="B114" s="4">
        <v>21</v>
      </c>
      <c r="C114" s="3">
        <v>2020</v>
      </c>
      <c r="D114" s="3">
        <f t="shared" si="2"/>
        <v>10</v>
      </c>
      <c r="F114" s="11">
        <f t="shared" si="3"/>
        <v>44125</v>
      </c>
      <c r="G114" s="4">
        <v>141602</v>
      </c>
    </row>
    <row r="115" spans="1:7" ht="20" x14ac:dyDescent="0.2">
      <c r="A115" s="9" t="s">
        <v>22</v>
      </c>
      <c r="B115" s="4">
        <v>20</v>
      </c>
      <c r="C115" s="3">
        <v>2020</v>
      </c>
      <c r="D115" s="3">
        <f t="shared" si="2"/>
        <v>10</v>
      </c>
      <c r="F115" s="11">
        <f t="shared" si="3"/>
        <v>44124</v>
      </c>
      <c r="G115" s="4">
        <v>139995</v>
      </c>
    </row>
    <row r="116" spans="1:7" ht="20" x14ac:dyDescent="0.2">
      <c r="A116" s="9" t="s">
        <v>22</v>
      </c>
      <c r="B116" s="4">
        <v>19</v>
      </c>
      <c r="C116" s="3">
        <v>2020</v>
      </c>
      <c r="D116" s="3">
        <f t="shared" si="2"/>
        <v>10</v>
      </c>
      <c r="F116" s="11">
        <f t="shared" si="3"/>
        <v>44123</v>
      </c>
      <c r="G116" s="4">
        <v>139643</v>
      </c>
    </row>
    <row r="117" spans="1:7" ht="20" x14ac:dyDescent="0.2">
      <c r="A117" s="9" t="s">
        <v>22</v>
      </c>
      <c r="B117" s="2">
        <v>16</v>
      </c>
      <c r="C117" s="3">
        <v>2020</v>
      </c>
      <c r="D117" s="3">
        <f t="shared" si="2"/>
        <v>10</v>
      </c>
      <c r="F117" s="11">
        <f t="shared" si="3"/>
        <v>44120</v>
      </c>
      <c r="G117" s="2">
        <v>139435</v>
      </c>
    </row>
    <row r="118" spans="1:7" ht="20" x14ac:dyDescent="0.2">
      <c r="A118" s="9" t="s">
        <v>22</v>
      </c>
      <c r="B118" s="4">
        <v>15</v>
      </c>
      <c r="C118" s="3">
        <v>2020</v>
      </c>
      <c r="D118" s="3">
        <f t="shared" si="2"/>
        <v>10</v>
      </c>
      <c r="F118" s="11">
        <f t="shared" si="3"/>
        <v>44119</v>
      </c>
      <c r="G118" s="4">
        <v>140107</v>
      </c>
    </row>
    <row r="119" spans="1:7" ht="20" x14ac:dyDescent="0.2">
      <c r="A119" s="9" t="s">
        <v>22</v>
      </c>
      <c r="B119" s="4">
        <v>14</v>
      </c>
      <c r="C119" s="3">
        <v>2020</v>
      </c>
      <c r="D119" s="3">
        <f t="shared" si="2"/>
        <v>10</v>
      </c>
      <c r="F119" s="11">
        <f t="shared" si="3"/>
        <v>44118</v>
      </c>
      <c r="G119" s="4">
        <v>139241</v>
      </c>
    </row>
    <row r="120" spans="1:7" ht="20" x14ac:dyDescent="0.2">
      <c r="A120" s="9" t="s">
        <v>22</v>
      </c>
      <c r="B120" s="2">
        <v>13</v>
      </c>
      <c r="C120" s="3">
        <v>2020</v>
      </c>
      <c r="D120" s="3">
        <f t="shared" si="2"/>
        <v>10</v>
      </c>
      <c r="F120" s="11">
        <f t="shared" si="3"/>
        <v>44117</v>
      </c>
      <c r="G120" s="2">
        <v>138789</v>
      </c>
    </row>
    <row r="121" spans="1:7" ht="20" x14ac:dyDescent="0.2">
      <c r="A121" s="9" t="s">
        <v>22</v>
      </c>
      <c r="B121" s="4">
        <v>12</v>
      </c>
      <c r="C121" s="3">
        <v>2020</v>
      </c>
      <c r="D121" s="3">
        <f t="shared" si="2"/>
        <v>10</v>
      </c>
      <c r="F121" s="11">
        <f t="shared" si="3"/>
        <v>44116</v>
      </c>
      <c r="G121" s="4">
        <v>140966</v>
      </c>
    </row>
    <row r="122" spans="1:7" ht="20" x14ac:dyDescent="0.2">
      <c r="A122" s="9" t="s">
        <v>22</v>
      </c>
      <c r="B122" s="4">
        <v>9</v>
      </c>
      <c r="C122" s="3">
        <v>2020</v>
      </c>
      <c r="D122" s="3">
        <f t="shared" si="2"/>
        <v>10</v>
      </c>
      <c r="F122" s="11">
        <f t="shared" si="3"/>
        <v>44113</v>
      </c>
      <c r="G122" s="4">
        <v>140836</v>
      </c>
    </row>
    <row r="123" spans="1:7" ht="20" x14ac:dyDescent="0.2">
      <c r="A123" s="9" t="s">
        <v>22</v>
      </c>
      <c r="B123" s="4">
        <v>8</v>
      </c>
      <c r="C123" s="3">
        <v>2020</v>
      </c>
      <c r="D123" s="3">
        <f t="shared" si="2"/>
        <v>10</v>
      </c>
      <c r="F123" s="11">
        <f t="shared" si="3"/>
        <v>44112</v>
      </c>
      <c r="G123" s="4">
        <v>138766</v>
      </c>
    </row>
    <row r="124" spans="1:7" ht="20" x14ac:dyDescent="0.2">
      <c r="A124" s="9" t="s">
        <v>22</v>
      </c>
      <c r="B124" s="4">
        <v>7</v>
      </c>
      <c r="C124" s="3">
        <v>2020</v>
      </c>
      <c r="D124" s="3">
        <f t="shared" si="2"/>
        <v>10</v>
      </c>
      <c r="F124" s="11">
        <f t="shared" si="3"/>
        <v>44111</v>
      </c>
      <c r="G124" s="4">
        <v>138351</v>
      </c>
    </row>
    <row r="125" spans="1:7" ht="20" x14ac:dyDescent="0.2">
      <c r="A125" s="9" t="s">
        <v>22</v>
      </c>
      <c r="B125" s="2">
        <v>6</v>
      </c>
      <c r="C125" s="3">
        <v>2020</v>
      </c>
      <c r="D125" s="3">
        <f t="shared" si="2"/>
        <v>10</v>
      </c>
      <c r="F125" s="11">
        <f t="shared" si="3"/>
        <v>44110</v>
      </c>
      <c r="G125" s="2">
        <v>137861</v>
      </c>
    </row>
    <row r="126" spans="1:7" ht="20" x14ac:dyDescent="0.2">
      <c r="A126" s="9" t="s">
        <v>22</v>
      </c>
      <c r="B126" s="4">
        <v>5</v>
      </c>
      <c r="C126" s="3">
        <v>2020</v>
      </c>
      <c r="D126" s="3">
        <f t="shared" si="2"/>
        <v>10</v>
      </c>
      <c r="F126" s="11">
        <f t="shared" si="3"/>
        <v>44109</v>
      </c>
      <c r="G126" s="4">
        <v>139853</v>
      </c>
    </row>
    <row r="127" spans="1:7" ht="20" x14ac:dyDescent="0.2">
      <c r="A127" s="9" t="s">
        <v>22</v>
      </c>
      <c r="B127" s="2">
        <v>2</v>
      </c>
      <c r="C127" s="3">
        <v>2020</v>
      </c>
      <c r="D127" s="3">
        <f t="shared" si="2"/>
        <v>10</v>
      </c>
      <c r="F127" s="11">
        <f t="shared" si="3"/>
        <v>44106</v>
      </c>
      <c r="G127" s="2">
        <v>139133</v>
      </c>
    </row>
    <row r="128" spans="1:7" ht="20" x14ac:dyDescent="0.2">
      <c r="A128" s="9" t="s">
        <v>22</v>
      </c>
      <c r="B128" s="4">
        <v>1</v>
      </c>
      <c r="C128" s="3">
        <v>2020</v>
      </c>
      <c r="D128" s="3">
        <f t="shared" si="2"/>
        <v>10</v>
      </c>
      <c r="F128" s="11">
        <f t="shared" si="3"/>
        <v>44105</v>
      </c>
      <c r="G128" s="4">
        <v>139467</v>
      </c>
    </row>
    <row r="129" spans="1:7" ht="20" x14ac:dyDescent="0.2">
      <c r="A129" s="9" t="s">
        <v>23</v>
      </c>
      <c r="B129" s="2">
        <v>30</v>
      </c>
      <c r="C129" s="3">
        <v>2020</v>
      </c>
      <c r="D129" s="3">
        <f t="shared" si="2"/>
        <v>9</v>
      </c>
      <c r="F129" s="11">
        <f t="shared" si="3"/>
        <v>44104</v>
      </c>
      <c r="G129" s="2">
        <v>138702</v>
      </c>
    </row>
    <row r="130" spans="1:7" ht="20" x14ac:dyDescent="0.2">
      <c r="A130" s="9" t="s">
        <v>23</v>
      </c>
      <c r="B130" s="4">
        <v>29</v>
      </c>
      <c r="C130" s="3">
        <v>2020</v>
      </c>
      <c r="D130" s="3">
        <f t="shared" ref="D130:D193" si="4">VLOOKUP(A130,$O$1:$P$12,2,FALSE)</f>
        <v>9</v>
      </c>
      <c r="F130" s="11">
        <f t="shared" ref="F130:F193" si="5">DATE(C130,D130,B130)</f>
        <v>44103</v>
      </c>
      <c r="G130" s="4">
        <v>139924</v>
      </c>
    </row>
    <row r="131" spans="1:7" ht="20" x14ac:dyDescent="0.2">
      <c r="A131" s="9" t="s">
        <v>23</v>
      </c>
      <c r="B131" s="4">
        <v>28</v>
      </c>
      <c r="C131" s="3">
        <v>2020</v>
      </c>
      <c r="D131" s="3">
        <f t="shared" si="4"/>
        <v>9</v>
      </c>
      <c r="F131" s="11">
        <f t="shared" si="5"/>
        <v>44102</v>
      </c>
      <c r="G131" s="4">
        <v>138667</v>
      </c>
    </row>
    <row r="132" spans="1:7" ht="20" x14ac:dyDescent="0.2">
      <c r="A132" s="9" t="s">
        <v>23</v>
      </c>
      <c r="B132" s="2">
        <v>25</v>
      </c>
      <c r="C132" s="3">
        <v>2020</v>
      </c>
      <c r="D132" s="3">
        <f t="shared" si="4"/>
        <v>9</v>
      </c>
      <c r="F132" s="11">
        <f t="shared" si="5"/>
        <v>44099</v>
      </c>
      <c r="G132" s="2">
        <v>137102</v>
      </c>
    </row>
    <row r="133" spans="1:7" ht="20" x14ac:dyDescent="0.2">
      <c r="A133" s="9" t="s">
        <v>23</v>
      </c>
      <c r="B133" s="4">
        <v>24</v>
      </c>
      <c r="C133" s="3">
        <v>2020</v>
      </c>
      <c r="D133" s="3">
        <f t="shared" si="4"/>
        <v>9</v>
      </c>
      <c r="F133" s="11">
        <f t="shared" si="5"/>
        <v>44098</v>
      </c>
      <c r="G133" s="4">
        <v>137983</v>
      </c>
    </row>
    <row r="134" spans="1:7" ht="20" x14ac:dyDescent="0.2">
      <c r="A134" s="9" t="s">
        <v>23</v>
      </c>
      <c r="B134" s="2">
        <v>23</v>
      </c>
      <c r="C134" s="3">
        <v>2020</v>
      </c>
      <c r="D134" s="3">
        <f t="shared" si="4"/>
        <v>9</v>
      </c>
      <c r="F134" s="11">
        <f t="shared" si="5"/>
        <v>44097</v>
      </c>
      <c r="G134" s="2">
        <v>137057</v>
      </c>
    </row>
    <row r="135" spans="1:7" ht="20" x14ac:dyDescent="0.2">
      <c r="A135" s="9" t="s">
        <v>23</v>
      </c>
      <c r="B135" s="2">
        <v>22</v>
      </c>
      <c r="C135" s="3">
        <v>2020</v>
      </c>
      <c r="D135" s="3">
        <f t="shared" si="4"/>
        <v>9</v>
      </c>
      <c r="F135" s="11">
        <f t="shared" si="5"/>
        <v>44096</v>
      </c>
      <c r="G135" s="2">
        <v>139644</v>
      </c>
    </row>
    <row r="136" spans="1:7" ht="20" x14ac:dyDescent="0.2">
      <c r="A136" s="9" t="s">
        <v>23</v>
      </c>
      <c r="B136" s="2">
        <v>21</v>
      </c>
      <c r="C136" s="3">
        <v>2020</v>
      </c>
      <c r="D136" s="3">
        <f t="shared" si="4"/>
        <v>9</v>
      </c>
      <c r="F136" s="11">
        <f t="shared" si="5"/>
        <v>44095</v>
      </c>
      <c r="G136" s="2">
        <v>140658</v>
      </c>
    </row>
    <row r="137" spans="1:7" ht="20" x14ac:dyDescent="0.2">
      <c r="A137" s="9" t="s">
        <v>23</v>
      </c>
      <c r="B137" s="4">
        <v>18</v>
      </c>
      <c r="C137" s="3">
        <v>2020</v>
      </c>
      <c r="D137" s="3">
        <f t="shared" si="4"/>
        <v>9</v>
      </c>
      <c r="F137" s="11">
        <f t="shared" si="5"/>
        <v>44092</v>
      </c>
      <c r="G137" s="4">
        <v>143379</v>
      </c>
    </row>
    <row r="138" spans="1:7" ht="20" x14ac:dyDescent="0.2">
      <c r="A138" s="9" t="s">
        <v>23</v>
      </c>
      <c r="B138" s="2">
        <v>17</v>
      </c>
      <c r="C138" s="3">
        <v>2020</v>
      </c>
      <c r="D138" s="3">
        <f t="shared" si="4"/>
        <v>9</v>
      </c>
      <c r="F138" s="11">
        <f t="shared" si="5"/>
        <v>44091</v>
      </c>
      <c r="G138" s="2">
        <v>143078</v>
      </c>
    </row>
    <row r="139" spans="1:7" ht="20" x14ac:dyDescent="0.2">
      <c r="A139" s="9" t="s">
        <v>23</v>
      </c>
      <c r="B139" s="4">
        <v>16</v>
      </c>
      <c r="C139" s="3">
        <v>2020</v>
      </c>
      <c r="D139" s="3">
        <f t="shared" si="4"/>
        <v>9</v>
      </c>
      <c r="F139" s="11">
        <f t="shared" si="5"/>
        <v>44090</v>
      </c>
      <c r="G139" s="4">
        <v>144054</v>
      </c>
    </row>
    <row r="140" spans="1:7" ht="20" x14ac:dyDescent="0.2">
      <c r="A140" s="9" t="s">
        <v>23</v>
      </c>
      <c r="B140" s="4">
        <v>15</v>
      </c>
      <c r="C140" s="3">
        <v>2020</v>
      </c>
      <c r="D140" s="3">
        <f t="shared" si="4"/>
        <v>9</v>
      </c>
      <c r="F140" s="11">
        <f t="shared" si="5"/>
        <v>44089</v>
      </c>
      <c r="G140" s="4">
        <v>143791</v>
      </c>
    </row>
    <row r="141" spans="1:7" ht="20" x14ac:dyDescent="0.2">
      <c r="A141" s="9" t="s">
        <v>23</v>
      </c>
      <c r="B141" s="4">
        <v>14</v>
      </c>
      <c r="C141" s="3">
        <v>2020</v>
      </c>
      <c r="D141" s="3">
        <f t="shared" si="4"/>
        <v>9</v>
      </c>
      <c r="F141" s="11">
        <f t="shared" si="5"/>
        <v>44088</v>
      </c>
      <c r="G141" s="4">
        <v>143507</v>
      </c>
    </row>
    <row r="142" spans="1:7" ht="20" x14ac:dyDescent="0.2">
      <c r="A142" s="9" t="s">
        <v>23</v>
      </c>
      <c r="B142" s="2">
        <v>11</v>
      </c>
      <c r="C142" s="3">
        <v>2020</v>
      </c>
      <c r="D142" s="3">
        <f t="shared" si="4"/>
        <v>9</v>
      </c>
      <c r="F142" s="11">
        <f t="shared" si="5"/>
        <v>44085</v>
      </c>
      <c r="G142" s="2">
        <v>142431</v>
      </c>
    </row>
    <row r="143" spans="1:7" ht="20" x14ac:dyDescent="0.2">
      <c r="A143" s="9" t="s">
        <v>23</v>
      </c>
      <c r="B143" s="4">
        <v>10</v>
      </c>
      <c r="C143" s="3">
        <v>2020</v>
      </c>
      <c r="D143" s="3">
        <f t="shared" si="4"/>
        <v>9</v>
      </c>
      <c r="F143" s="11">
        <f t="shared" si="5"/>
        <v>44084</v>
      </c>
      <c r="G143" s="4">
        <v>142899</v>
      </c>
    </row>
    <row r="144" spans="1:7" ht="20" x14ac:dyDescent="0.2">
      <c r="A144" s="9" t="s">
        <v>23</v>
      </c>
      <c r="B144" s="4">
        <v>9</v>
      </c>
      <c r="C144" s="3">
        <v>2020</v>
      </c>
      <c r="D144" s="3">
        <f t="shared" si="4"/>
        <v>9</v>
      </c>
      <c r="F144" s="11">
        <f t="shared" si="5"/>
        <v>44083</v>
      </c>
      <c r="G144" s="4">
        <v>142641</v>
      </c>
    </row>
    <row r="145" spans="1:7" ht="20" x14ac:dyDescent="0.2">
      <c r="A145" s="9" t="s">
        <v>23</v>
      </c>
      <c r="B145" s="4">
        <v>8</v>
      </c>
      <c r="C145" s="3">
        <v>2020</v>
      </c>
      <c r="D145" s="3">
        <f t="shared" si="4"/>
        <v>9</v>
      </c>
      <c r="F145" s="11">
        <f t="shared" si="5"/>
        <v>44082</v>
      </c>
      <c r="G145" s="4">
        <v>142405</v>
      </c>
    </row>
    <row r="146" spans="1:7" ht="20" x14ac:dyDescent="0.2">
      <c r="A146" s="9" t="s">
        <v>23</v>
      </c>
      <c r="B146" s="2">
        <v>7</v>
      </c>
      <c r="C146" s="3">
        <v>2020</v>
      </c>
      <c r="D146" s="3">
        <f t="shared" si="4"/>
        <v>9</v>
      </c>
      <c r="F146" s="11">
        <f t="shared" si="5"/>
        <v>44081</v>
      </c>
      <c r="G146" s="2">
        <v>141660</v>
      </c>
    </row>
    <row r="147" spans="1:7" ht="20" x14ac:dyDescent="0.2">
      <c r="A147" s="9" t="s">
        <v>23</v>
      </c>
      <c r="B147" s="4">
        <v>4</v>
      </c>
      <c r="C147" s="3">
        <v>2020</v>
      </c>
      <c r="D147" s="3">
        <f t="shared" si="4"/>
        <v>9</v>
      </c>
      <c r="F147" s="11">
        <f t="shared" si="5"/>
        <v>44078</v>
      </c>
      <c r="G147" s="4">
        <v>141710</v>
      </c>
    </row>
    <row r="148" spans="1:7" ht="20" x14ac:dyDescent="0.2">
      <c r="A148" s="9" t="s">
        <v>23</v>
      </c>
      <c r="B148" s="2">
        <v>3</v>
      </c>
      <c r="C148" s="3">
        <v>2020</v>
      </c>
      <c r="D148" s="3">
        <f t="shared" si="4"/>
        <v>9</v>
      </c>
      <c r="F148" s="11">
        <f t="shared" si="5"/>
        <v>44077</v>
      </c>
      <c r="G148" s="2">
        <v>141662</v>
      </c>
    </row>
    <row r="149" spans="1:7" ht="20" x14ac:dyDescent="0.2">
      <c r="A149" s="9" t="s">
        <v>23</v>
      </c>
      <c r="B149" s="2">
        <v>2</v>
      </c>
      <c r="C149" s="3">
        <v>2020</v>
      </c>
      <c r="D149" s="3">
        <f t="shared" si="4"/>
        <v>9</v>
      </c>
      <c r="F149" s="11">
        <f t="shared" si="5"/>
        <v>44076</v>
      </c>
      <c r="G149" s="2">
        <v>142315</v>
      </c>
    </row>
    <row r="150" spans="1:7" ht="20" x14ac:dyDescent="0.2">
      <c r="A150" s="9" t="s">
        <v>23</v>
      </c>
      <c r="B150" s="2">
        <v>1</v>
      </c>
      <c r="C150" s="3">
        <v>2020</v>
      </c>
      <c r="D150" s="3">
        <f t="shared" si="4"/>
        <v>9</v>
      </c>
      <c r="F150" s="11">
        <f t="shared" si="5"/>
        <v>44075</v>
      </c>
      <c r="G150" s="2">
        <v>143813</v>
      </c>
    </row>
    <row r="151" spans="1:7" ht="20" x14ac:dyDescent="0.2">
      <c r="A151" s="9" t="s">
        <v>24</v>
      </c>
      <c r="B151" s="4">
        <v>31</v>
      </c>
      <c r="C151" s="3">
        <v>2020</v>
      </c>
      <c r="D151" s="3">
        <f t="shared" si="4"/>
        <v>8</v>
      </c>
      <c r="F151" s="11">
        <f t="shared" si="5"/>
        <v>44074</v>
      </c>
      <c r="G151" s="4">
        <v>144118</v>
      </c>
    </row>
    <row r="152" spans="1:7" ht="20" x14ac:dyDescent="0.2">
      <c r="A152" s="9" t="s">
        <v>24</v>
      </c>
      <c r="B152" s="4">
        <v>28</v>
      </c>
      <c r="C152" s="3">
        <v>2020</v>
      </c>
      <c r="D152" s="3">
        <f t="shared" si="4"/>
        <v>8</v>
      </c>
      <c r="F152" s="11">
        <f t="shared" si="5"/>
        <v>44071</v>
      </c>
      <c r="G152" s="4">
        <v>143633</v>
      </c>
    </row>
    <row r="153" spans="1:7" ht="20" x14ac:dyDescent="0.2">
      <c r="A153" s="9" t="s">
        <v>24</v>
      </c>
      <c r="B153" s="2">
        <v>27</v>
      </c>
      <c r="C153" s="3">
        <v>2020</v>
      </c>
      <c r="D153" s="3">
        <f t="shared" si="4"/>
        <v>8</v>
      </c>
      <c r="F153" s="11">
        <f t="shared" si="5"/>
        <v>44070</v>
      </c>
      <c r="G153" s="2">
        <v>142566</v>
      </c>
    </row>
    <row r="154" spans="1:7" ht="20" x14ac:dyDescent="0.2">
      <c r="A154" s="9" t="s">
        <v>24</v>
      </c>
      <c r="B154" s="4">
        <v>26</v>
      </c>
      <c r="C154" s="3">
        <v>2020</v>
      </c>
      <c r="D154" s="3">
        <f t="shared" si="4"/>
        <v>8</v>
      </c>
      <c r="F154" s="11">
        <f t="shared" si="5"/>
        <v>44069</v>
      </c>
      <c r="G154" s="4">
        <v>144960</v>
      </c>
    </row>
    <row r="155" spans="1:7" ht="20" x14ac:dyDescent="0.2">
      <c r="A155" s="9" t="s">
        <v>24</v>
      </c>
      <c r="B155" s="4">
        <v>25</v>
      </c>
      <c r="C155" s="3">
        <v>2020</v>
      </c>
      <c r="D155" s="3">
        <f t="shared" si="4"/>
        <v>8</v>
      </c>
      <c r="F155" s="11">
        <f t="shared" si="5"/>
        <v>44068</v>
      </c>
      <c r="G155" s="4">
        <v>143046</v>
      </c>
    </row>
    <row r="156" spans="1:7" ht="20" x14ac:dyDescent="0.2">
      <c r="A156" s="9" t="s">
        <v>24</v>
      </c>
      <c r="B156" s="2">
        <v>24</v>
      </c>
      <c r="C156" s="3">
        <v>2020</v>
      </c>
      <c r="D156" s="3">
        <f t="shared" si="4"/>
        <v>8</v>
      </c>
      <c r="F156" s="11">
        <f t="shared" si="5"/>
        <v>44067</v>
      </c>
      <c r="G156" s="2">
        <v>143019</v>
      </c>
    </row>
    <row r="157" spans="1:7" ht="20" x14ac:dyDescent="0.2">
      <c r="A157" s="9" t="s">
        <v>24</v>
      </c>
      <c r="B157" s="2">
        <v>21</v>
      </c>
      <c r="C157" s="3">
        <v>2020</v>
      </c>
      <c r="D157" s="3">
        <f t="shared" si="4"/>
        <v>8</v>
      </c>
      <c r="F157" s="11">
        <f t="shared" si="5"/>
        <v>44064</v>
      </c>
      <c r="G157" s="2">
        <v>145302</v>
      </c>
    </row>
    <row r="158" spans="1:7" ht="20" x14ac:dyDescent="0.2">
      <c r="A158" s="9" t="s">
        <v>24</v>
      </c>
      <c r="B158" s="4">
        <v>20</v>
      </c>
      <c r="C158" s="3">
        <v>2020</v>
      </c>
      <c r="D158" s="3">
        <f t="shared" si="4"/>
        <v>8</v>
      </c>
      <c r="F158" s="11">
        <f t="shared" si="5"/>
        <v>44063</v>
      </c>
      <c r="G158" s="4">
        <v>145990</v>
      </c>
    </row>
    <row r="159" spans="1:7" ht="20" x14ac:dyDescent="0.2">
      <c r="A159" s="9" t="s">
        <v>24</v>
      </c>
      <c r="B159" s="2">
        <v>19</v>
      </c>
      <c r="C159" s="3">
        <v>2020</v>
      </c>
      <c r="D159" s="3">
        <f t="shared" si="4"/>
        <v>8</v>
      </c>
      <c r="F159" s="11">
        <f t="shared" si="5"/>
        <v>44062</v>
      </c>
      <c r="G159" s="2">
        <v>144354</v>
      </c>
    </row>
    <row r="160" spans="1:7" ht="20" x14ac:dyDescent="0.2">
      <c r="A160" s="9" t="s">
        <v>24</v>
      </c>
      <c r="B160" s="4">
        <v>18</v>
      </c>
      <c r="C160" s="3">
        <v>2020</v>
      </c>
      <c r="D160" s="3">
        <f t="shared" si="4"/>
        <v>8</v>
      </c>
      <c r="F160" s="11">
        <f t="shared" si="5"/>
        <v>44061</v>
      </c>
      <c r="G160" s="4">
        <v>149247</v>
      </c>
    </row>
    <row r="161" spans="1:7" ht="20" x14ac:dyDescent="0.2">
      <c r="A161" s="9" t="s">
        <v>24</v>
      </c>
      <c r="B161" s="4">
        <v>17</v>
      </c>
      <c r="C161" s="3">
        <v>2020</v>
      </c>
      <c r="D161" s="3">
        <f t="shared" si="4"/>
        <v>8</v>
      </c>
      <c r="F161" s="11">
        <f t="shared" si="5"/>
        <v>44060</v>
      </c>
      <c r="G161" s="4">
        <v>148350</v>
      </c>
    </row>
    <row r="162" spans="1:7" ht="20" x14ac:dyDescent="0.2">
      <c r="A162" s="9" t="s">
        <v>24</v>
      </c>
      <c r="B162" s="2">
        <v>14</v>
      </c>
      <c r="C162" s="3">
        <v>2020</v>
      </c>
      <c r="D162" s="3">
        <f t="shared" si="4"/>
        <v>8</v>
      </c>
      <c r="F162" s="11">
        <f t="shared" si="5"/>
        <v>44057</v>
      </c>
      <c r="G162" s="2">
        <v>145530</v>
      </c>
    </row>
    <row r="163" spans="1:7" ht="20" x14ac:dyDescent="0.2">
      <c r="A163" s="9" t="s">
        <v>24</v>
      </c>
      <c r="B163" s="4">
        <v>13</v>
      </c>
      <c r="C163" s="3">
        <v>2020</v>
      </c>
      <c r="D163" s="3">
        <f t="shared" si="4"/>
        <v>8</v>
      </c>
      <c r="F163" s="11">
        <f t="shared" si="5"/>
        <v>44056</v>
      </c>
      <c r="G163" s="4">
        <v>146075</v>
      </c>
    </row>
    <row r="164" spans="1:7" ht="20" x14ac:dyDescent="0.2">
      <c r="A164" s="9" t="s">
        <v>24</v>
      </c>
      <c r="B164" s="4">
        <v>12</v>
      </c>
      <c r="C164" s="3">
        <v>2020</v>
      </c>
      <c r="D164" s="3">
        <f t="shared" si="4"/>
        <v>8</v>
      </c>
      <c r="F164" s="11">
        <f t="shared" si="5"/>
        <v>44055</v>
      </c>
      <c r="G164" s="4">
        <v>143320</v>
      </c>
    </row>
    <row r="165" spans="1:7" ht="20" x14ac:dyDescent="0.2">
      <c r="A165" s="9" t="s">
        <v>24</v>
      </c>
      <c r="B165" s="2">
        <v>11</v>
      </c>
      <c r="C165" s="3">
        <v>2020</v>
      </c>
      <c r="D165" s="3">
        <f t="shared" si="4"/>
        <v>8</v>
      </c>
      <c r="F165" s="11">
        <f t="shared" si="5"/>
        <v>44054</v>
      </c>
      <c r="G165" s="2">
        <v>142618</v>
      </c>
    </row>
    <row r="166" spans="1:7" ht="20" x14ac:dyDescent="0.2">
      <c r="A166" s="9" t="s">
        <v>24</v>
      </c>
      <c r="B166" s="2">
        <v>10</v>
      </c>
      <c r="C166" s="3">
        <v>2020</v>
      </c>
      <c r="D166" s="3">
        <f t="shared" si="4"/>
        <v>8</v>
      </c>
      <c r="F166" s="11">
        <f t="shared" si="5"/>
        <v>44053</v>
      </c>
      <c r="G166" s="2">
        <v>151763</v>
      </c>
    </row>
    <row r="167" spans="1:7" ht="20" x14ac:dyDescent="0.2">
      <c r="A167" s="9" t="s">
        <v>24</v>
      </c>
      <c r="B167" s="2">
        <v>7</v>
      </c>
      <c r="C167" s="3">
        <v>2020</v>
      </c>
      <c r="D167" s="3">
        <f t="shared" si="4"/>
        <v>8</v>
      </c>
      <c r="F167" s="11">
        <f t="shared" si="5"/>
        <v>44050</v>
      </c>
      <c r="G167" s="2">
        <v>152621</v>
      </c>
    </row>
    <row r="168" spans="1:7" ht="20" x14ac:dyDescent="0.2">
      <c r="A168" s="9" t="s">
        <v>24</v>
      </c>
      <c r="B168" s="4">
        <v>6</v>
      </c>
      <c r="C168" s="3">
        <v>2020</v>
      </c>
      <c r="D168" s="3">
        <f t="shared" si="4"/>
        <v>8</v>
      </c>
      <c r="F168" s="11">
        <f t="shared" si="5"/>
        <v>44049</v>
      </c>
      <c r="G168" s="4">
        <v>154479</v>
      </c>
    </row>
    <row r="169" spans="1:7" ht="20" x14ac:dyDescent="0.2">
      <c r="A169" s="9" t="s">
        <v>24</v>
      </c>
      <c r="B169" s="4">
        <v>5</v>
      </c>
      <c r="C169" s="3">
        <v>2020</v>
      </c>
      <c r="D169" s="3">
        <f t="shared" si="4"/>
        <v>8</v>
      </c>
      <c r="F169" s="11">
        <f t="shared" si="5"/>
        <v>44048</v>
      </c>
      <c r="G169" s="4">
        <v>152408</v>
      </c>
    </row>
    <row r="170" spans="1:7" ht="20" x14ac:dyDescent="0.2">
      <c r="A170" s="9" t="s">
        <v>24</v>
      </c>
      <c r="B170" s="4">
        <v>4</v>
      </c>
      <c r="C170" s="3">
        <v>2020</v>
      </c>
      <c r="D170" s="3">
        <f t="shared" si="4"/>
        <v>8</v>
      </c>
      <c r="F170" s="11">
        <f t="shared" si="5"/>
        <v>44047</v>
      </c>
      <c r="G170" s="4">
        <v>151539</v>
      </c>
    </row>
    <row r="171" spans="1:7" ht="20" x14ac:dyDescent="0.2">
      <c r="A171" s="9" t="s">
        <v>24</v>
      </c>
      <c r="B171" s="4">
        <v>3</v>
      </c>
      <c r="C171" s="3">
        <v>2020</v>
      </c>
      <c r="D171" s="3">
        <f t="shared" si="4"/>
        <v>8</v>
      </c>
      <c r="F171" s="11">
        <f t="shared" si="5"/>
        <v>44046</v>
      </c>
      <c r="G171" s="4">
        <v>148601</v>
      </c>
    </row>
    <row r="172" spans="1:7" ht="20" x14ac:dyDescent="0.2">
      <c r="A172" s="9" t="s">
        <v>25</v>
      </c>
      <c r="B172" s="4">
        <v>31</v>
      </c>
      <c r="C172" s="3">
        <v>2020</v>
      </c>
      <c r="D172" s="3">
        <f t="shared" si="4"/>
        <v>7</v>
      </c>
      <c r="F172" s="11">
        <f t="shared" si="5"/>
        <v>44043</v>
      </c>
      <c r="G172" s="4">
        <v>147959</v>
      </c>
    </row>
    <row r="173" spans="1:7" ht="20" x14ac:dyDescent="0.2">
      <c r="A173" s="9" t="s">
        <v>25</v>
      </c>
      <c r="B173" s="2">
        <v>30</v>
      </c>
      <c r="C173" s="3">
        <v>2020</v>
      </c>
      <c r="D173" s="3">
        <f t="shared" si="4"/>
        <v>7</v>
      </c>
      <c r="F173" s="11">
        <f t="shared" si="5"/>
        <v>44042</v>
      </c>
      <c r="G173" s="2">
        <v>146449</v>
      </c>
    </row>
    <row r="174" spans="1:7" ht="20" x14ac:dyDescent="0.2">
      <c r="A174" s="9" t="s">
        <v>25</v>
      </c>
      <c r="B174" s="4">
        <v>29</v>
      </c>
      <c r="C174" s="3">
        <v>2020</v>
      </c>
      <c r="D174" s="3">
        <f t="shared" si="4"/>
        <v>7</v>
      </c>
      <c r="F174" s="11">
        <f t="shared" si="5"/>
        <v>44041</v>
      </c>
      <c r="G174" s="4">
        <v>147597</v>
      </c>
    </row>
    <row r="175" spans="1:7" ht="20" x14ac:dyDescent="0.2">
      <c r="A175" s="9" t="s">
        <v>25</v>
      </c>
      <c r="B175" s="4">
        <v>28</v>
      </c>
      <c r="C175" s="3">
        <v>2020</v>
      </c>
      <c r="D175" s="3">
        <f t="shared" si="4"/>
        <v>7</v>
      </c>
      <c r="F175" s="11">
        <f t="shared" si="5"/>
        <v>44040</v>
      </c>
      <c r="G175" s="4">
        <v>146698</v>
      </c>
    </row>
    <row r="176" spans="1:7" ht="20" x14ac:dyDescent="0.2">
      <c r="A176" s="9" t="s">
        <v>25</v>
      </c>
      <c r="B176" s="4">
        <v>27</v>
      </c>
      <c r="C176" s="3">
        <v>2020</v>
      </c>
      <c r="D176" s="3">
        <f t="shared" si="4"/>
        <v>7</v>
      </c>
      <c r="F176" s="11">
        <f t="shared" si="5"/>
        <v>44039</v>
      </c>
      <c r="G176" s="4">
        <v>145237</v>
      </c>
    </row>
    <row r="177" spans="1:7" ht="20" x14ac:dyDescent="0.2">
      <c r="A177" s="9" t="s">
        <v>25</v>
      </c>
      <c r="B177" s="4">
        <v>24</v>
      </c>
      <c r="C177" s="3">
        <v>2020</v>
      </c>
      <c r="D177" s="3">
        <f t="shared" si="4"/>
        <v>7</v>
      </c>
      <c r="F177" s="11">
        <f t="shared" si="5"/>
        <v>44036</v>
      </c>
      <c r="G177" s="4">
        <v>142098</v>
      </c>
    </row>
    <row r="178" spans="1:7" ht="20" x14ac:dyDescent="0.2">
      <c r="A178" s="9" t="s">
        <v>25</v>
      </c>
      <c r="B178" s="4">
        <v>23</v>
      </c>
      <c r="C178" s="3">
        <v>2020</v>
      </c>
      <c r="D178" s="3">
        <f t="shared" si="4"/>
        <v>7</v>
      </c>
      <c r="F178" s="11">
        <f t="shared" si="5"/>
        <v>44035</v>
      </c>
      <c r="G178" s="4">
        <v>141157</v>
      </c>
    </row>
    <row r="179" spans="1:7" ht="20" x14ac:dyDescent="0.2">
      <c r="A179" s="9" t="s">
        <v>25</v>
      </c>
      <c r="B179" s="4">
        <v>22</v>
      </c>
      <c r="C179" s="3">
        <v>2020</v>
      </c>
      <c r="D179" s="3">
        <f t="shared" si="4"/>
        <v>7</v>
      </c>
      <c r="F179" s="11">
        <f t="shared" si="5"/>
        <v>44034</v>
      </c>
      <c r="G179" s="4">
        <v>139617</v>
      </c>
    </row>
    <row r="180" spans="1:7" ht="20" x14ac:dyDescent="0.2">
      <c r="A180" s="9" t="s">
        <v>25</v>
      </c>
      <c r="B180" s="4">
        <v>21</v>
      </c>
      <c r="C180" s="3">
        <v>2020</v>
      </c>
      <c r="D180" s="3">
        <f t="shared" si="4"/>
        <v>7</v>
      </c>
      <c r="F180" s="11">
        <f t="shared" si="5"/>
        <v>44033</v>
      </c>
      <c r="G180" s="4">
        <v>137217</v>
      </c>
    </row>
    <row r="181" spans="1:7" ht="20" x14ac:dyDescent="0.2">
      <c r="A181" s="9" t="s">
        <v>25</v>
      </c>
      <c r="B181" s="4">
        <v>20</v>
      </c>
      <c r="C181" s="3">
        <v>2020</v>
      </c>
      <c r="D181" s="3">
        <f t="shared" si="4"/>
        <v>7</v>
      </c>
      <c r="F181" s="11">
        <f t="shared" si="5"/>
        <v>44032</v>
      </c>
      <c r="G181" s="4">
        <v>135820</v>
      </c>
    </row>
    <row r="182" spans="1:7" ht="20" x14ac:dyDescent="0.2">
      <c r="A182" s="9" t="s">
        <v>25</v>
      </c>
      <c r="B182" s="4">
        <v>17</v>
      </c>
      <c r="C182" s="3">
        <v>2020</v>
      </c>
      <c r="D182" s="3">
        <f t="shared" si="4"/>
        <v>7</v>
      </c>
      <c r="F182" s="11">
        <f t="shared" si="5"/>
        <v>44029</v>
      </c>
      <c r="G182" s="4">
        <v>135524</v>
      </c>
    </row>
    <row r="183" spans="1:7" ht="20" x14ac:dyDescent="0.2">
      <c r="A183" s="9" t="s">
        <v>25</v>
      </c>
      <c r="B183" s="2">
        <v>16</v>
      </c>
      <c r="C183" s="3">
        <v>2020</v>
      </c>
      <c r="D183" s="3">
        <f t="shared" si="4"/>
        <v>7</v>
      </c>
      <c r="F183" s="11">
        <f t="shared" si="5"/>
        <v>44028</v>
      </c>
      <c r="G183" s="2">
        <v>135060</v>
      </c>
    </row>
    <row r="184" spans="1:7" ht="20" x14ac:dyDescent="0.2">
      <c r="A184" s="9" t="s">
        <v>25</v>
      </c>
      <c r="B184" s="2">
        <v>15</v>
      </c>
      <c r="C184" s="3">
        <v>2020</v>
      </c>
      <c r="D184" s="3">
        <f t="shared" si="4"/>
        <v>7</v>
      </c>
      <c r="F184" s="11">
        <f t="shared" si="5"/>
        <v>44027</v>
      </c>
      <c r="G184" s="2">
        <v>135963</v>
      </c>
    </row>
    <row r="185" spans="1:7" ht="20" x14ac:dyDescent="0.2">
      <c r="A185" s="9" t="s">
        <v>25</v>
      </c>
      <c r="B185" s="4">
        <v>14</v>
      </c>
      <c r="C185" s="3">
        <v>2020</v>
      </c>
      <c r="D185" s="3">
        <f t="shared" si="4"/>
        <v>7</v>
      </c>
      <c r="F185" s="11">
        <f t="shared" si="5"/>
        <v>44026</v>
      </c>
      <c r="G185" s="4">
        <v>136365</v>
      </c>
    </row>
    <row r="186" spans="1:7" ht="20" x14ac:dyDescent="0.2">
      <c r="A186" s="9" t="s">
        <v>25</v>
      </c>
      <c r="B186" s="4">
        <v>13</v>
      </c>
      <c r="C186" s="3">
        <v>2020</v>
      </c>
      <c r="D186" s="3">
        <f t="shared" si="4"/>
        <v>7</v>
      </c>
      <c r="F186" s="11">
        <f t="shared" si="5"/>
        <v>44025</v>
      </c>
      <c r="G186" s="4">
        <v>135518</v>
      </c>
    </row>
    <row r="187" spans="1:7" ht="20" x14ac:dyDescent="0.2">
      <c r="A187" s="9" t="s">
        <v>25</v>
      </c>
      <c r="B187" s="2">
        <v>10</v>
      </c>
      <c r="C187" s="3">
        <v>2020</v>
      </c>
      <c r="D187" s="3">
        <f t="shared" si="4"/>
        <v>7</v>
      </c>
      <c r="F187" s="11">
        <f t="shared" si="5"/>
        <v>44022</v>
      </c>
      <c r="G187" s="2">
        <v>135215</v>
      </c>
    </row>
    <row r="188" spans="1:7" ht="20" x14ac:dyDescent="0.2">
      <c r="A188" s="9" t="s">
        <v>25</v>
      </c>
      <c r="B188" s="2">
        <v>9</v>
      </c>
      <c r="C188" s="3">
        <v>2020</v>
      </c>
      <c r="D188" s="3">
        <f t="shared" si="4"/>
        <v>7</v>
      </c>
      <c r="F188" s="11">
        <f t="shared" si="5"/>
        <v>44021</v>
      </c>
      <c r="G188" s="2">
        <v>135495</v>
      </c>
    </row>
    <row r="189" spans="1:7" ht="20" x14ac:dyDescent="0.2">
      <c r="A189" s="9" t="s">
        <v>25</v>
      </c>
      <c r="B189" s="4">
        <v>8</v>
      </c>
      <c r="C189" s="3">
        <v>2020</v>
      </c>
      <c r="D189" s="3">
        <f t="shared" si="4"/>
        <v>7</v>
      </c>
      <c r="F189" s="11">
        <f t="shared" si="5"/>
        <v>44020</v>
      </c>
      <c r="G189" s="4">
        <v>135543</v>
      </c>
    </row>
    <row r="190" spans="1:7" ht="20" x14ac:dyDescent="0.2">
      <c r="A190" s="9" t="s">
        <v>25</v>
      </c>
      <c r="B190" s="4">
        <v>7</v>
      </c>
      <c r="C190" s="3">
        <v>2020</v>
      </c>
      <c r="D190" s="3">
        <f t="shared" si="4"/>
        <v>7</v>
      </c>
      <c r="F190" s="11">
        <f t="shared" si="5"/>
        <v>44019</v>
      </c>
      <c r="G190" s="4">
        <v>134213</v>
      </c>
    </row>
    <row r="191" spans="1:7" ht="20" x14ac:dyDescent="0.2">
      <c r="A191" s="9" t="s">
        <v>25</v>
      </c>
      <c r="B191" s="4">
        <v>6</v>
      </c>
      <c r="C191" s="3">
        <v>2020</v>
      </c>
      <c r="D191" s="3">
        <f t="shared" si="4"/>
        <v>7</v>
      </c>
      <c r="F191" s="11">
        <f t="shared" si="5"/>
        <v>44018</v>
      </c>
      <c r="G191" s="4">
        <v>133154</v>
      </c>
    </row>
    <row r="192" spans="1:7" ht="20" x14ac:dyDescent="0.2">
      <c r="A192" s="9" t="s">
        <v>25</v>
      </c>
      <c r="B192" s="2">
        <v>3</v>
      </c>
      <c r="C192" s="3">
        <v>2020</v>
      </c>
      <c r="D192" s="3">
        <f t="shared" si="4"/>
        <v>7</v>
      </c>
      <c r="F192" s="11">
        <f t="shared" si="5"/>
        <v>44015</v>
      </c>
      <c r="G192" s="2">
        <v>132459</v>
      </c>
    </row>
    <row r="193" spans="1:7" ht="20" x14ac:dyDescent="0.2">
      <c r="A193" s="9" t="s">
        <v>25</v>
      </c>
      <c r="B193" s="2">
        <v>2</v>
      </c>
      <c r="C193" s="3">
        <v>2020</v>
      </c>
      <c r="D193" s="3">
        <f t="shared" si="4"/>
        <v>7</v>
      </c>
      <c r="F193" s="11">
        <f t="shared" si="5"/>
        <v>44014</v>
      </c>
      <c r="G193" s="2">
        <v>132687</v>
      </c>
    </row>
    <row r="194" spans="1:7" ht="20" x14ac:dyDescent="0.2">
      <c r="A194" s="9" t="s">
        <v>25</v>
      </c>
      <c r="B194" s="2">
        <v>1</v>
      </c>
      <c r="C194" s="3">
        <v>2020</v>
      </c>
      <c r="D194" s="3">
        <f t="shared" ref="D194:D257" si="6">VLOOKUP(A194,$O$1:$P$12,2,FALSE)</f>
        <v>7</v>
      </c>
      <c r="F194" s="11">
        <f t="shared" ref="F194:F257" si="7">DATE(C194,D194,B194)</f>
        <v>44013</v>
      </c>
      <c r="G194" s="2">
        <v>133601</v>
      </c>
    </row>
    <row r="195" spans="1:7" ht="20" x14ac:dyDescent="0.2">
      <c r="A195" s="9" t="s">
        <v>26</v>
      </c>
      <c r="B195" s="4">
        <v>30</v>
      </c>
      <c r="C195" s="3">
        <v>2020</v>
      </c>
      <c r="D195" s="3">
        <f t="shared" si="6"/>
        <v>6</v>
      </c>
      <c r="F195" s="11">
        <f t="shared" si="7"/>
        <v>44012</v>
      </c>
      <c r="G195" s="4">
        <v>134468</v>
      </c>
    </row>
    <row r="196" spans="1:7" ht="20" x14ac:dyDescent="0.2">
      <c r="A196" s="9" t="s">
        <v>26</v>
      </c>
      <c r="B196" s="2">
        <v>29</v>
      </c>
      <c r="C196" s="3">
        <v>2020</v>
      </c>
      <c r="D196" s="3">
        <f t="shared" si="6"/>
        <v>6</v>
      </c>
      <c r="F196" s="11">
        <f t="shared" si="7"/>
        <v>44011</v>
      </c>
      <c r="G196" s="2">
        <v>133733</v>
      </c>
    </row>
    <row r="197" spans="1:7" ht="20" x14ac:dyDescent="0.2">
      <c r="A197" s="9" t="s">
        <v>26</v>
      </c>
      <c r="B197" s="4">
        <v>26</v>
      </c>
      <c r="C197" s="3">
        <v>2020</v>
      </c>
      <c r="D197" s="3">
        <f t="shared" si="6"/>
        <v>6</v>
      </c>
      <c r="F197" s="11">
        <f t="shared" si="7"/>
        <v>44008</v>
      </c>
      <c r="G197" s="4">
        <v>133878</v>
      </c>
    </row>
    <row r="198" spans="1:7" ht="20" x14ac:dyDescent="0.2">
      <c r="A198" s="9" t="s">
        <v>26</v>
      </c>
      <c r="B198" s="4">
        <v>25</v>
      </c>
      <c r="C198" s="3">
        <v>2020</v>
      </c>
      <c r="D198" s="3">
        <f t="shared" si="6"/>
        <v>6</v>
      </c>
      <c r="F198" s="11">
        <f t="shared" si="7"/>
        <v>44007</v>
      </c>
      <c r="G198" s="4">
        <v>133270</v>
      </c>
    </row>
    <row r="199" spans="1:7" ht="20" x14ac:dyDescent="0.2">
      <c r="A199" s="9" t="s">
        <v>26</v>
      </c>
      <c r="B199" s="2">
        <v>24</v>
      </c>
      <c r="C199" s="3">
        <v>2020</v>
      </c>
      <c r="D199" s="3">
        <f t="shared" si="6"/>
        <v>6</v>
      </c>
      <c r="F199" s="11">
        <f t="shared" si="7"/>
        <v>44006</v>
      </c>
      <c r="G199" s="2">
        <v>133207</v>
      </c>
    </row>
    <row r="200" spans="1:7" ht="20" x14ac:dyDescent="0.2">
      <c r="A200" s="9" t="s">
        <v>26</v>
      </c>
      <c r="B200" s="4">
        <v>23</v>
      </c>
      <c r="C200" s="3">
        <v>2020</v>
      </c>
      <c r="D200" s="3">
        <f t="shared" si="6"/>
        <v>6</v>
      </c>
      <c r="F200" s="11">
        <f t="shared" si="7"/>
        <v>44005</v>
      </c>
      <c r="G200" s="4">
        <v>133399</v>
      </c>
    </row>
    <row r="201" spans="1:7" ht="20" x14ac:dyDescent="0.2">
      <c r="A201" s="9" t="s">
        <v>26</v>
      </c>
      <c r="B201" s="4">
        <v>22</v>
      </c>
      <c r="C201" s="3">
        <v>2020</v>
      </c>
      <c r="D201" s="3">
        <f t="shared" si="6"/>
        <v>6</v>
      </c>
      <c r="F201" s="11">
        <f t="shared" si="7"/>
        <v>44004</v>
      </c>
      <c r="G201" s="4">
        <v>132957</v>
      </c>
    </row>
    <row r="202" spans="1:7" ht="20" x14ac:dyDescent="0.2">
      <c r="A202" s="9" t="s">
        <v>26</v>
      </c>
      <c r="B202" s="4">
        <v>19</v>
      </c>
      <c r="C202" s="3">
        <v>2020</v>
      </c>
      <c r="D202" s="3">
        <f t="shared" si="6"/>
        <v>6</v>
      </c>
      <c r="F202" s="11">
        <f t="shared" si="7"/>
        <v>44001</v>
      </c>
      <c r="G202" s="4">
        <v>132892</v>
      </c>
    </row>
    <row r="203" spans="1:7" ht="20" x14ac:dyDescent="0.2">
      <c r="A203" s="9" t="s">
        <v>26</v>
      </c>
      <c r="B203" s="2">
        <v>18</v>
      </c>
      <c r="C203" s="3">
        <v>2020</v>
      </c>
      <c r="D203" s="3">
        <f t="shared" si="6"/>
        <v>6</v>
      </c>
      <c r="F203" s="11">
        <f t="shared" si="7"/>
        <v>44000</v>
      </c>
      <c r="G203" s="2">
        <v>131518</v>
      </c>
    </row>
    <row r="204" spans="1:7" ht="20" x14ac:dyDescent="0.2">
      <c r="A204" s="9" t="s">
        <v>26</v>
      </c>
      <c r="B204" s="4">
        <v>17</v>
      </c>
      <c r="C204" s="3">
        <v>2020</v>
      </c>
      <c r="D204" s="3">
        <f t="shared" si="6"/>
        <v>6</v>
      </c>
      <c r="F204" s="11">
        <f t="shared" si="7"/>
        <v>43999</v>
      </c>
      <c r="G204" s="4">
        <v>131682</v>
      </c>
    </row>
    <row r="205" spans="1:7" ht="20" x14ac:dyDescent="0.2">
      <c r="A205" s="9" t="s">
        <v>26</v>
      </c>
      <c r="B205" s="4">
        <v>16</v>
      </c>
      <c r="C205" s="3">
        <v>2020</v>
      </c>
      <c r="D205" s="3">
        <f t="shared" si="6"/>
        <v>6</v>
      </c>
      <c r="F205" s="11">
        <f t="shared" si="7"/>
        <v>43998</v>
      </c>
      <c r="G205" s="4">
        <v>131591</v>
      </c>
    </row>
    <row r="206" spans="1:7" ht="20" x14ac:dyDescent="0.2">
      <c r="A206" s="9" t="s">
        <v>26</v>
      </c>
      <c r="B206" s="2">
        <v>15</v>
      </c>
      <c r="C206" s="3">
        <v>2020</v>
      </c>
      <c r="D206" s="3">
        <f t="shared" si="6"/>
        <v>6</v>
      </c>
      <c r="F206" s="11">
        <f t="shared" si="7"/>
        <v>43997</v>
      </c>
      <c r="G206" s="2">
        <v>130954</v>
      </c>
    </row>
    <row r="207" spans="1:7" ht="20" x14ac:dyDescent="0.2">
      <c r="A207" s="9" t="s">
        <v>26</v>
      </c>
      <c r="B207" s="4">
        <v>12</v>
      </c>
      <c r="C207" s="3">
        <v>2020</v>
      </c>
      <c r="D207" s="3">
        <f t="shared" si="6"/>
        <v>6</v>
      </c>
      <c r="F207" s="11">
        <f t="shared" si="7"/>
        <v>43994</v>
      </c>
      <c r="G207" s="4">
        <v>131512</v>
      </c>
    </row>
    <row r="208" spans="1:7" ht="20" x14ac:dyDescent="0.2">
      <c r="A208" s="9" t="s">
        <v>26</v>
      </c>
      <c r="B208" s="2">
        <v>11</v>
      </c>
      <c r="C208" s="3">
        <v>2020</v>
      </c>
      <c r="D208" s="3">
        <f t="shared" si="6"/>
        <v>6</v>
      </c>
      <c r="F208" s="11">
        <f t="shared" si="7"/>
        <v>43993</v>
      </c>
      <c r="G208" s="2">
        <v>131197</v>
      </c>
    </row>
    <row r="209" spans="1:7" ht="20" x14ac:dyDescent="0.2">
      <c r="A209" s="9" t="s">
        <v>26</v>
      </c>
      <c r="B209" s="4">
        <v>10</v>
      </c>
      <c r="C209" s="3">
        <v>2020</v>
      </c>
      <c r="D209" s="3">
        <f t="shared" si="6"/>
        <v>6</v>
      </c>
      <c r="F209" s="11">
        <f t="shared" si="7"/>
        <v>43992</v>
      </c>
      <c r="G209" s="4">
        <v>131432</v>
      </c>
    </row>
    <row r="210" spans="1:7" ht="20" x14ac:dyDescent="0.2">
      <c r="A210" s="9" t="s">
        <v>26</v>
      </c>
      <c r="B210" s="4">
        <v>9</v>
      </c>
      <c r="C210" s="3">
        <v>2020</v>
      </c>
      <c r="D210" s="3">
        <f t="shared" si="6"/>
        <v>6</v>
      </c>
      <c r="F210" s="11">
        <f t="shared" si="7"/>
        <v>43991</v>
      </c>
      <c r="G210" s="4">
        <v>129359</v>
      </c>
    </row>
    <row r="211" spans="1:7" ht="20" x14ac:dyDescent="0.2">
      <c r="A211" s="9" t="s">
        <v>26</v>
      </c>
      <c r="B211" s="4">
        <v>8</v>
      </c>
      <c r="C211" s="3">
        <v>2020</v>
      </c>
      <c r="D211" s="3">
        <f t="shared" si="6"/>
        <v>6</v>
      </c>
      <c r="F211" s="11">
        <f t="shared" si="7"/>
        <v>43990</v>
      </c>
      <c r="G211" s="4">
        <v>127967</v>
      </c>
    </row>
    <row r="212" spans="1:7" ht="20" x14ac:dyDescent="0.2">
      <c r="A212" s="9" t="s">
        <v>26</v>
      </c>
      <c r="B212" s="2">
        <v>5</v>
      </c>
      <c r="C212" s="3">
        <v>2020</v>
      </c>
      <c r="D212" s="3">
        <f t="shared" si="6"/>
        <v>6</v>
      </c>
      <c r="F212" s="11">
        <f t="shared" si="7"/>
        <v>43987</v>
      </c>
      <c r="G212" s="2">
        <v>127333</v>
      </c>
    </row>
    <row r="213" spans="1:7" ht="20" x14ac:dyDescent="0.2">
      <c r="A213" s="9" t="s">
        <v>26</v>
      </c>
      <c r="B213" s="4">
        <v>4</v>
      </c>
      <c r="C213" s="3">
        <v>2020</v>
      </c>
      <c r="D213" s="3">
        <f t="shared" si="6"/>
        <v>6</v>
      </c>
      <c r="F213" s="11">
        <f t="shared" si="7"/>
        <v>43986</v>
      </c>
      <c r="G213" s="4">
        <v>129271</v>
      </c>
    </row>
    <row r="214" spans="1:7" ht="20" x14ac:dyDescent="0.2">
      <c r="A214" s="9" t="s">
        <v>26</v>
      </c>
      <c r="B214" s="2">
        <v>3</v>
      </c>
      <c r="C214" s="3">
        <v>2020</v>
      </c>
      <c r="D214" s="3">
        <f t="shared" si="6"/>
        <v>6</v>
      </c>
      <c r="F214" s="11">
        <f t="shared" si="7"/>
        <v>43985</v>
      </c>
      <c r="G214" s="2">
        <v>127863</v>
      </c>
    </row>
    <row r="215" spans="1:7" ht="20" x14ac:dyDescent="0.2">
      <c r="A215" s="9" t="s">
        <v>26</v>
      </c>
      <c r="B215" s="2">
        <v>2</v>
      </c>
      <c r="C215" s="3">
        <v>2020</v>
      </c>
      <c r="D215" s="3">
        <f t="shared" si="6"/>
        <v>6</v>
      </c>
      <c r="F215" s="11">
        <f t="shared" si="7"/>
        <v>43984</v>
      </c>
      <c r="G215" s="2">
        <v>129698</v>
      </c>
    </row>
    <row r="216" spans="1:7" ht="20" x14ac:dyDescent="0.2">
      <c r="A216" s="9" t="s">
        <v>26</v>
      </c>
      <c r="B216" s="4">
        <v>1</v>
      </c>
      <c r="C216" s="3">
        <v>2020</v>
      </c>
      <c r="D216" s="3">
        <f t="shared" si="6"/>
        <v>6</v>
      </c>
      <c r="F216" s="11">
        <f t="shared" si="7"/>
        <v>43983</v>
      </c>
      <c r="G216" s="4">
        <v>131321</v>
      </c>
    </row>
    <row r="217" spans="1:7" ht="20" x14ac:dyDescent="0.2">
      <c r="A217" s="9" t="s">
        <v>27</v>
      </c>
      <c r="B217" s="4">
        <v>29</v>
      </c>
      <c r="C217" s="3">
        <v>2020</v>
      </c>
      <c r="D217" s="3">
        <f t="shared" si="6"/>
        <v>5</v>
      </c>
      <c r="F217" s="11">
        <f t="shared" si="7"/>
        <v>43980</v>
      </c>
      <c r="G217" s="4">
        <v>130734</v>
      </c>
    </row>
    <row r="218" spans="1:7" ht="20" x14ac:dyDescent="0.2">
      <c r="A218" s="9" t="s">
        <v>27</v>
      </c>
      <c r="B218" s="4">
        <v>28</v>
      </c>
      <c r="C218" s="3">
        <v>2020</v>
      </c>
      <c r="D218" s="3">
        <f t="shared" si="6"/>
        <v>5</v>
      </c>
      <c r="F218" s="11">
        <f t="shared" si="7"/>
        <v>43979</v>
      </c>
      <c r="G218" s="4">
        <v>129970</v>
      </c>
    </row>
    <row r="219" spans="1:7" ht="20" x14ac:dyDescent="0.2">
      <c r="A219" s="9" t="s">
        <v>27</v>
      </c>
      <c r="B219" s="4">
        <v>27</v>
      </c>
      <c r="C219" s="3">
        <v>2020</v>
      </c>
      <c r="D219" s="3">
        <f t="shared" si="6"/>
        <v>5</v>
      </c>
      <c r="F219" s="11">
        <f t="shared" si="7"/>
        <v>43978</v>
      </c>
      <c r="G219" s="4">
        <v>129706</v>
      </c>
    </row>
    <row r="220" spans="1:7" ht="20" x14ac:dyDescent="0.2">
      <c r="A220" s="9" t="s">
        <v>27</v>
      </c>
      <c r="B220" s="2">
        <v>26</v>
      </c>
      <c r="C220" s="3">
        <v>2020</v>
      </c>
      <c r="D220" s="3">
        <f t="shared" si="6"/>
        <v>5</v>
      </c>
      <c r="F220" s="11">
        <f t="shared" si="7"/>
        <v>43977</v>
      </c>
      <c r="G220" s="2">
        <v>129016</v>
      </c>
    </row>
    <row r="221" spans="1:7" ht="20" x14ac:dyDescent="0.2">
      <c r="A221" s="9" t="s">
        <v>27</v>
      </c>
      <c r="B221" s="2">
        <v>25</v>
      </c>
      <c r="C221" s="3">
        <v>2020</v>
      </c>
      <c r="D221" s="3">
        <f t="shared" si="6"/>
        <v>5</v>
      </c>
      <c r="F221" s="11">
        <f t="shared" si="7"/>
        <v>43976</v>
      </c>
      <c r="G221" s="2">
        <v>131218</v>
      </c>
    </row>
    <row r="222" spans="1:7" ht="20" x14ac:dyDescent="0.2">
      <c r="A222" s="9" t="s">
        <v>27</v>
      </c>
      <c r="B222" s="4">
        <v>22</v>
      </c>
      <c r="C222" s="3">
        <v>2020</v>
      </c>
      <c r="D222" s="3">
        <f t="shared" si="6"/>
        <v>5</v>
      </c>
      <c r="F222" s="11">
        <f t="shared" si="7"/>
        <v>43973</v>
      </c>
      <c r="G222" s="4">
        <v>131677</v>
      </c>
    </row>
    <row r="223" spans="1:7" ht="20" x14ac:dyDescent="0.2">
      <c r="A223" s="9" t="s">
        <v>27</v>
      </c>
      <c r="B223" s="2">
        <v>21</v>
      </c>
      <c r="C223" s="3">
        <v>2020</v>
      </c>
      <c r="D223" s="3">
        <f t="shared" si="6"/>
        <v>5</v>
      </c>
      <c r="F223" s="11">
        <f t="shared" si="7"/>
        <v>43972</v>
      </c>
      <c r="G223" s="2">
        <v>130563</v>
      </c>
    </row>
    <row r="224" spans="1:7" ht="20" x14ac:dyDescent="0.2">
      <c r="A224" s="9" t="s">
        <v>27</v>
      </c>
      <c r="B224" s="4">
        <v>20</v>
      </c>
      <c r="C224" s="3">
        <v>2020</v>
      </c>
      <c r="D224" s="3">
        <f t="shared" si="6"/>
        <v>5</v>
      </c>
      <c r="F224" s="11">
        <f t="shared" si="7"/>
        <v>43971</v>
      </c>
      <c r="G224" s="4">
        <v>131980</v>
      </c>
    </row>
    <row r="225" spans="1:7" ht="20" x14ac:dyDescent="0.2">
      <c r="A225" s="9" t="s">
        <v>27</v>
      </c>
      <c r="B225" s="4">
        <v>19</v>
      </c>
      <c r="C225" s="3">
        <v>2020</v>
      </c>
      <c r="D225" s="3">
        <f t="shared" si="6"/>
        <v>5</v>
      </c>
      <c r="F225" s="11">
        <f t="shared" si="7"/>
        <v>43970</v>
      </c>
      <c r="G225" s="4">
        <v>131884</v>
      </c>
    </row>
    <row r="226" spans="1:7" ht="20" x14ac:dyDescent="0.2">
      <c r="A226" s="9" t="s">
        <v>27</v>
      </c>
      <c r="B226" s="2">
        <v>18</v>
      </c>
      <c r="C226" s="3">
        <v>2020</v>
      </c>
      <c r="D226" s="3">
        <f t="shared" si="6"/>
        <v>5</v>
      </c>
      <c r="F226" s="11">
        <f t="shared" si="7"/>
        <v>43969</v>
      </c>
      <c r="G226" s="2">
        <v>131077</v>
      </c>
    </row>
    <row r="227" spans="1:7" ht="20" x14ac:dyDescent="0.2">
      <c r="A227" s="9" t="s">
        <v>27</v>
      </c>
      <c r="B227" s="4">
        <v>15</v>
      </c>
      <c r="C227" s="3">
        <v>2020</v>
      </c>
      <c r="D227" s="3">
        <f t="shared" si="6"/>
        <v>5</v>
      </c>
      <c r="F227" s="11">
        <f t="shared" si="7"/>
        <v>43966</v>
      </c>
      <c r="G227" s="4">
        <v>132026</v>
      </c>
    </row>
    <row r="228" spans="1:7" ht="20" x14ac:dyDescent="0.2">
      <c r="A228" s="9" t="s">
        <v>27</v>
      </c>
      <c r="B228" s="4">
        <v>14</v>
      </c>
      <c r="C228" s="3">
        <v>2020</v>
      </c>
      <c r="D228" s="3">
        <f t="shared" si="6"/>
        <v>5</v>
      </c>
      <c r="F228" s="11">
        <f t="shared" si="7"/>
        <v>43965</v>
      </c>
      <c r="G228" s="4">
        <v>130565</v>
      </c>
    </row>
    <row r="229" spans="1:7" ht="20" x14ac:dyDescent="0.2">
      <c r="A229" s="9" t="s">
        <v>27</v>
      </c>
      <c r="B229" s="4">
        <v>13</v>
      </c>
      <c r="C229" s="3">
        <v>2020</v>
      </c>
      <c r="D229" s="3">
        <f t="shared" si="6"/>
        <v>5</v>
      </c>
      <c r="F229" s="11">
        <f t="shared" si="7"/>
        <v>43964</v>
      </c>
      <c r="G229" s="4">
        <v>129279</v>
      </c>
    </row>
    <row r="230" spans="1:7" ht="20" x14ac:dyDescent="0.2">
      <c r="A230" s="9" t="s">
        <v>27</v>
      </c>
      <c r="B230" s="2">
        <v>12</v>
      </c>
      <c r="C230" s="3">
        <v>2020</v>
      </c>
      <c r="D230" s="3">
        <f t="shared" si="6"/>
        <v>5</v>
      </c>
      <c r="F230" s="11">
        <f t="shared" si="7"/>
        <v>43963</v>
      </c>
      <c r="G230" s="2">
        <v>127708</v>
      </c>
    </row>
    <row r="231" spans="1:7" ht="20" x14ac:dyDescent="0.2">
      <c r="A231" s="9" t="s">
        <v>27</v>
      </c>
      <c r="B231" s="4">
        <v>11</v>
      </c>
      <c r="C231" s="3">
        <v>2020</v>
      </c>
      <c r="D231" s="3">
        <f t="shared" si="6"/>
        <v>5</v>
      </c>
      <c r="F231" s="11">
        <f t="shared" si="7"/>
        <v>43962</v>
      </c>
      <c r="G231" s="4">
        <v>128643</v>
      </c>
    </row>
    <row r="232" spans="1:7" ht="20" x14ac:dyDescent="0.2">
      <c r="A232" s="9" t="s">
        <v>27</v>
      </c>
      <c r="B232" s="2">
        <v>8</v>
      </c>
      <c r="C232" s="3">
        <v>2020</v>
      </c>
      <c r="D232" s="3">
        <f t="shared" si="6"/>
        <v>5</v>
      </c>
      <c r="F232" s="11">
        <f t="shared" si="7"/>
        <v>43959</v>
      </c>
      <c r="G232" s="2">
        <v>128456</v>
      </c>
    </row>
    <row r="233" spans="1:7" ht="20" x14ac:dyDescent="0.2">
      <c r="A233" s="9" t="s">
        <v>27</v>
      </c>
      <c r="B233" s="4">
        <v>7</v>
      </c>
      <c r="C233" s="3">
        <v>2020</v>
      </c>
      <c r="D233" s="3">
        <f t="shared" si="6"/>
        <v>5</v>
      </c>
      <c r="F233" s="11">
        <f t="shared" si="7"/>
        <v>43958</v>
      </c>
      <c r="G233" s="4">
        <v>130003</v>
      </c>
    </row>
    <row r="234" spans="1:7" ht="20" x14ac:dyDescent="0.2">
      <c r="A234" s="9" t="s">
        <v>27</v>
      </c>
      <c r="B234" s="2">
        <v>6</v>
      </c>
      <c r="C234" s="3">
        <v>2020</v>
      </c>
      <c r="D234" s="3">
        <f t="shared" si="6"/>
        <v>5</v>
      </c>
      <c r="F234" s="11">
        <f t="shared" si="7"/>
        <v>43957</v>
      </c>
      <c r="G234" s="2">
        <v>128163</v>
      </c>
    </row>
    <row r="235" spans="1:7" ht="20" x14ac:dyDescent="0.2">
      <c r="A235" s="9" t="s">
        <v>27</v>
      </c>
      <c r="B235" s="4">
        <v>5</v>
      </c>
      <c r="C235" s="3">
        <v>2020</v>
      </c>
      <c r="D235" s="3">
        <f t="shared" si="6"/>
        <v>5</v>
      </c>
      <c r="F235" s="11">
        <f t="shared" si="7"/>
        <v>43956</v>
      </c>
      <c r="G235" s="4">
        <v>129068</v>
      </c>
    </row>
    <row r="236" spans="1:7" ht="20" x14ac:dyDescent="0.2">
      <c r="A236" s="9" t="s">
        <v>27</v>
      </c>
      <c r="B236" s="2">
        <v>4</v>
      </c>
      <c r="C236" s="3">
        <v>2020</v>
      </c>
      <c r="D236" s="3">
        <f t="shared" si="6"/>
        <v>5</v>
      </c>
      <c r="F236" s="11">
        <f t="shared" si="7"/>
        <v>43955</v>
      </c>
      <c r="G236" s="2">
        <v>128654</v>
      </c>
    </row>
    <row r="237" spans="1:7" ht="20" x14ac:dyDescent="0.2">
      <c r="A237" s="9" t="s">
        <v>27</v>
      </c>
      <c r="B237" s="4">
        <v>1</v>
      </c>
      <c r="C237" s="3">
        <v>2020</v>
      </c>
      <c r="D237" s="3">
        <f t="shared" si="6"/>
        <v>5</v>
      </c>
      <c r="F237" s="11">
        <f t="shared" si="7"/>
        <v>43952</v>
      </c>
      <c r="G237" s="4">
        <v>128701</v>
      </c>
    </row>
    <row r="238" spans="1:7" ht="20" x14ac:dyDescent="0.2">
      <c r="A238" s="9" t="s">
        <v>28</v>
      </c>
      <c r="B238" s="2">
        <v>30</v>
      </c>
      <c r="C238" s="3">
        <v>2020</v>
      </c>
      <c r="D238" s="3">
        <f t="shared" si="6"/>
        <v>4</v>
      </c>
      <c r="F238" s="11">
        <f t="shared" si="7"/>
        <v>43951</v>
      </c>
      <c r="G238" s="2">
        <v>126568</v>
      </c>
    </row>
    <row r="239" spans="1:7" ht="20" x14ac:dyDescent="0.2">
      <c r="A239" s="9" t="s">
        <v>28</v>
      </c>
      <c r="B239" s="2">
        <v>29</v>
      </c>
      <c r="C239" s="3">
        <v>2020</v>
      </c>
      <c r="D239" s="3">
        <f t="shared" si="6"/>
        <v>4</v>
      </c>
      <c r="F239" s="11">
        <f t="shared" si="7"/>
        <v>43950</v>
      </c>
      <c r="G239" s="2">
        <v>129185</v>
      </c>
    </row>
    <row r="240" spans="1:7" ht="20" x14ac:dyDescent="0.2">
      <c r="A240" s="9" t="s">
        <v>28</v>
      </c>
      <c r="B240" s="2">
        <v>28</v>
      </c>
      <c r="C240" s="3">
        <v>2020</v>
      </c>
      <c r="D240" s="3">
        <f t="shared" si="6"/>
        <v>4</v>
      </c>
      <c r="F240" s="11">
        <f t="shared" si="7"/>
        <v>43949</v>
      </c>
      <c r="G240" s="2">
        <v>129874</v>
      </c>
    </row>
    <row r="241" spans="1:7" ht="20" x14ac:dyDescent="0.2">
      <c r="A241" s="9" t="s">
        <v>28</v>
      </c>
      <c r="B241" s="2">
        <v>27</v>
      </c>
      <c r="C241" s="3">
        <v>2020</v>
      </c>
      <c r="D241" s="3">
        <f t="shared" si="6"/>
        <v>4</v>
      </c>
      <c r="F241" s="11">
        <f t="shared" si="7"/>
        <v>43948</v>
      </c>
      <c r="G241" s="2">
        <v>130667</v>
      </c>
    </row>
    <row r="242" spans="1:7" ht="20" x14ac:dyDescent="0.2">
      <c r="A242" s="9" t="s">
        <v>28</v>
      </c>
      <c r="B242" s="4">
        <v>24</v>
      </c>
      <c r="C242" s="3">
        <v>2020</v>
      </c>
      <c r="D242" s="3">
        <f t="shared" si="6"/>
        <v>4</v>
      </c>
      <c r="F242" s="11">
        <f t="shared" si="7"/>
        <v>43945</v>
      </c>
      <c r="G242" s="4">
        <v>131753</v>
      </c>
    </row>
    <row r="243" spans="1:7" ht="20" x14ac:dyDescent="0.2">
      <c r="A243" s="9" t="s">
        <v>28</v>
      </c>
      <c r="B243" s="4">
        <v>23</v>
      </c>
      <c r="C243" s="3">
        <v>2020</v>
      </c>
      <c r="D243" s="3">
        <f t="shared" si="6"/>
        <v>4</v>
      </c>
      <c r="F243" s="11">
        <f t="shared" si="7"/>
        <v>43944</v>
      </c>
      <c r="G243" s="4">
        <v>131316</v>
      </c>
    </row>
    <row r="244" spans="1:7" ht="20" x14ac:dyDescent="0.2">
      <c r="A244" s="9" t="s">
        <v>28</v>
      </c>
      <c r="B244" s="4">
        <v>22</v>
      </c>
      <c r="C244" s="3">
        <v>2020</v>
      </c>
      <c r="D244" s="3">
        <f t="shared" si="6"/>
        <v>4</v>
      </c>
      <c r="F244" s="11">
        <f t="shared" si="7"/>
        <v>43943</v>
      </c>
      <c r="G244" s="4">
        <v>130940</v>
      </c>
    </row>
    <row r="245" spans="1:7" ht="20" x14ac:dyDescent="0.2">
      <c r="A245" s="9" t="s">
        <v>28</v>
      </c>
      <c r="B245" s="2">
        <v>21</v>
      </c>
      <c r="C245" s="3">
        <v>2020</v>
      </c>
      <c r="D245" s="3">
        <f t="shared" si="6"/>
        <v>4</v>
      </c>
      <c r="F245" s="11">
        <f t="shared" si="7"/>
        <v>43942</v>
      </c>
      <c r="G245" s="2">
        <v>129745</v>
      </c>
    </row>
    <row r="246" spans="1:7" ht="20" x14ac:dyDescent="0.2">
      <c r="A246" s="9" t="s">
        <v>28</v>
      </c>
      <c r="B246" s="4">
        <v>20</v>
      </c>
      <c r="C246" s="3">
        <v>2020</v>
      </c>
      <c r="D246" s="3">
        <f t="shared" si="6"/>
        <v>4</v>
      </c>
      <c r="F246" s="11">
        <f t="shared" si="7"/>
        <v>43941</v>
      </c>
      <c r="G246" s="4">
        <v>129774</v>
      </c>
    </row>
    <row r="247" spans="1:7" ht="20" x14ac:dyDescent="0.2">
      <c r="A247" s="9" t="s">
        <v>28</v>
      </c>
      <c r="B247" s="2">
        <v>17</v>
      </c>
      <c r="C247" s="3">
        <v>2020</v>
      </c>
      <c r="D247" s="3">
        <f t="shared" si="6"/>
        <v>4</v>
      </c>
      <c r="F247" s="11">
        <f t="shared" si="7"/>
        <v>43938</v>
      </c>
      <c r="G247" s="2">
        <v>128908</v>
      </c>
    </row>
    <row r="248" spans="1:7" ht="20" x14ac:dyDescent="0.2">
      <c r="A248" s="9" t="s">
        <v>28</v>
      </c>
      <c r="B248" s="4">
        <v>16</v>
      </c>
      <c r="C248" s="3">
        <v>2020</v>
      </c>
      <c r="D248" s="3">
        <f t="shared" si="6"/>
        <v>4</v>
      </c>
      <c r="F248" s="11">
        <f t="shared" si="7"/>
        <v>43937</v>
      </c>
      <c r="G248" s="4">
        <v>131807</v>
      </c>
    </row>
    <row r="249" spans="1:7" ht="20" x14ac:dyDescent="0.2">
      <c r="A249" s="9" t="s">
        <v>28</v>
      </c>
      <c r="B249" s="4">
        <v>15</v>
      </c>
      <c r="C249" s="3">
        <v>2020</v>
      </c>
      <c r="D249" s="3">
        <f t="shared" si="6"/>
        <v>4</v>
      </c>
      <c r="F249" s="11">
        <f t="shared" si="7"/>
        <v>43936</v>
      </c>
      <c r="G249" s="4">
        <v>131356</v>
      </c>
    </row>
    <row r="250" spans="1:7" ht="20" x14ac:dyDescent="0.2">
      <c r="A250" s="9" t="s">
        <v>28</v>
      </c>
      <c r="B250" s="4">
        <v>14</v>
      </c>
      <c r="C250" s="3">
        <v>2020</v>
      </c>
      <c r="D250" s="3">
        <f t="shared" si="6"/>
        <v>4</v>
      </c>
      <c r="F250" s="11">
        <f t="shared" si="7"/>
        <v>43935</v>
      </c>
      <c r="G250" s="4">
        <v>131229</v>
      </c>
    </row>
    <row r="251" spans="1:7" ht="20" x14ac:dyDescent="0.2">
      <c r="A251" s="9" t="s">
        <v>28</v>
      </c>
      <c r="B251" s="4">
        <v>13</v>
      </c>
      <c r="C251" s="3">
        <v>2020</v>
      </c>
      <c r="D251" s="3">
        <f t="shared" si="6"/>
        <v>4</v>
      </c>
      <c r="F251" s="11">
        <f t="shared" si="7"/>
        <v>43934</v>
      </c>
      <c r="G251" s="4">
        <v>130583</v>
      </c>
    </row>
    <row r="252" spans="1:7" ht="20" x14ac:dyDescent="0.2">
      <c r="A252" s="9" t="s">
        <v>28</v>
      </c>
      <c r="B252" s="2">
        <v>10</v>
      </c>
      <c r="C252" s="3">
        <v>2020</v>
      </c>
      <c r="D252" s="3">
        <f t="shared" si="6"/>
        <v>4</v>
      </c>
      <c r="F252" s="11">
        <f t="shared" si="7"/>
        <v>43931</v>
      </c>
      <c r="G252" s="2">
        <v>128135</v>
      </c>
    </row>
    <row r="253" spans="1:7" ht="20" x14ac:dyDescent="0.2">
      <c r="A253" s="9" t="s">
        <v>28</v>
      </c>
      <c r="B253" s="4">
        <v>9</v>
      </c>
      <c r="C253" s="3">
        <v>2020</v>
      </c>
      <c r="D253" s="3">
        <f t="shared" si="6"/>
        <v>4</v>
      </c>
      <c r="F253" s="11">
        <f t="shared" si="7"/>
        <v>43930</v>
      </c>
      <c r="G253" s="4">
        <v>128422</v>
      </c>
    </row>
    <row r="254" spans="1:7" ht="20" x14ac:dyDescent="0.2">
      <c r="A254" s="9" t="s">
        <v>28</v>
      </c>
      <c r="B254" s="4">
        <v>8</v>
      </c>
      <c r="C254" s="3">
        <v>2020</v>
      </c>
      <c r="D254" s="3">
        <f t="shared" si="6"/>
        <v>4</v>
      </c>
      <c r="F254" s="11">
        <f t="shared" si="7"/>
        <v>43929</v>
      </c>
      <c r="G254" s="4">
        <v>124893</v>
      </c>
    </row>
    <row r="255" spans="1:7" ht="20" x14ac:dyDescent="0.2">
      <c r="A255" s="9" t="s">
        <v>28</v>
      </c>
      <c r="B255" s="2">
        <v>7</v>
      </c>
      <c r="C255" s="3">
        <v>2020</v>
      </c>
      <c r="D255" s="3">
        <f t="shared" si="6"/>
        <v>4</v>
      </c>
      <c r="F255" s="11">
        <f t="shared" si="7"/>
        <v>43928</v>
      </c>
      <c r="G255" s="2">
        <v>124518</v>
      </c>
    </row>
    <row r="256" spans="1:7" ht="20" x14ac:dyDescent="0.2">
      <c r="A256" s="9" t="s">
        <v>28</v>
      </c>
      <c r="B256" s="4">
        <v>6</v>
      </c>
      <c r="C256" s="3">
        <v>2020</v>
      </c>
      <c r="D256" s="3">
        <f t="shared" si="6"/>
        <v>4</v>
      </c>
      <c r="F256" s="11">
        <f t="shared" si="7"/>
        <v>43927</v>
      </c>
      <c r="G256" s="4">
        <v>126128</v>
      </c>
    </row>
    <row r="257" spans="1:7" ht="20" x14ac:dyDescent="0.2">
      <c r="A257" s="9" t="s">
        <v>28</v>
      </c>
      <c r="B257" s="4">
        <v>3</v>
      </c>
      <c r="C257" s="3">
        <v>2020</v>
      </c>
      <c r="D257" s="3">
        <f t="shared" si="6"/>
        <v>4</v>
      </c>
      <c r="F257" s="11">
        <f t="shared" si="7"/>
        <v>43924</v>
      </c>
      <c r="G257" s="4">
        <v>123305</v>
      </c>
    </row>
    <row r="258" spans="1:7" ht="20" x14ac:dyDescent="0.2">
      <c r="A258" s="9" t="s">
        <v>28</v>
      </c>
      <c r="B258" s="4">
        <v>2</v>
      </c>
      <c r="C258" s="3">
        <v>2020</v>
      </c>
      <c r="D258" s="3">
        <f t="shared" ref="D258:D321" si="8">VLOOKUP(A258,$O$1:$P$12,2,FALSE)</f>
        <v>4</v>
      </c>
      <c r="F258" s="11">
        <f t="shared" ref="F258:F321" si="9">DATE(C258,D258,B258)</f>
        <v>43923</v>
      </c>
      <c r="G258" s="4">
        <v>123207</v>
      </c>
    </row>
    <row r="259" spans="1:7" ht="20" x14ac:dyDescent="0.2">
      <c r="A259" s="9" t="s">
        <v>28</v>
      </c>
      <c r="B259" s="4">
        <v>1</v>
      </c>
      <c r="C259" s="3">
        <v>2020</v>
      </c>
      <c r="D259" s="3">
        <f t="shared" si="8"/>
        <v>4</v>
      </c>
      <c r="F259" s="11">
        <f t="shared" si="9"/>
        <v>43922</v>
      </c>
      <c r="G259" s="4">
        <v>121462</v>
      </c>
    </row>
    <row r="260" spans="1:7" ht="20" x14ac:dyDescent="0.2">
      <c r="A260" s="9" t="s">
        <v>17</v>
      </c>
      <c r="B260" s="2">
        <v>31</v>
      </c>
      <c r="C260" s="3">
        <v>2020</v>
      </c>
      <c r="D260" s="3">
        <f t="shared" si="8"/>
        <v>3</v>
      </c>
      <c r="F260" s="11">
        <f t="shared" si="9"/>
        <v>43921</v>
      </c>
      <c r="G260" s="2">
        <v>118375</v>
      </c>
    </row>
    <row r="261" spans="1:7" ht="20" x14ac:dyDescent="0.2">
      <c r="A261" s="9" t="s">
        <v>17</v>
      </c>
      <c r="B261" s="2">
        <v>30</v>
      </c>
      <c r="C261" s="3">
        <v>2020</v>
      </c>
      <c r="D261" s="3">
        <f t="shared" si="8"/>
        <v>3</v>
      </c>
      <c r="F261" s="11">
        <f t="shared" si="9"/>
        <v>43920</v>
      </c>
      <c r="G261" s="2">
        <v>122261</v>
      </c>
    </row>
    <row r="262" spans="1:7" ht="20" x14ac:dyDescent="0.2">
      <c r="A262" s="9" t="s">
        <v>17</v>
      </c>
      <c r="B262" s="4">
        <v>27</v>
      </c>
      <c r="C262" s="3">
        <v>2020</v>
      </c>
      <c r="D262" s="3">
        <f t="shared" si="8"/>
        <v>3</v>
      </c>
      <c r="F262" s="11">
        <f t="shared" si="9"/>
        <v>43917</v>
      </c>
      <c r="G262" s="4">
        <v>122655</v>
      </c>
    </row>
    <row r="263" spans="1:7" ht="20" x14ac:dyDescent="0.2">
      <c r="A263" s="9" t="s">
        <v>17</v>
      </c>
      <c r="B263" s="2">
        <v>26</v>
      </c>
      <c r="C263" s="3">
        <v>2020</v>
      </c>
      <c r="D263" s="3">
        <f t="shared" si="8"/>
        <v>3</v>
      </c>
      <c r="F263" s="11">
        <f t="shared" si="9"/>
        <v>43916</v>
      </c>
      <c r="G263" s="2">
        <v>121987</v>
      </c>
    </row>
    <row r="264" spans="1:7" ht="20" x14ac:dyDescent="0.2">
      <c r="A264" s="9" t="s">
        <v>17</v>
      </c>
      <c r="B264" s="2">
        <v>25</v>
      </c>
      <c r="C264" s="3">
        <v>2020</v>
      </c>
      <c r="D264" s="3">
        <f t="shared" si="8"/>
        <v>3</v>
      </c>
      <c r="F264" s="11">
        <f t="shared" si="9"/>
        <v>43915</v>
      </c>
      <c r="G264" s="2">
        <v>123333</v>
      </c>
    </row>
    <row r="265" spans="1:7" ht="20" x14ac:dyDescent="0.2">
      <c r="A265" s="9" t="s">
        <v>17</v>
      </c>
      <c r="B265" s="4">
        <v>24</v>
      </c>
      <c r="C265" s="3">
        <v>2020</v>
      </c>
      <c r="D265" s="3">
        <f t="shared" si="8"/>
        <v>3</v>
      </c>
      <c r="F265" s="11">
        <f t="shared" si="9"/>
        <v>43914</v>
      </c>
      <c r="G265" s="4">
        <v>124328</v>
      </c>
    </row>
    <row r="266" spans="1:7" ht="20" x14ac:dyDescent="0.2">
      <c r="A266" s="9" t="s">
        <v>17</v>
      </c>
      <c r="B266" s="4">
        <v>23</v>
      </c>
      <c r="C266" s="3">
        <v>2020</v>
      </c>
      <c r="D266" s="3">
        <f t="shared" si="8"/>
        <v>3</v>
      </c>
      <c r="F266" s="11">
        <f t="shared" si="9"/>
        <v>43913</v>
      </c>
      <c r="G266" s="4">
        <v>118550</v>
      </c>
    </row>
    <row r="267" spans="1:7" ht="20" x14ac:dyDescent="0.2">
      <c r="A267" s="9" t="s">
        <v>17</v>
      </c>
      <c r="B267" s="4">
        <v>20</v>
      </c>
      <c r="C267" s="3">
        <v>2020</v>
      </c>
      <c r="D267" s="3">
        <f t="shared" si="8"/>
        <v>3</v>
      </c>
      <c r="F267" s="11">
        <f t="shared" si="9"/>
        <v>43910</v>
      </c>
      <c r="G267" s="4">
        <v>112937</v>
      </c>
    </row>
    <row r="268" spans="1:7" ht="20" x14ac:dyDescent="0.2">
      <c r="A268" s="9" t="s">
        <v>17</v>
      </c>
      <c r="B268" s="2">
        <v>19</v>
      </c>
      <c r="C268" s="3">
        <v>2020</v>
      </c>
      <c r="D268" s="3">
        <f t="shared" si="8"/>
        <v>3</v>
      </c>
      <c r="F268" s="11">
        <f t="shared" si="9"/>
        <v>43909</v>
      </c>
      <c r="G268" s="2">
        <v>110039</v>
      </c>
    </row>
    <row r="269" spans="1:7" ht="20" x14ac:dyDescent="0.2">
      <c r="A269" s="9" t="s">
        <v>17</v>
      </c>
      <c r="B269" s="2">
        <v>18</v>
      </c>
      <c r="C269" s="3">
        <v>2020</v>
      </c>
      <c r="D269" s="3">
        <f t="shared" si="8"/>
        <v>3</v>
      </c>
      <c r="F269" s="11">
        <f t="shared" si="9"/>
        <v>43908</v>
      </c>
      <c r="G269" s="2">
        <v>110776</v>
      </c>
    </row>
    <row r="270" spans="1:7" ht="20" x14ac:dyDescent="0.2">
      <c r="A270" s="9" t="s">
        <v>17</v>
      </c>
      <c r="B270" s="4">
        <v>17</v>
      </c>
      <c r="C270" s="3">
        <v>2020</v>
      </c>
      <c r="D270" s="3">
        <f t="shared" si="8"/>
        <v>3</v>
      </c>
      <c r="F270" s="11">
        <f t="shared" si="9"/>
        <v>43907</v>
      </c>
      <c r="G270" s="4">
        <v>113194</v>
      </c>
    </row>
    <row r="271" spans="1:7" ht="20" x14ac:dyDescent="0.2">
      <c r="A271" s="9" t="s">
        <v>17</v>
      </c>
      <c r="B271" s="2">
        <v>16</v>
      </c>
      <c r="C271" s="3">
        <v>2020</v>
      </c>
      <c r="D271" s="3">
        <f t="shared" si="8"/>
        <v>3</v>
      </c>
      <c r="F271" s="11">
        <f t="shared" si="9"/>
        <v>43906</v>
      </c>
      <c r="G271" s="2">
        <v>112032</v>
      </c>
    </row>
    <row r="272" spans="1:7" ht="20" x14ac:dyDescent="0.2">
      <c r="A272" s="9" t="s">
        <v>17</v>
      </c>
      <c r="B272" s="2">
        <v>13</v>
      </c>
      <c r="C272" s="3">
        <v>2020</v>
      </c>
      <c r="D272" s="3">
        <f t="shared" si="8"/>
        <v>3</v>
      </c>
      <c r="F272" s="11">
        <f t="shared" si="9"/>
        <v>43903</v>
      </c>
      <c r="G272" s="2">
        <v>112923</v>
      </c>
    </row>
    <row r="273" spans="1:7" ht="20" x14ac:dyDescent="0.2">
      <c r="A273" s="9" t="s">
        <v>17</v>
      </c>
      <c r="B273" s="2">
        <v>12</v>
      </c>
      <c r="C273" s="3">
        <v>2020</v>
      </c>
      <c r="D273" s="3">
        <f t="shared" si="8"/>
        <v>3</v>
      </c>
      <c r="F273" s="11">
        <f t="shared" si="9"/>
        <v>43902</v>
      </c>
      <c r="G273" s="2">
        <v>117586</v>
      </c>
    </row>
    <row r="274" spans="1:7" ht="20" x14ac:dyDescent="0.2">
      <c r="A274" s="9" t="s">
        <v>17</v>
      </c>
      <c r="B274" s="2">
        <v>11</v>
      </c>
      <c r="C274" s="3">
        <v>2020</v>
      </c>
      <c r="D274" s="3">
        <f t="shared" si="8"/>
        <v>3</v>
      </c>
      <c r="F274" s="11">
        <f t="shared" si="9"/>
        <v>43901</v>
      </c>
      <c r="G274" s="2">
        <v>120430</v>
      </c>
    </row>
    <row r="275" spans="1:7" ht="20" x14ac:dyDescent="0.2">
      <c r="A275" s="9" t="s">
        <v>17</v>
      </c>
      <c r="B275" s="2">
        <v>10</v>
      </c>
      <c r="C275" s="3">
        <v>2020</v>
      </c>
      <c r="D275" s="3">
        <f t="shared" si="8"/>
        <v>3</v>
      </c>
      <c r="F275" s="11">
        <f t="shared" si="9"/>
        <v>43900</v>
      </c>
      <c r="G275" s="2">
        <v>122264</v>
      </c>
    </row>
    <row r="276" spans="1:7" ht="20" x14ac:dyDescent="0.2">
      <c r="A276" s="9" t="s">
        <v>17</v>
      </c>
      <c r="B276" s="4">
        <v>9</v>
      </c>
      <c r="C276" s="3">
        <v>2020</v>
      </c>
      <c r="D276" s="3">
        <f t="shared" si="8"/>
        <v>3</v>
      </c>
      <c r="F276" s="11">
        <f t="shared" si="9"/>
        <v>43899</v>
      </c>
      <c r="G276" s="4">
        <v>124632</v>
      </c>
    </row>
    <row r="277" spans="1:7" ht="20" x14ac:dyDescent="0.2">
      <c r="A277" s="9" t="s">
        <v>17</v>
      </c>
      <c r="B277" s="4">
        <v>6</v>
      </c>
      <c r="C277" s="3">
        <v>2020</v>
      </c>
      <c r="D277" s="3">
        <f t="shared" si="8"/>
        <v>3</v>
      </c>
      <c r="F277" s="11">
        <f t="shared" si="9"/>
        <v>43896</v>
      </c>
      <c r="G277" s="4">
        <v>123867</v>
      </c>
    </row>
    <row r="278" spans="1:7" ht="20" x14ac:dyDescent="0.2">
      <c r="A278" s="9" t="s">
        <v>17</v>
      </c>
      <c r="B278" s="4">
        <v>5</v>
      </c>
      <c r="C278" s="3">
        <v>2020</v>
      </c>
      <c r="D278" s="3">
        <f t="shared" si="8"/>
        <v>3</v>
      </c>
      <c r="F278" s="11">
        <f t="shared" si="9"/>
        <v>43895</v>
      </c>
      <c r="G278" s="4">
        <v>122895</v>
      </c>
    </row>
    <row r="279" spans="1:7" ht="20" x14ac:dyDescent="0.2">
      <c r="A279" s="9" t="s">
        <v>17</v>
      </c>
      <c r="B279" s="4">
        <v>4</v>
      </c>
      <c r="C279" s="3">
        <v>2020</v>
      </c>
      <c r="D279" s="3">
        <f t="shared" si="8"/>
        <v>3</v>
      </c>
      <c r="F279" s="11">
        <f t="shared" si="9"/>
        <v>43894</v>
      </c>
      <c r="G279" s="4">
        <v>120327</v>
      </c>
    </row>
    <row r="280" spans="1:7" ht="20" x14ac:dyDescent="0.2">
      <c r="A280" s="9" t="s">
        <v>17</v>
      </c>
      <c r="B280" s="4">
        <v>3</v>
      </c>
      <c r="C280" s="3">
        <v>2020</v>
      </c>
      <c r="D280" s="3">
        <f t="shared" si="8"/>
        <v>3</v>
      </c>
      <c r="F280" s="11">
        <f t="shared" si="9"/>
        <v>43893</v>
      </c>
      <c r="G280" s="4">
        <v>119794</v>
      </c>
    </row>
    <row r="281" spans="1:7" ht="20" x14ac:dyDescent="0.2">
      <c r="A281" s="9" t="s">
        <v>17</v>
      </c>
      <c r="B281" s="4">
        <v>2</v>
      </c>
      <c r="C281" s="3">
        <v>2020</v>
      </c>
      <c r="D281" s="3">
        <f t="shared" si="8"/>
        <v>3</v>
      </c>
      <c r="F281" s="11">
        <f t="shared" si="9"/>
        <v>43892</v>
      </c>
      <c r="G281" s="4">
        <v>115826</v>
      </c>
    </row>
    <row r="282" spans="1:7" ht="20" x14ac:dyDescent="0.2">
      <c r="A282" s="9" t="s">
        <v>18</v>
      </c>
      <c r="B282" s="2">
        <v>28</v>
      </c>
      <c r="C282" s="3">
        <v>2020</v>
      </c>
      <c r="D282" s="3">
        <f t="shared" si="8"/>
        <v>2</v>
      </c>
      <c r="F282" s="11">
        <f t="shared" si="9"/>
        <v>43889</v>
      </c>
      <c r="G282" s="2">
        <v>114948</v>
      </c>
    </row>
    <row r="283" spans="1:7" ht="20" x14ac:dyDescent="0.2">
      <c r="A283" s="9" t="s">
        <v>18</v>
      </c>
      <c r="B283" s="4">
        <v>27</v>
      </c>
      <c r="C283" s="3">
        <v>2020</v>
      </c>
      <c r="D283" s="3">
        <f t="shared" si="8"/>
        <v>2</v>
      </c>
      <c r="F283" s="11">
        <f t="shared" si="9"/>
        <v>43888</v>
      </c>
      <c r="G283" s="4">
        <v>117818</v>
      </c>
    </row>
    <row r="284" spans="1:7" ht="20" x14ac:dyDescent="0.2">
      <c r="A284" s="9" t="s">
        <v>18</v>
      </c>
      <c r="B284" s="4">
        <v>26</v>
      </c>
      <c r="C284" s="3">
        <v>2020</v>
      </c>
      <c r="D284" s="3">
        <f t="shared" si="8"/>
        <v>2</v>
      </c>
      <c r="F284" s="11">
        <f t="shared" si="9"/>
        <v>43887</v>
      </c>
      <c r="G284" s="4">
        <v>117421</v>
      </c>
    </row>
    <row r="285" spans="1:7" ht="20" x14ac:dyDescent="0.2">
      <c r="A285" s="9" t="s">
        <v>18</v>
      </c>
      <c r="B285" s="2">
        <v>25</v>
      </c>
      <c r="C285" s="3">
        <v>2020</v>
      </c>
      <c r="D285" s="3">
        <f t="shared" si="8"/>
        <v>2</v>
      </c>
      <c r="F285" s="11">
        <f t="shared" si="9"/>
        <v>43886</v>
      </c>
      <c r="G285" s="2">
        <v>117380</v>
      </c>
    </row>
    <row r="286" spans="1:7" ht="20" x14ac:dyDescent="0.2">
      <c r="A286" s="9" t="s">
        <v>18</v>
      </c>
      <c r="B286" s="4">
        <v>24</v>
      </c>
      <c r="C286" s="3">
        <v>2020</v>
      </c>
      <c r="D286" s="3">
        <f t="shared" si="8"/>
        <v>2</v>
      </c>
      <c r="F286" s="11">
        <f t="shared" si="9"/>
        <v>43885</v>
      </c>
      <c r="G286" s="4">
        <v>119313</v>
      </c>
    </row>
    <row r="287" spans="1:7" ht="20" x14ac:dyDescent="0.2">
      <c r="A287" s="9" t="s">
        <v>18</v>
      </c>
      <c r="B287" s="4">
        <v>21</v>
      </c>
      <c r="C287" s="3">
        <v>2020</v>
      </c>
      <c r="D287" s="3">
        <f t="shared" si="8"/>
        <v>2</v>
      </c>
      <c r="F287" s="11">
        <f t="shared" si="9"/>
        <v>43882</v>
      </c>
      <c r="G287" s="4">
        <v>118105</v>
      </c>
    </row>
    <row r="288" spans="1:7" ht="20" x14ac:dyDescent="0.2">
      <c r="A288" s="9" t="s">
        <v>18</v>
      </c>
      <c r="B288" s="4">
        <v>20</v>
      </c>
      <c r="C288" s="3">
        <v>2020</v>
      </c>
      <c r="D288" s="3">
        <f t="shared" si="8"/>
        <v>2</v>
      </c>
      <c r="F288" s="11">
        <f t="shared" si="9"/>
        <v>43881</v>
      </c>
      <c r="G288" s="4">
        <v>116056</v>
      </c>
    </row>
    <row r="289" spans="1:7" ht="20" x14ac:dyDescent="0.2">
      <c r="A289" s="9" t="s">
        <v>18</v>
      </c>
      <c r="B289" s="4">
        <v>19</v>
      </c>
      <c r="C289" s="3">
        <v>2020</v>
      </c>
      <c r="D289" s="3">
        <f t="shared" si="8"/>
        <v>2</v>
      </c>
      <c r="F289" s="11">
        <f t="shared" si="9"/>
        <v>43880</v>
      </c>
      <c r="G289" s="4">
        <v>115351</v>
      </c>
    </row>
    <row r="290" spans="1:7" ht="20" x14ac:dyDescent="0.2">
      <c r="A290" s="9" t="s">
        <v>18</v>
      </c>
      <c r="B290" s="4">
        <v>18</v>
      </c>
      <c r="C290" s="3">
        <v>2020</v>
      </c>
      <c r="D290" s="3">
        <f t="shared" si="8"/>
        <v>2</v>
      </c>
      <c r="F290" s="11">
        <f t="shared" si="9"/>
        <v>43879</v>
      </c>
      <c r="G290" s="4">
        <v>114598</v>
      </c>
    </row>
    <row r="291" spans="1:7" ht="20" x14ac:dyDescent="0.2">
      <c r="A291" s="9" t="s">
        <v>18</v>
      </c>
      <c r="B291" s="2">
        <v>17</v>
      </c>
      <c r="C291" s="3">
        <v>2020</v>
      </c>
      <c r="D291" s="3">
        <f t="shared" si="8"/>
        <v>2</v>
      </c>
      <c r="F291" s="11">
        <f t="shared" si="9"/>
        <v>43878</v>
      </c>
      <c r="G291" s="2">
        <v>112743</v>
      </c>
    </row>
    <row r="292" spans="1:7" ht="20" x14ac:dyDescent="0.2">
      <c r="A292" s="9" t="s">
        <v>18</v>
      </c>
      <c r="B292" s="4">
        <v>14</v>
      </c>
      <c r="C292" s="3">
        <v>2020</v>
      </c>
      <c r="D292" s="3">
        <f t="shared" si="8"/>
        <v>2</v>
      </c>
      <c r="F292" s="11">
        <f t="shared" si="9"/>
        <v>43875</v>
      </c>
      <c r="G292" s="4">
        <v>113322</v>
      </c>
    </row>
    <row r="293" spans="1:7" ht="20" x14ac:dyDescent="0.2">
      <c r="A293" s="9" t="s">
        <v>18</v>
      </c>
      <c r="B293" s="4">
        <v>13</v>
      </c>
      <c r="C293" s="3">
        <v>2020</v>
      </c>
      <c r="D293" s="3">
        <f t="shared" si="8"/>
        <v>2</v>
      </c>
      <c r="F293" s="11">
        <f t="shared" si="9"/>
        <v>43874</v>
      </c>
      <c r="G293" s="4">
        <v>112395</v>
      </c>
    </row>
    <row r="294" spans="1:7" ht="20" x14ac:dyDescent="0.2">
      <c r="A294" s="9" t="s">
        <v>18</v>
      </c>
      <c r="B294" s="2">
        <v>12</v>
      </c>
      <c r="C294" s="3">
        <v>2020</v>
      </c>
      <c r="D294" s="3">
        <f t="shared" si="8"/>
        <v>2</v>
      </c>
      <c r="F294" s="11">
        <f t="shared" si="9"/>
        <v>43873</v>
      </c>
      <c r="G294" s="2">
        <v>111617</v>
      </c>
    </row>
    <row r="295" spans="1:7" ht="20" x14ac:dyDescent="0.2">
      <c r="A295" s="9" t="s">
        <v>18</v>
      </c>
      <c r="B295" s="2">
        <v>11</v>
      </c>
      <c r="C295" s="3">
        <v>2020</v>
      </c>
      <c r="D295" s="3">
        <f t="shared" si="8"/>
        <v>2</v>
      </c>
      <c r="F295" s="11">
        <f t="shared" si="9"/>
        <v>43872</v>
      </c>
      <c r="G295" s="2">
        <v>111736</v>
      </c>
    </row>
    <row r="296" spans="1:7" ht="20" x14ac:dyDescent="0.2">
      <c r="A296" s="9" t="s">
        <v>18</v>
      </c>
      <c r="B296" s="2">
        <v>10</v>
      </c>
      <c r="C296" s="3">
        <v>2020</v>
      </c>
      <c r="D296" s="3">
        <f t="shared" si="8"/>
        <v>2</v>
      </c>
      <c r="F296" s="11">
        <f t="shared" si="9"/>
        <v>43871</v>
      </c>
      <c r="G296" s="2">
        <v>112035</v>
      </c>
    </row>
    <row r="297" spans="1:7" ht="20" x14ac:dyDescent="0.2">
      <c r="A297" s="9" t="s">
        <v>18</v>
      </c>
      <c r="B297" s="4">
        <v>7</v>
      </c>
      <c r="C297" s="3">
        <v>2020</v>
      </c>
      <c r="D297" s="3">
        <f t="shared" si="8"/>
        <v>2</v>
      </c>
      <c r="F297" s="11">
        <f t="shared" si="9"/>
        <v>43868</v>
      </c>
      <c r="G297" s="4">
        <v>112248</v>
      </c>
    </row>
    <row r="298" spans="1:7" ht="20" x14ac:dyDescent="0.2">
      <c r="A298" s="9" t="s">
        <v>18</v>
      </c>
      <c r="B298" s="4">
        <v>6</v>
      </c>
      <c r="C298" s="3">
        <v>2020</v>
      </c>
      <c r="D298" s="3">
        <f t="shared" si="8"/>
        <v>2</v>
      </c>
      <c r="F298" s="11">
        <f t="shared" si="9"/>
        <v>43867</v>
      </c>
      <c r="G298" s="4">
        <v>111564</v>
      </c>
    </row>
    <row r="299" spans="1:7" ht="20" x14ac:dyDescent="0.2">
      <c r="A299" s="9" t="s">
        <v>18</v>
      </c>
      <c r="B299" s="4">
        <v>5</v>
      </c>
      <c r="C299" s="3">
        <v>2020</v>
      </c>
      <c r="D299" s="3">
        <f t="shared" si="8"/>
        <v>2</v>
      </c>
      <c r="F299" s="11">
        <f t="shared" si="9"/>
        <v>43866</v>
      </c>
      <c r="G299" s="4">
        <v>110736</v>
      </c>
    </row>
    <row r="300" spans="1:7" ht="20" x14ac:dyDescent="0.2">
      <c r="A300" s="9" t="s">
        <v>18</v>
      </c>
      <c r="B300" s="2">
        <v>4</v>
      </c>
      <c r="C300" s="3">
        <v>2020</v>
      </c>
      <c r="D300" s="3">
        <f t="shared" si="8"/>
        <v>2</v>
      </c>
      <c r="F300" s="11">
        <f t="shared" si="9"/>
        <v>43865</v>
      </c>
      <c r="G300" s="2">
        <v>110403</v>
      </c>
    </row>
    <row r="301" spans="1:7" ht="20" x14ac:dyDescent="0.2">
      <c r="A301" s="9" t="s">
        <v>18</v>
      </c>
      <c r="B301" s="2">
        <v>3</v>
      </c>
      <c r="C301" s="3">
        <v>2020</v>
      </c>
      <c r="D301" s="3">
        <f t="shared" si="8"/>
        <v>2</v>
      </c>
      <c r="F301" s="11">
        <f t="shared" si="9"/>
        <v>43864</v>
      </c>
      <c r="G301" s="2">
        <v>112437</v>
      </c>
    </row>
    <row r="302" spans="1:7" ht="20" x14ac:dyDescent="0.2">
      <c r="A302" s="9" t="s">
        <v>19</v>
      </c>
      <c r="B302" s="4">
        <v>31</v>
      </c>
      <c r="C302" s="3">
        <v>2020</v>
      </c>
      <c r="D302" s="3">
        <f t="shared" si="8"/>
        <v>1</v>
      </c>
      <c r="F302" s="11">
        <f t="shared" si="9"/>
        <v>43861</v>
      </c>
      <c r="G302" s="4">
        <v>113735</v>
      </c>
    </row>
    <row r="303" spans="1:7" ht="20" x14ac:dyDescent="0.2">
      <c r="A303" s="9" t="s">
        <v>19</v>
      </c>
      <c r="B303" s="4">
        <v>30</v>
      </c>
      <c r="C303" s="3">
        <v>2020</v>
      </c>
      <c r="D303" s="3">
        <f t="shared" si="8"/>
        <v>1</v>
      </c>
      <c r="F303" s="11">
        <f t="shared" si="9"/>
        <v>43860</v>
      </c>
      <c r="G303" s="4">
        <v>112605</v>
      </c>
    </row>
    <row r="304" spans="1:7" ht="20" x14ac:dyDescent="0.2">
      <c r="A304" s="9" t="s">
        <v>19</v>
      </c>
      <c r="B304" s="4">
        <v>29</v>
      </c>
      <c r="C304" s="3">
        <v>2020</v>
      </c>
      <c r="D304" s="3">
        <f t="shared" si="8"/>
        <v>1</v>
      </c>
      <c r="F304" s="11">
        <f t="shared" si="9"/>
        <v>43859</v>
      </c>
      <c r="G304" s="4">
        <v>112404</v>
      </c>
    </row>
    <row r="305" spans="1:7" ht="20" x14ac:dyDescent="0.2">
      <c r="A305" s="9" t="s">
        <v>19</v>
      </c>
      <c r="B305" s="2">
        <v>28</v>
      </c>
      <c r="C305" s="3">
        <v>2020</v>
      </c>
      <c r="D305" s="3">
        <f t="shared" si="8"/>
        <v>1</v>
      </c>
      <c r="F305" s="11">
        <f t="shared" si="9"/>
        <v>43858</v>
      </c>
      <c r="G305" s="2">
        <v>111566</v>
      </c>
    </row>
    <row r="306" spans="1:7" ht="20" x14ac:dyDescent="0.2">
      <c r="A306" s="9" t="s">
        <v>19</v>
      </c>
      <c r="B306" s="4">
        <v>27</v>
      </c>
      <c r="C306" s="3">
        <v>2020</v>
      </c>
      <c r="D306" s="3">
        <f t="shared" si="8"/>
        <v>1</v>
      </c>
      <c r="F306" s="11">
        <f t="shared" si="9"/>
        <v>43857</v>
      </c>
      <c r="G306" s="4">
        <v>112995</v>
      </c>
    </row>
    <row r="307" spans="1:7" ht="20" x14ac:dyDescent="0.2">
      <c r="A307" s="9" t="s">
        <v>19</v>
      </c>
      <c r="B307" s="4">
        <v>24</v>
      </c>
      <c r="C307" s="3">
        <v>2020</v>
      </c>
      <c r="D307" s="3">
        <f t="shared" si="8"/>
        <v>1</v>
      </c>
      <c r="F307" s="11">
        <f t="shared" si="9"/>
        <v>43854</v>
      </c>
      <c r="G307" s="4">
        <v>111998</v>
      </c>
    </row>
    <row r="308" spans="1:7" ht="20" x14ac:dyDescent="0.2">
      <c r="A308" s="9" t="s">
        <v>19</v>
      </c>
      <c r="B308" s="4">
        <v>23</v>
      </c>
      <c r="C308" s="3">
        <v>2020</v>
      </c>
      <c r="D308" s="3">
        <f t="shared" si="8"/>
        <v>1</v>
      </c>
      <c r="F308" s="11">
        <f t="shared" si="9"/>
        <v>43853</v>
      </c>
      <c r="G308" s="4">
        <v>111551</v>
      </c>
    </row>
    <row r="309" spans="1:7" ht="20" x14ac:dyDescent="0.2">
      <c r="A309" s="9" t="s">
        <v>19</v>
      </c>
      <c r="B309" s="2">
        <v>22</v>
      </c>
      <c r="C309" s="3">
        <v>2020</v>
      </c>
      <c r="D309" s="3">
        <f t="shared" si="8"/>
        <v>1</v>
      </c>
      <c r="F309" s="11">
        <f t="shared" si="9"/>
        <v>43852</v>
      </c>
      <c r="G309" s="2">
        <v>110764</v>
      </c>
    </row>
    <row r="310" spans="1:7" ht="20" x14ac:dyDescent="0.2">
      <c r="A310" s="9" t="s">
        <v>19</v>
      </c>
      <c r="B310" s="2">
        <v>21</v>
      </c>
      <c r="C310" s="3">
        <v>2020</v>
      </c>
      <c r="D310" s="3">
        <f t="shared" si="8"/>
        <v>1</v>
      </c>
      <c r="F310" s="11">
        <f t="shared" si="9"/>
        <v>43851</v>
      </c>
      <c r="G310" s="2">
        <v>110869</v>
      </c>
    </row>
    <row r="311" spans="1:7" ht="20" x14ac:dyDescent="0.2">
      <c r="A311" s="9" t="s">
        <v>19</v>
      </c>
      <c r="B311" s="4">
        <v>20</v>
      </c>
      <c r="C311" s="3">
        <v>2020</v>
      </c>
      <c r="D311" s="3">
        <f t="shared" si="8"/>
        <v>1</v>
      </c>
      <c r="F311" s="11">
        <f t="shared" si="9"/>
        <v>43850</v>
      </c>
      <c r="G311" s="4">
        <v>111088</v>
      </c>
    </row>
    <row r="312" spans="1:7" ht="20" x14ac:dyDescent="0.2">
      <c r="A312" s="9" t="s">
        <v>19</v>
      </c>
      <c r="B312" s="4">
        <v>17</v>
      </c>
      <c r="C312" s="3">
        <v>2020</v>
      </c>
      <c r="D312" s="3">
        <f t="shared" si="8"/>
        <v>1</v>
      </c>
      <c r="F312" s="11">
        <f t="shared" si="9"/>
        <v>43847</v>
      </c>
      <c r="G312" s="4">
        <v>110609</v>
      </c>
    </row>
    <row r="313" spans="1:7" ht="20" x14ac:dyDescent="0.2">
      <c r="A313" s="9" t="s">
        <v>19</v>
      </c>
      <c r="B313" s="4">
        <v>16</v>
      </c>
      <c r="C313" s="3">
        <v>2020</v>
      </c>
      <c r="D313" s="3">
        <f t="shared" si="8"/>
        <v>1</v>
      </c>
      <c r="F313" s="11">
        <f t="shared" si="9"/>
        <v>43846</v>
      </c>
      <c r="G313" s="4">
        <v>110137</v>
      </c>
    </row>
    <row r="314" spans="1:7" ht="20" x14ac:dyDescent="0.2">
      <c r="A314" s="9" t="s">
        <v>19</v>
      </c>
      <c r="B314" s="4">
        <v>15</v>
      </c>
      <c r="C314" s="3">
        <v>2020</v>
      </c>
      <c r="D314" s="3">
        <f t="shared" si="8"/>
        <v>1</v>
      </c>
      <c r="F314" s="11">
        <f t="shared" si="9"/>
        <v>43845</v>
      </c>
      <c r="G314" s="4">
        <v>110028</v>
      </c>
    </row>
    <row r="315" spans="1:7" ht="20" x14ac:dyDescent="0.2">
      <c r="A315" s="9" t="s">
        <v>19</v>
      </c>
      <c r="B315" s="4">
        <v>14</v>
      </c>
      <c r="C315" s="3">
        <v>2020</v>
      </c>
      <c r="D315" s="3">
        <f t="shared" si="8"/>
        <v>1</v>
      </c>
      <c r="F315" s="11">
        <f t="shared" si="9"/>
        <v>43844</v>
      </c>
      <c r="G315" s="4">
        <v>109526</v>
      </c>
    </row>
    <row r="316" spans="1:7" ht="20" x14ac:dyDescent="0.2">
      <c r="A316" s="9" t="s">
        <v>19</v>
      </c>
      <c r="B316" s="2">
        <v>13</v>
      </c>
      <c r="C316" s="3">
        <v>2020</v>
      </c>
      <c r="D316" s="3">
        <f t="shared" si="8"/>
        <v>1</v>
      </c>
      <c r="F316" s="11">
        <f t="shared" si="9"/>
        <v>43843</v>
      </c>
      <c r="G316" s="2">
        <v>109420</v>
      </c>
    </row>
    <row r="317" spans="1:7" ht="20" x14ac:dyDescent="0.2">
      <c r="A317" s="9" t="s">
        <v>19</v>
      </c>
      <c r="B317" s="4">
        <v>10</v>
      </c>
      <c r="C317" s="3">
        <v>2020</v>
      </c>
      <c r="D317" s="3">
        <f t="shared" si="8"/>
        <v>1</v>
      </c>
      <c r="F317" s="11">
        <f t="shared" si="9"/>
        <v>43840</v>
      </c>
      <c r="G317" s="4">
        <v>110827</v>
      </c>
    </row>
    <row r="318" spans="1:7" ht="20" x14ac:dyDescent="0.2">
      <c r="A318" s="9" t="s">
        <v>19</v>
      </c>
      <c r="B318" s="2">
        <v>9</v>
      </c>
      <c r="C318" s="3">
        <v>2020</v>
      </c>
      <c r="D318" s="3">
        <f t="shared" si="8"/>
        <v>1</v>
      </c>
      <c r="F318" s="11">
        <f t="shared" si="9"/>
        <v>43839</v>
      </c>
      <c r="G318" s="2">
        <v>110527</v>
      </c>
    </row>
    <row r="319" spans="1:7" ht="20" x14ac:dyDescent="0.2">
      <c r="A319" s="9" t="s">
        <v>19</v>
      </c>
      <c r="B319" s="2">
        <v>8</v>
      </c>
      <c r="C319" s="3">
        <v>2020</v>
      </c>
      <c r="D319" s="3">
        <f t="shared" si="8"/>
        <v>1</v>
      </c>
      <c r="F319" s="11">
        <f t="shared" si="9"/>
        <v>43838</v>
      </c>
      <c r="G319" s="2">
        <v>111255</v>
      </c>
    </row>
    <row r="320" spans="1:7" ht="20" x14ac:dyDescent="0.2">
      <c r="A320" s="9" t="s">
        <v>19</v>
      </c>
      <c r="B320" s="4">
        <v>7</v>
      </c>
      <c r="C320" s="3">
        <v>2020</v>
      </c>
      <c r="D320" s="3">
        <f t="shared" si="8"/>
        <v>1</v>
      </c>
      <c r="F320" s="11">
        <f t="shared" si="9"/>
        <v>43837</v>
      </c>
      <c r="G320" s="4">
        <v>113098</v>
      </c>
    </row>
    <row r="321" spans="1:7" ht="20" x14ac:dyDescent="0.2">
      <c r="A321" s="9" t="s">
        <v>19</v>
      </c>
      <c r="B321" s="4">
        <v>6</v>
      </c>
      <c r="C321" s="3">
        <v>2020</v>
      </c>
      <c r="D321" s="3">
        <f t="shared" si="8"/>
        <v>1</v>
      </c>
      <c r="F321" s="11">
        <f t="shared" si="9"/>
        <v>43836</v>
      </c>
      <c r="G321" s="4">
        <v>112519</v>
      </c>
    </row>
    <row r="322" spans="1:7" ht="20" x14ac:dyDescent="0.2">
      <c r="A322" s="9" t="s">
        <v>19</v>
      </c>
      <c r="B322" s="4">
        <v>3</v>
      </c>
      <c r="C322" s="3">
        <v>2020</v>
      </c>
      <c r="D322" s="3">
        <f t="shared" ref="D322:D324" si="10">VLOOKUP(A322,$O$1:$P$12,2,FALSE)</f>
        <v>1</v>
      </c>
      <c r="F322" s="11">
        <f t="shared" ref="F322:F324" si="11">DATE(C322,D322,B322)</f>
        <v>43833</v>
      </c>
      <c r="G322" s="4">
        <v>111329</v>
      </c>
    </row>
    <row r="323" spans="1:7" ht="20" x14ac:dyDescent="0.2">
      <c r="A323" s="9" t="s">
        <v>19</v>
      </c>
      <c r="B323" s="4">
        <v>2</v>
      </c>
      <c r="C323" s="3">
        <v>2020</v>
      </c>
      <c r="D323" s="3">
        <f t="shared" si="10"/>
        <v>1</v>
      </c>
      <c r="F323" s="11">
        <f t="shared" si="11"/>
        <v>43832</v>
      </c>
      <c r="G323" s="4">
        <v>109078</v>
      </c>
    </row>
    <row r="324" spans="1:7" ht="20" x14ac:dyDescent="0.2">
      <c r="A324" s="9" t="s">
        <v>19</v>
      </c>
      <c r="B324" s="2">
        <v>1</v>
      </c>
      <c r="C324" s="3">
        <v>2020</v>
      </c>
      <c r="D324" s="3">
        <f t="shared" si="10"/>
        <v>1</v>
      </c>
      <c r="F324" s="11">
        <f t="shared" si="11"/>
        <v>43831</v>
      </c>
      <c r="G324" s="2">
        <v>108037</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2E15A-0C5F-7747-8238-CAA4E95D8183}">
  <dimension ref="A1:B312"/>
  <sheetViews>
    <sheetView workbookViewId="0">
      <selection activeCell="G30" sqref="G30"/>
    </sheetView>
  </sheetViews>
  <sheetFormatPr baseColWidth="10" defaultRowHeight="16" x14ac:dyDescent="0.2"/>
  <sheetData>
    <row r="1" spans="1:2" x14ac:dyDescent="0.2">
      <c r="A1" s="6" t="s">
        <v>0</v>
      </c>
      <c r="B1" s="6" t="s">
        <v>1</v>
      </c>
    </row>
    <row r="2" spans="1:2" x14ac:dyDescent="0.2">
      <c r="A2" s="7">
        <v>43831</v>
      </c>
      <c r="B2" s="6">
        <v>1258.4578899999999</v>
      </c>
    </row>
    <row r="3" spans="1:2" x14ac:dyDescent="0.2">
      <c r="A3" s="7">
        <v>43832</v>
      </c>
      <c r="B3" s="6">
        <v>1266.4796100000001</v>
      </c>
    </row>
    <row r="4" spans="1:2" x14ac:dyDescent="0.2">
      <c r="A4" s="7">
        <v>43833</v>
      </c>
      <c r="B4" s="6">
        <v>1248.41858</v>
      </c>
    </row>
    <row r="5" spans="1:2" x14ac:dyDescent="0.2">
      <c r="A5" s="7">
        <v>43836</v>
      </c>
      <c r="B5" s="6">
        <v>1221.4010000000001</v>
      </c>
    </row>
    <row r="6" spans="1:2" x14ac:dyDescent="0.2">
      <c r="A6" s="7">
        <v>43837</v>
      </c>
      <c r="B6" s="6">
        <v>1240.74146</v>
      </c>
    </row>
    <row r="7" spans="1:2" x14ac:dyDescent="0.2">
      <c r="A7" s="7">
        <v>43838</v>
      </c>
      <c r="B7" s="6">
        <v>1237.49353</v>
      </c>
    </row>
    <row r="8" spans="1:2" x14ac:dyDescent="0.2">
      <c r="A8" s="7">
        <v>43839</v>
      </c>
      <c r="B8" s="6">
        <v>1251.3714600000001</v>
      </c>
    </row>
    <row r="9" spans="1:2" x14ac:dyDescent="0.2">
      <c r="A9" s="7">
        <v>43840</v>
      </c>
      <c r="B9" s="6">
        <v>1262.4932899999999</v>
      </c>
    </row>
    <row r="10" spans="1:2" x14ac:dyDescent="0.2">
      <c r="A10" s="7">
        <v>43843</v>
      </c>
      <c r="B10" s="6">
        <v>1265.7413300000001</v>
      </c>
    </row>
    <row r="11" spans="1:2" x14ac:dyDescent="0.2">
      <c r="A11" s="7">
        <v>43844</v>
      </c>
      <c r="B11" s="6">
        <v>1269.1862799999999</v>
      </c>
    </row>
    <row r="12" spans="1:2" x14ac:dyDescent="0.2">
      <c r="A12" s="7">
        <v>43845</v>
      </c>
      <c r="B12" s="6">
        <v>1264.01892</v>
      </c>
    </row>
    <row r="13" spans="1:2" x14ac:dyDescent="0.2">
      <c r="A13" s="7">
        <v>43846</v>
      </c>
      <c r="B13" s="6">
        <v>1267.3654799999999</v>
      </c>
    </row>
    <row r="14" spans="1:2" x14ac:dyDescent="0.2">
      <c r="A14" s="7">
        <v>43847</v>
      </c>
      <c r="B14" s="6">
        <v>1258.01502</v>
      </c>
    </row>
    <row r="15" spans="1:2" x14ac:dyDescent="0.2">
      <c r="A15" s="7">
        <v>43850</v>
      </c>
      <c r="B15" s="6">
        <v>1235.13123</v>
      </c>
    </row>
    <row r="16" spans="1:2" x14ac:dyDescent="0.2">
      <c r="A16" s="7">
        <v>43851</v>
      </c>
      <c r="B16" s="6">
        <v>1224.74756</v>
      </c>
    </row>
    <row r="17" spans="1:2" x14ac:dyDescent="0.2">
      <c r="A17" s="7">
        <v>43852</v>
      </c>
      <c r="B17" s="6">
        <v>1221.30261</v>
      </c>
    </row>
    <row r="18" spans="1:2" x14ac:dyDescent="0.2">
      <c r="A18" s="7">
        <v>43853</v>
      </c>
      <c r="B18" s="6">
        <v>1225.2396200000001</v>
      </c>
    </row>
    <row r="19" spans="1:2" x14ac:dyDescent="0.2">
      <c r="A19" s="7">
        <v>43854</v>
      </c>
      <c r="B19" s="6">
        <v>1224.9444599999999</v>
      </c>
    </row>
    <row r="20" spans="1:2" x14ac:dyDescent="0.2">
      <c r="A20" s="7">
        <v>43857</v>
      </c>
      <c r="B20" s="6">
        <v>1194.08826</v>
      </c>
    </row>
    <row r="21" spans="1:2" x14ac:dyDescent="0.2">
      <c r="A21" s="7">
        <v>43858</v>
      </c>
      <c r="B21" s="6">
        <v>1203.93066</v>
      </c>
    </row>
    <row r="22" spans="1:2" x14ac:dyDescent="0.2">
      <c r="A22" s="7">
        <v>43859</v>
      </c>
      <c r="B22" s="6">
        <v>1216.3813500000001</v>
      </c>
    </row>
    <row r="23" spans="1:2" x14ac:dyDescent="0.2">
      <c r="A23" s="7">
        <v>43860</v>
      </c>
      <c r="B23" s="6">
        <v>1206.7358400000001</v>
      </c>
    </row>
    <row r="24" spans="1:2" x14ac:dyDescent="0.2">
      <c r="A24" s="7">
        <v>43861</v>
      </c>
      <c r="B24" s="6">
        <v>1206.98181</v>
      </c>
    </row>
    <row r="25" spans="1:2" x14ac:dyDescent="0.2">
      <c r="A25" s="7">
        <v>43864</v>
      </c>
      <c r="B25" s="6">
        <v>1174.0095200000001</v>
      </c>
    </row>
    <row r="26" spans="1:2" x14ac:dyDescent="0.2">
      <c r="A26" s="7">
        <v>43865</v>
      </c>
      <c r="B26" s="6">
        <v>1210.4267600000001</v>
      </c>
    </row>
    <row r="27" spans="1:2" x14ac:dyDescent="0.2">
      <c r="A27" s="7">
        <v>43866</v>
      </c>
      <c r="B27" s="6">
        <v>1225.0427299999999</v>
      </c>
    </row>
    <row r="28" spans="1:2" x14ac:dyDescent="0.2">
      <c r="A28" s="7">
        <v>43867</v>
      </c>
      <c r="B28" s="6">
        <v>1220.26917</v>
      </c>
    </row>
    <row r="29" spans="1:2" x14ac:dyDescent="0.2">
      <c r="A29" s="7">
        <v>43868</v>
      </c>
      <c r="B29" s="6">
        <v>1222.6313500000001</v>
      </c>
    </row>
    <row r="30" spans="1:2" x14ac:dyDescent="0.2">
      <c r="A30" s="7">
        <v>43871</v>
      </c>
      <c r="B30" s="6">
        <v>1220.76135</v>
      </c>
    </row>
    <row r="31" spans="1:2" x14ac:dyDescent="0.2">
      <c r="A31" s="7">
        <v>43872</v>
      </c>
      <c r="B31" s="6">
        <v>1221.0565200000001</v>
      </c>
    </row>
    <row r="32" spans="1:2" x14ac:dyDescent="0.2">
      <c r="A32" s="7">
        <v>43873</v>
      </c>
      <c r="B32" s="6">
        <v>1229.32422</v>
      </c>
    </row>
    <row r="33" spans="1:2" x14ac:dyDescent="0.2">
      <c r="A33" s="7">
        <v>43874</v>
      </c>
      <c r="B33" s="6">
        <v>1221.8438699999999</v>
      </c>
    </row>
    <row r="34" spans="1:2" x14ac:dyDescent="0.2">
      <c r="A34" s="7">
        <v>43875</v>
      </c>
      <c r="B34" s="6">
        <v>1200.1413600000001</v>
      </c>
    </row>
    <row r="35" spans="1:2" x14ac:dyDescent="0.2">
      <c r="A35" s="7">
        <v>43878</v>
      </c>
      <c r="B35" s="6">
        <v>1197.9760699999999</v>
      </c>
    </row>
    <row r="36" spans="1:2" x14ac:dyDescent="0.2">
      <c r="A36" s="7">
        <v>43879</v>
      </c>
      <c r="B36" s="6">
        <v>1194.1374499999999</v>
      </c>
    </row>
    <row r="37" spans="1:2" x14ac:dyDescent="0.2">
      <c r="A37" s="7">
        <v>43880</v>
      </c>
      <c r="B37" s="6">
        <v>1207.8675499999999</v>
      </c>
    </row>
    <row r="38" spans="1:2" x14ac:dyDescent="0.2">
      <c r="A38" s="7">
        <v>43881</v>
      </c>
      <c r="B38" s="6">
        <v>1197.9266399999999</v>
      </c>
    </row>
    <row r="39" spans="1:2" x14ac:dyDescent="0.2">
      <c r="A39" s="7">
        <v>43885</v>
      </c>
      <c r="B39" s="6">
        <v>1190.8894</v>
      </c>
    </row>
    <row r="40" spans="1:2" x14ac:dyDescent="0.2">
      <c r="A40" s="7">
        <v>43886</v>
      </c>
      <c r="B40" s="6">
        <v>1181.39148</v>
      </c>
    </row>
    <row r="41" spans="1:2" x14ac:dyDescent="0.2">
      <c r="A41" s="7">
        <v>43887</v>
      </c>
      <c r="B41" s="6">
        <v>1180.3579099999999</v>
      </c>
    </row>
    <row r="42" spans="1:2" x14ac:dyDescent="0.2">
      <c r="A42" s="7">
        <v>43888</v>
      </c>
      <c r="B42" s="6">
        <v>1180.5546899999999</v>
      </c>
    </row>
    <row r="43" spans="1:2" x14ac:dyDescent="0.2">
      <c r="A43" s="7">
        <v>43889</v>
      </c>
      <c r="B43" s="6">
        <v>1159.09827</v>
      </c>
    </row>
    <row r="44" spans="1:2" x14ac:dyDescent="0.2">
      <c r="A44" s="7">
        <v>43892</v>
      </c>
      <c r="B44" s="6">
        <v>1161.01746</v>
      </c>
    </row>
    <row r="45" spans="1:2" x14ac:dyDescent="0.2">
      <c r="A45" s="7">
        <v>43893</v>
      </c>
      <c r="B45" s="6">
        <v>1163.1828599999999</v>
      </c>
    </row>
    <row r="46" spans="1:2" x14ac:dyDescent="0.2">
      <c r="A46" s="7">
        <v>43894</v>
      </c>
      <c r="B46" s="6">
        <v>1130.7518299999999</v>
      </c>
    </row>
    <row r="47" spans="1:2" x14ac:dyDescent="0.2">
      <c r="A47" s="7">
        <v>43895</v>
      </c>
      <c r="B47" s="6">
        <v>1133.21252</v>
      </c>
    </row>
    <row r="48" spans="1:2" x14ac:dyDescent="0.2">
      <c r="A48" s="7">
        <v>43896</v>
      </c>
      <c r="B48" s="6">
        <v>1117.0217299999999</v>
      </c>
    </row>
    <row r="49" spans="1:2" x14ac:dyDescent="0.2">
      <c r="A49" s="7">
        <v>43899</v>
      </c>
      <c r="B49" s="6">
        <v>1089.85645</v>
      </c>
    </row>
    <row r="50" spans="1:2" x14ac:dyDescent="0.2">
      <c r="A50" s="7">
        <v>43901</v>
      </c>
      <c r="B50" s="6">
        <v>1096.2540300000001</v>
      </c>
    </row>
    <row r="51" spans="1:2" x14ac:dyDescent="0.2">
      <c r="A51" s="7">
        <v>43902</v>
      </c>
      <c r="B51" s="6">
        <v>1005.21118</v>
      </c>
    </row>
    <row r="52" spans="1:2" x14ac:dyDescent="0.2">
      <c r="A52" s="7">
        <v>43903</v>
      </c>
      <c r="B52" s="6">
        <v>1052.9472699999999</v>
      </c>
    </row>
    <row r="53" spans="1:2" x14ac:dyDescent="0.2">
      <c r="A53" s="7">
        <v>43906</v>
      </c>
      <c r="B53" s="6">
        <v>983.75469999999996</v>
      </c>
    </row>
    <row r="54" spans="1:2" x14ac:dyDescent="0.2">
      <c r="A54" s="7">
        <v>43907</v>
      </c>
      <c r="B54" s="6">
        <v>959.739014</v>
      </c>
    </row>
    <row r="55" spans="1:2" x14ac:dyDescent="0.2">
      <c r="A55" s="7">
        <v>43908</v>
      </c>
      <c r="B55" s="6">
        <v>863.08605999999997</v>
      </c>
    </row>
    <row r="56" spans="1:2" x14ac:dyDescent="0.2">
      <c r="A56" s="7">
        <v>43909</v>
      </c>
      <c r="B56" s="6">
        <v>881.44219999999996</v>
      </c>
    </row>
    <row r="57" spans="1:2" x14ac:dyDescent="0.2">
      <c r="A57" s="7">
        <v>43910</v>
      </c>
      <c r="B57" s="6">
        <v>868.94226100000003</v>
      </c>
    </row>
    <row r="58" spans="1:2" x14ac:dyDescent="0.2">
      <c r="A58" s="7">
        <v>43913</v>
      </c>
      <c r="B58" s="6">
        <v>759.39556900000002</v>
      </c>
    </row>
    <row r="59" spans="1:2" x14ac:dyDescent="0.2">
      <c r="A59" s="7">
        <v>43914</v>
      </c>
      <c r="B59" s="6">
        <v>755.60626200000002</v>
      </c>
    </row>
    <row r="60" spans="1:2" x14ac:dyDescent="0.2">
      <c r="A60" s="7">
        <v>43915</v>
      </c>
      <c r="B60" s="6">
        <v>843.25341800000001</v>
      </c>
    </row>
    <row r="61" spans="1:2" x14ac:dyDescent="0.2">
      <c r="A61" s="7">
        <v>43916</v>
      </c>
      <c r="B61" s="6">
        <v>886.90478499999995</v>
      </c>
    </row>
    <row r="62" spans="1:2" x14ac:dyDescent="0.2">
      <c r="A62" s="7">
        <v>43917</v>
      </c>
      <c r="B62" s="6">
        <v>890.20202600000005</v>
      </c>
    </row>
    <row r="63" spans="1:2" x14ac:dyDescent="0.2">
      <c r="A63" s="7">
        <v>43920</v>
      </c>
      <c r="B63" s="6">
        <v>818.54888900000003</v>
      </c>
    </row>
    <row r="64" spans="1:2" x14ac:dyDescent="0.2">
      <c r="A64" s="7">
        <v>43921</v>
      </c>
      <c r="B64" s="6">
        <v>848.32232699999997</v>
      </c>
    </row>
    <row r="65" spans="1:2" x14ac:dyDescent="0.2">
      <c r="A65" s="7">
        <v>43922</v>
      </c>
      <c r="B65" s="6">
        <v>816.58038299999998</v>
      </c>
    </row>
    <row r="66" spans="1:2" x14ac:dyDescent="0.2">
      <c r="A66" s="7">
        <v>43924</v>
      </c>
      <c r="B66" s="6">
        <v>801.02923599999997</v>
      </c>
    </row>
    <row r="67" spans="1:2" x14ac:dyDescent="0.2">
      <c r="A67" s="7">
        <v>43928</v>
      </c>
      <c r="B67" s="6">
        <v>881.983521</v>
      </c>
    </row>
    <row r="68" spans="1:2" x14ac:dyDescent="0.2">
      <c r="A68" s="7">
        <v>43929</v>
      </c>
      <c r="B68" s="6">
        <v>874.896973</v>
      </c>
    </row>
    <row r="69" spans="1:2" x14ac:dyDescent="0.2">
      <c r="A69" s="7">
        <v>43930</v>
      </c>
      <c r="B69" s="6">
        <v>910.47747800000002</v>
      </c>
    </row>
    <row r="70" spans="1:2" x14ac:dyDescent="0.2">
      <c r="A70" s="7">
        <v>43934</v>
      </c>
      <c r="B70" s="6">
        <v>881.245361</v>
      </c>
    </row>
    <row r="71" spans="1:2" x14ac:dyDescent="0.2">
      <c r="A71" s="7">
        <v>43936</v>
      </c>
      <c r="B71" s="6">
        <v>849.70025599999997</v>
      </c>
    </row>
    <row r="72" spans="1:2" x14ac:dyDescent="0.2">
      <c r="A72" s="7">
        <v>43937</v>
      </c>
      <c r="B72" s="6">
        <v>865.89111300000002</v>
      </c>
    </row>
    <row r="73" spans="1:2" x14ac:dyDescent="0.2">
      <c r="A73" s="7">
        <v>43938</v>
      </c>
      <c r="B73" s="6">
        <v>895.95983899999999</v>
      </c>
    </row>
    <row r="74" spans="1:2" x14ac:dyDescent="0.2">
      <c r="A74" s="7">
        <v>43941</v>
      </c>
      <c r="B74" s="6">
        <v>929.96557600000006</v>
      </c>
    </row>
    <row r="75" spans="1:2" x14ac:dyDescent="0.2">
      <c r="A75" s="7">
        <v>43942</v>
      </c>
      <c r="B75" s="6">
        <v>907.13104199999998</v>
      </c>
    </row>
    <row r="76" spans="1:2" x14ac:dyDescent="0.2">
      <c r="A76" s="7">
        <v>43943</v>
      </c>
      <c r="B76" s="6">
        <v>913.97155799999996</v>
      </c>
    </row>
    <row r="77" spans="1:2" x14ac:dyDescent="0.2">
      <c r="A77" s="7">
        <v>43944</v>
      </c>
      <c r="B77" s="6">
        <v>939.90649399999995</v>
      </c>
    </row>
    <row r="78" spans="1:2" x14ac:dyDescent="0.2">
      <c r="A78" s="7">
        <v>43945</v>
      </c>
      <c r="B78" s="6">
        <v>923.27270499999997</v>
      </c>
    </row>
    <row r="79" spans="1:2" x14ac:dyDescent="0.2">
      <c r="A79" s="7">
        <v>43948</v>
      </c>
      <c r="B79" s="6">
        <v>915.05419900000004</v>
      </c>
    </row>
    <row r="80" spans="1:2" x14ac:dyDescent="0.2">
      <c r="A80" s="7">
        <v>43949</v>
      </c>
      <c r="B80" s="6">
        <v>916.72747800000002</v>
      </c>
    </row>
    <row r="81" spans="1:2" x14ac:dyDescent="0.2">
      <c r="A81" s="7">
        <v>43950</v>
      </c>
      <c r="B81" s="6">
        <v>961.70752000000005</v>
      </c>
    </row>
    <row r="82" spans="1:2" x14ac:dyDescent="0.2">
      <c r="A82" s="7">
        <v>43951</v>
      </c>
      <c r="B82" s="6">
        <v>986.018372</v>
      </c>
    </row>
    <row r="83" spans="1:2" x14ac:dyDescent="0.2">
      <c r="A83" s="7">
        <v>43955</v>
      </c>
      <c r="B83" s="6">
        <v>908.45977800000003</v>
      </c>
    </row>
    <row r="84" spans="1:2" x14ac:dyDescent="0.2">
      <c r="A84" s="7">
        <v>43956</v>
      </c>
      <c r="B84" s="6">
        <v>897.09173599999997</v>
      </c>
    </row>
    <row r="85" spans="1:2" x14ac:dyDescent="0.2">
      <c r="A85" s="7">
        <v>43957</v>
      </c>
      <c r="B85" s="6">
        <v>931.49121100000002</v>
      </c>
    </row>
    <row r="86" spans="1:2" x14ac:dyDescent="0.2">
      <c r="A86" s="7">
        <v>43958</v>
      </c>
      <c r="B86" s="6">
        <v>910.428223</v>
      </c>
    </row>
    <row r="87" spans="1:2" x14ac:dyDescent="0.2">
      <c r="A87" s="7">
        <v>43959</v>
      </c>
      <c r="B87" s="6">
        <v>914.41449</v>
      </c>
    </row>
    <row r="88" spans="1:2" x14ac:dyDescent="0.2">
      <c r="A88" s="7">
        <v>43962</v>
      </c>
      <c r="B88" s="6">
        <v>901.37323000000004</v>
      </c>
    </row>
    <row r="89" spans="1:2" x14ac:dyDescent="0.2">
      <c r="A89" s="7">
        <v>43963</v>
      </c>
      <c r="B89" s="6">
        <v>887.34765600000003</v>
      </c>
    </row>
    <row r="90" spans="1:2" x14ac:dyDescent="0.2">
      <c r="A90" s="7">
        <v>43964</v>
      </c>
      <c r="B90" s="6">
        <v>913.03656000000001</v>
      </c>
    </row>
    <row r="91" spans="1:2" x14ac:dyDescent="0.2">
      <c r="A91" s="7">
        <v>43965</v>
      </c>
      <c r="B91" s="6">
        <v>879.62133800000004</v>
      </c>
    </row>
    <row r="92" spans="1:2" x14ac:dyDescent="0.2">
      <c r="A92" s="7">
        <v>43966</v>
      </c>
      <c r="B92" s="6">
        <v>874.15881300000001</v>
      </c>
    </row>
    <row r="93" spans="1:2" x14ac:dyDescent="0.2">
      <c r="A93" s="7">
        <v>43969</v>
      </c>
      <c r="B93" s="6">
        <v>823.47009300000002</v>
      </c>
    </row>
    <row r="94" spans="1:2" x14ac:dyDescent="0.2">
      <c r="A94" s="7">
        <v>43970</v>
      </c>
      <c r="B94" s="6">
        <v>817.56457499999999</v>
      </c>
    </row>
    <row r="95" spans="1:2" x14ac:dyDescent="0.2">
      <c r="A95" s="7">
        <v>43971</v>
      </c>
      <c r="B95" s="6">
        <v>843.59789999999998</v>
      </c>
    </row>
    <row r="96" spans="1:2" x14ac:dyDescent="0.2">
      <c r="A96" s="7">
        <v>43972</v>
      </c>
      <c r="B96" s="6">
        <v>846.009277</v>
      </c>
    </row>
    <row r="97" spans="1:2" x14ac:dyDescent="0.2">
      <c r="A97" s="7">
        <v>43973</v>
      </c>
      <c r="B97" s="6">
        <v>825.63537599999995</v>
      </c>
    </row>
    <row r="98" spans="1:2" x14ac:dyDescent="0.2">
      <c r="A98" s="7">
        <v>43977</v>
      </c>
      <c r="B98" s="6">
        <v>838.97198500000002</v>
      </c>
    </row>
    <row r="99" spans="1:2" x14ac:dyDescent="0.2">
      <c r="A99" s="7">
        <v>43978</v>
      </c>
      <c r="B99" s="6">
        <v>889.41467299999999</v>
      </c>
    </row>
    <row r="100" spans="1:2" x14ac:dyDescent="0.2">
      <c r="A100" s="7">
        <v>43979</v>
      </c>
      <c r="B100" s="6">
        <v>930.35925299999997</v>
      </c>
    </row>
    <row r="101" spans="1:2" x14ac:dyDescent="0.2">
      <c r="A101" s="7">
        <v>43980</v>
      </c>
      <c r="B101" s="6">
        <v>936.65844700000002</v>
      </c>
    </row>
    <row r="102" spans="1:2" x14ac:dyDescent="0.2">
      <c r="A102" s="7">
        <v>43983</v>
      </c>
      <c r="B102" s="6">
        <v>972.09136999999998</v>
      </c>
    </row>
    <row r="103" spans="1:2" x14ac:dyDescent="0.2">
      <c r="A103" s="7">
        <v>43984</v>
      </c>
      <c r="B103" s="6">
        <v>985.23101799999995</v>
      </c>
    </row>
    <row r="104" spans="1:2" x14ac:dyDescent="0.2">
      <c r="A104" s="7">
        <v>43985</v>
      </c>
      <c r="B104" s="6">
        <v>1006.1463</v>
      </c>
    </row>
    <row r="105" spans="1:2" x14ac:dyDescent="0.2">
      <c r="A105" s="7">
        <v>43986</v>
      </c>
      <c r="B105" s="6">
        <v>985.919983</v>
      </c>
    </row>
    <row r="106" spans="1:2" x14ac:dyDescent="0.2">
      <c r="A106" s="7">
        <v>43987</v>
      </c>
      <c r="B106" s="6">
        <v>1017.0713500000001</v>
      </c>
    </row>
    <row r="107" spans="1:2" x14ac:dyDescent="0.2">
      <c r="A107" s="7">
        <v>43990</v>
      </c>
      <c r="B107" s="6">
        <v>999.89630099999999</v>
      </c>
    </row>
    <row r="108" spans="1:2" x14ac:dyDescent="0.2">
      <c r="A108" s="7">
        <v>43991</v>
      </c>
      <c r="B108" s="6">
        <v>971.74682600000006</v>
      </c>
    </row>
    <row r="109" spans="1:2" x14ac:dyDescent="0.2">
      <c r="A109" s="7">
        <v>43992</v>
      </c>
      <c r="B109" s="6">
        <v>976.22515899999996</v>
      </c>
    </row>
    <row r="110" spans="1:2" x14ac:dyDescent="0.2">
      <c r="A110" s="7">
        <v>43993</v>
      </c>
      <c r="B110" s="6">
        <v>953.34136999999998</v>
      </c>
    </row>
    <row r="111" spans="1:2" x14ac:dyDescent="0.2">
      <c r="A111" s="7">
        <v>43994</v>
      </c>
      <c r="B111" s="6">
        <v>967.26855499999999</v>
      </c>
    </row>
    <row r="112" spans="1:2" x14ac:dyDescent="0.2">
      <c r="A112" s="7">
        <v>43997</v>
      </c>
      <c r="B112" s="6">
        <v>934.88678000000004</v>
      </c>
    </row>
    <row r="113" spans="1:2" x14ac:dyDescent="0.2">
      <c r="A113" s="7">
        <v>43998</v>
      </c>
      <c r="B113" s="6">
        <v>974.79803500000003</v>
      </c>
    </row>
    <row r="114" spans="1:2" x14ac:dyDescent="0.2">
      <c r="A114" s="7">
        <v>43999</v>
      </c>
      <c r="B114" s="6">
        <v>963.823669</v>
      </c>
    </row>
    <row r="115" spans="1:2" x14ac:dyDescent="0.2">
      <c r="A115" s="7">
        <v>44000</v>
      </c>
      <c r="B115" s="6">
        <v>1003.88257</v>
      </c>
    </row>
    <row r="116" spans="1:2" x14ac:dyDescent="0.2">
      <c r="A116" s="7">
        <v>44001</v>
      </c>
      <c r="B116" s="6">
        <v>1017.0713500000001</v>
      </c>
    </row>
    <row r="117" spans="1:2" x14ac:dyDescent="0.2">
      <c r="A117" s="7">
        <v>44004</v>
      </c>
      <c r="B117" s="6">
        <v>1012.5438799999999</v>
      </c>
    </row>
    <row r="118" spans="1:2" x14ac:dyDescent="0.2">
      <c r="A118" s="7">
        <v>44005</v>
      </c>
      <c r="B118" s="6">
        <v>1025.8803700000001</v>
      </c>
    </row>
    <row r="119" spans="1:2" x14ac:dyDescent="0.2">
      <c r="A119" s="7">
        <v>44006</v>
      </c>
      <c r="B119" s="6">
        <v>1016.2348</v>
      </c>
    </row>
    <row r="120" spans="1:2" x14ac:dyDescent="0.2">
      <c r="A120" s="7">
        <v>44007</v>
      </c>
      <c r="B120" s="6">
        <v>1012.5438799999999</v>
      </c>
    </row>
    <row r="121" spans="1:2" x14ac:dyDescent="0.2">
      <c r="A121" s="7">
        <v>44008</v>
      </c>
      <c r="B121" s="6">
        <v>1039.8074999999999</v>
      </c>
    </row>
    <row r="122" spans="1:2" x14ac:dyDescent="0.2">
      <c r="A122" s="7">
        <v>44011</v>
      </c>
      <c r="B122" s="6">
        <v>1059.09888</v>
      </c>
    </row>
    <row r="123" spans="1:2" x14ac:dyDescent="0.2">
      <c r="A123" s="7">
        <v>44012</v>
      </c>
      <c r="B123" s="6">
        <v>1049.05945</v>
      </c>
    </row>
    <row r="124" spans="1:2" x14ac:dyDescent="0.2">
      <c r="A124" s="7">
        <v>44013</v>
      </c>
      <c r="B124" s="6">
        <v>1067.51404</v>
      </c>
    </row>
    <row r="125" spans="1:2" x14ac:dyDescent="0.2">
      <c r="A125" s="7">
        <v>44014</v>
      </c>
      <c r="B125" s="6">
        <v>1072.2385300000001</v>
      </c>
    </row>
    <row r="126" spans="1:2" x14ac:dyDescent="0.2">
      <c r="A126" s="7">
        <v>44015</v>
      </c>
      <c r="B126" s="6">
        <v>1057.0318600000001</v>
      </c>
    </row>
    <row r="127" spans="1:2" x14ac:dyDescent="0.2">
      <c r="A127" s="7">
        <v>44018</v>
      </c>
      <c r="B127" s="6">
        <v>1085.6241500000001</v>
      </c>
    </row>
    <row r="128" spans="1:2" x14ac:dyDescent="0.2">
      <c r="A128" s="7">
        <v>44019</v>
      </c>
      <c r="B128" s="6">
        <v>1087.74036</v>
      </c>
    </row>
    <row r="129" spans="1:2" x14ac:dyDescent="0.2">
      <c r="A129" s="7">
        <v>44020</v>
      </c>
      <c r="B129" s="6">
        <v>1092.8584000000001</v>
      </c>
    </row>
    <row r="130" spans="1:2" x14ac:dyDescent="0.2">
      <c r="A130" s="7">
        <v>44021</v>
      </c>
      <c r="B130" s="6">
        <v>1107.22839</v>
      </c>
    </row>
    <row r="131" spans="1:2" x14ac:dyDescent="0.2">
      <c r="A131" s="7">
        <v>44022</v>
      </c>
      <c r="B131" s="6">
        <v>1087.6911600000001</v>
      </c>
    </row>
    <row r="132" spans="1:2" x14ac:dyDescent="0.2">
      <c r="A132" s="7">
        <v>44025</v>
      </c>
      <c r="B132" s="6">
        <v>1063.23254</v>
      </c>
    </row>
    <row r="133" spans="1:2" x14ac:dyDescent="0.2">
      <c r="A133" s="7">
        <v>44026</v>
      </c>
      <c r="B133" s="6">
        <v>1042.16968</v>
      </c>
    </row>
    <row r="134" spans="1:2" x14ac:dyDescent="0.2">
      <c r="A134" s="7">
        <v>44027</v>
      </c>
      <c r="B134" s="6">
        <v>1036.5595699999999</v>
      </c>
    </row>
    <row r="135" spans="1:2" x14ac:dyDescent="0.2">
      <c r="A135" s="7">
        <v>44028</v>
      </c>
      <c r="B135" s="6">
        <v>1045.81152</v>
      </c>
    </row>
    <row r="136" spans="1:2" x14ac:dyDescent="0.2">
      <c r="A136" s="7">
        <v>44029</v>
      </c>
      <c r="B136" s="6">
        <v>1081.1458700000001</v>
      </c>
    </row>
    <row r="137" spans="1:2" x14ac:dyDescent="0.2">
      <c r="A137" s="7">
        <v>44032</v>
      </c>
      <c r="B137" s="6">
        <v>1115.20093</v>
      </c>
    </row>
    <row r="138" spans="1:2" x14ac:dyDescent="0.2">
      <c r="A138" s="7">
        <v>44033</v>
      </c>
      <c r="B138" s="6">
        <v>1120.6142600000001</v>
      </c>
    </row>
    <row r="139" spans="1:2" x14ac:dyDescent="0.2">
      <c r="A139" s="7">
        <v>44034</v>
      </c>
      <c r="B139" s="6">
        <v>1108.6063200000001</v>
      </c>
    </row>
    <row r="140" spans="1:2" x14ac:dyDescent="0.2">
      <c r="A140" s="7">
        <v>44035</v>
      </c>
      <c r="B140" s="6">
        <v>1112.59265</v>
      </c>
    </row>
    <row r="141" spans="1:2" x14ac:dyDescent="0.2">
      <c r="A141" s="7">
        <v>44036</v>
      </c>
      <c r="B141" s="6">
        <v>1101.47046</v>
      </c>
    </row>
    <row r="142" spans="1:2" x14ac:dyDescent="0.2">
      <c r="A142" s="7">
        <v>44039</v>
      </c>
      <c r="B142" s="6">
        <v>1062.4943900000001</v>
      </c>
    </row>
    <row r="143" spans="1:2" x14ac:dyDescent="0.2">
      <c r="A143" s="7">
        <v>44040</v>
      </c>
      <c r="B143" s="6">
        <v>1069.5318600000001</v>
      </c>
    </row>
    <row r="144" spans="1:2" x14ac:dyDescent="0.2">
      <c r="A144" s="7">
        <v>44041</v>
      </c>
      <c r="B144" s="6">
        <v>1047.8290999999999</v>
      </c>
    </row>
    <row r="145" spans="1:2" x14ac:dyDescent="0.2">
      <c r="A145" s="7">
        <v>44042</v>
      </c>
      <c r="B145" s="6">
        <v>1034.09888</v>
      </c>
    </row>
    <row r="146" spans="1:2" x14ac:dyDescent="0.2">
      <c r="A146" s="7">
        <v>44043</v>
      </c>
      <c r="B146" s="6">
        <v>1016.53015</v>
      </c>
    </row>
    <row r="147" spans="1:2" x14ac:dyDescent="0.2">
      <c r="A147" s="7">
        <v>44046</v>
      </c>
      <c r="B147" s="6">
        <v>986.21527100000003</v>
      </c>
    </row>
    <row r="148" spans="1:2" x14ac:dyDescent="0.2">
      <c r="A148" s="7">
        <v>44047</v>
      </c>
      <c r="B148" s="6">
        <v>1025.24072</v>
      </c>
    </row>
    <row r="149" spans="1:2" x14ac:dyDescent="0.2">
      <c r="A149" s="7">
        <v>44048</v>
      </c>
      <c r="B149" s="6">
        <v>1011.36279</v>
      </c>
    </row>
    <row r="150" spans="1:2" x14ac:dyDescent="0.2">
      <c r="A150" s="7">
        <v>44049</v>
      </c>
      <c r="B150" s="6">
        <v>1024.3055400000001</v>
      </c>
    </row>
    <row r="151" spans="1:2" x14ac:dyDescent="0.2">
      <c r="A151" s="7">
        <v>44050</v>
      </c>
      <c r="B151" s="6">
        <v>1027.4060099999999</v>
      </c>
    </row>
    <row r="152" spans="1:2" x14ac:dyDescent="0.2">
      <c r="A152" s="7">
        <v>44053</v>
      </c>
      <c r="B152" s="6">
        <v>1034.09888</v>
      </c>
    </row>
    <row r="153" spans="1:2" x14ac:dyDescent="0.2">
      <c r="A153" s="7">
        <v>44054</v>
      </c>
      <c r="B153" s="6">
        <v>1049.84692</v>
      </c>
    </row>
    <row r="154" spans="1:2" x14ac:dyDescent="0.2">
      <c r="A154" s="7">
        <v>44055</v>
      </c>
      <c r="B154" s="6">
        <v>1046.94336</v>
      </c>
    </row>
    <row r="155" spans="1:2" x14ac:dyDescent="0.2">
      <c r="A155" s="7">
        <v>44056</v>
      </c>
      <c r="B155" s="6">
        <v>1042.3665800000001</v>
      </c>
    </row>
    <row r="156" spans="1:2" x14ac:dyDescent="0.2">
      <c r="A156" s="7">
        <v>44057</v>
      </c>
      <c r="B156" s="6">
        <v>1018.15405</v>
      </c>
    </row>
    <row r="157" spans="1:2" x14ac:dyDescent="0.2">
      <c r="A157" s="7">
        <v>44060</v>
      </c>
      <c r="B157" s="6">
        <v>1016.4808399999999</v>
      </c>
    </row>
    <row r="158" spans="1:2" x14ac:dyDescent="0.2">
      <c r="A158" s="7">
        <v>44061</v>
      </c>
      <c r="B158" s="6">
        <v>1039.85681</v>
      </c>
    </row>
    <row r="159" spans="1:2" x14ac:dyDescent="0.2">
      <c r="A159" s="7">
        <v>44062</v>
      </c>
      <c r="B159" s="6">
        <v>1049.7976100000001</v>
      </c>
    </row>
    <row r="160" spans="1:2" x14ac:dyDescent="0.2">
      <c r="A160" s="7">
        <v>44063</v>
      </c>
      <c r="B160" s="6">
        <v>1042.31738</v>
      </c>
    </row>
    <row r="161" spans="1:2" x14ac:dyDescent="0.2">
      <c r="A161" s="7">
        <v>44064</v>
      </c>
      <c r="B161" s="6">
        <v>1068.5476100000001</v>
      </c>
    </row>
    <row r="162" spans="1:2" x14ac:dyDescent="0.2">
      <c r="A162" s="7">
        <v>44067</v>
      </c>
      <c r="B162" s="6">
        <v>1099.4528800000001</v>
      </c>
    </row>
    <row r="163" spans="1:2" x14ac:dyDescent="0.2">
      <c r="A163" s="7">
        <v>44068</v>
      </c>
      <c r="B163" s="6">
        <v>1102.06104</v>
      </c>
    </row>
    <row r="164" spans="1:2" x14ac:dyDescent="0.2">
      <c r="A164" s="7">
        <v>44069</v>
      </c>
      <c r="B164" s="6">
        <v>1100.8308099999999</v>
      </c>
    </row>
    <row r="165" spans="1:2" x14ac:dyDescent="0.2">
      <c r="A165" s="7">
        <v>44070</v>
      </c>
      <c r="B165" s="6">
        <v>1094.5809300000001</v>
      </c>
    </row>
    <row r="166" spans="1:2" x14ac:dyDescent="0.2">
      <c r="A166" s="7">
        <v>44071</v>
      </c>
      <c r="B166" s="6">
        <v>1096.9431199999999</v>
      </c>
    </row>
    <row r="167" spans="1:2" x14ac:dyDescent="0.2">
      <c r="A167" s="7">
        <v>44074</v>
      </c>
      <c r="B167" s="6">
        <v>1098.2717299999999</v>
      </c>
    </row>
    <row r="168" spans="1:2" x14ac:dyDescent="0.2">
      <c r="A168" s="7">
        <v>44075</v>
      </c>
      <c r="B168" s="6">
        <v>1109.5413799999999</v>
      </c>
    </row>
    <row r="169" spans="1:2" x14ac:dyDescent="0.2">
      <c r="A169" s="7">
        <v>44076</v>
      </c>
      <c r="B169" s="6">
        <v>1116.2834499999999</v>
      </c>
    </row>
    <row r="170" spans="1:2" x14ac:dyDescent="0.2">
      <c r="A170" s="7">
        <v>44077</v>
      </c>
      <c r="B170" s="6">
        <v>1113.0847200000001</v>
      </c>
    </row>
    <row r="171" spans="1:2" x14ac:dyDescent="0.2">
      <c r="A171" s="7">
        <v>44078</v>
      </c>
      <c r="B171" s="6">
        <v>1101.6674800000001</v>
      </c>
    </row>
    <row r="172" spans="1:2" x14ac:dyDescent="0.2">
      <c r="A172" s="7">
        <v>44081</v>
      </c>
      <c r="B172" s="6">
        <v>1093.0059799999999</v>
      </c>
    </row>
    <row r="173" spans="1:2" x14ac:dyDescent="0.2">
      <c r="A173" s="7">
        <v>44082</v>
      </c>
      <c r="B173" s="6">
        <v>1094.9252899999999</v>
      </c>
    </row>
    <row r="174" spans="1:2" x14ac:dyDescent="0.2">
      <c r="A174" s="7">
        <v>44083</v>
      </c>
      <c r="B174" s="6">
        <v>1079.2265600000001</v>
      </c>
    </row>
    <row r="175" spans="1:2" x14ac:dyDescent="0.2">
      <c r="A175" s="7">
        <v>44084</v>
      </c>
      <c r="B175" s="6">
        <v>1073.37048</v>
      </c>
    </row>
    <row r="176" spans="1:2" x14ac:dyDescent="0.2">
      <c r="A176" s="7">
        <v>44085</v>
      </c>
      <c r="B176" s="6">
        <v>1061.6578400000001</v>
      </c>
    </row>
    <row r="177" spans="1:2" x14ac:dyDescent="0.2">
      <c r="A177" s="7">
        <v>44088</v>
      </c>
      <c r="B177" s="6">
        <v>1041.2838099999999</v>
      </c>
    </row>
    <row r="178" spans="1:2" x14ac:dyDescent="0.2">
      <c r="A178" s="7">
        <v>44089</v>
      </c>
      <c r="B178" s="6">
        <v>1053.6361099999999</v>
      </c>
    </row>
    <row r="179" spans="1:2" x14ac:dyDescent="0.2">
      <c r="A179" s="7">
        <v>44090</v>
      </c>
      <c r="B179" s="6">
        <v>1076.4215099999999</v>
      </c>
    </row>
    <row r="180" spans="1:2" x14ac:dyDescent="0.2">
      <c r="A180" s="7">
        <v>44091</v>
      </c>
      <c r="B180" s="6">
        <v>1066.52979</v>
      </c>
    </row>
    <row r="181" spans="1:2" x14ac:dyDescent="0.2">
      <c r="A181" s="7">
        <v>44092</v>
      </c>
      <c r="B181" s="6">
        <v>1040.64417</v>
      </c>
    </row>
    <row r="182" spans="1:2" x14ac:dyDescent="0.2">
      <c r="A182" s="7">
        <v>44095</v>
      </c>
      <c r="B182" s="6">
        <v>1032.7701400000001</v>
      </c>
    </row>
    <row r="183" spans="1:2" x14ac:dyDescent="0.2">
      <c r="A183" s="7">
        <v>44096</v>
      </c>
      <c r="B183" s="6">
        <v>1019.08911</v>
      </c>
    </row>
    <row r="184" spans="1:2" x14ac:dyDescent="0.2">
      <c r="A184" s="7">
        <v>44097</v>
      </c>
      <c r="B184" s="6">
        <v>1030.75244</v>
      </c>
    </row>
    <row r="185" spans="1:2" x14ac:dyDescent="0.2">
      <c r="A185" s="7">
        <v>44098</v>
      </c>
      <c r="B185" s="6">
        <v>1014.16791</v>
      </c>
    </row>
    <row r="186" spans="1:2" x14ac:dyDescent="0.2">
      <c r="A186" s="7">
        <v>44099</v>
      </c>
      <c r="B186" s="6">
        <v>1027.55359</v>
      </c>
    </row>
    <row r="187" spans="1:2" x14ac:dyDescent="0.2">
      <c r="A187" s="7">
        <v>44102</v>
      </c>
      <c r="B187" s="6">
        <v>1037.5929000000001</v>
      </c>
    </row>
    <row r="188" spans="1:2" x14ac:dyDescent="0.2">
      <c r="A188" s="7">
        <v>44103</v>
      </c>
      <c r="B188" s="6">
        <v>1045.81152</v>
      </c>
    </row>
    <row r="189" spans="1:2" x14ac:dyDescent="0.2">
      <c r="A189" s="7">
        <v>44104</v>
      </c>
      <c r="B189" s="6">
        <v>1061.6086399999999</v>
      </c>
    </row>
    <row r="190" spans="1:2" x14ac:dyDescent="0.2">
      <c r="A190" s="7">
        <v>44105</v>
      </c>
      <c r="B190" s="6">
        <v>1089.5118399999999</v>
      </c>
    </row>
    <row r="191" spans="1:2" x14ac:dyDescent="0.2">
      <c r="A191" s="7">
        <v>44109</v>
      </c>
      <c r="B191" s="6">
        <v>1096.7954099999999</v>
      </c>
    </row>
    <row r="192" spans="1:2" x14ac:dyDescent="0.2">
      <c r="A192" s="7">
        <v>44110</v>
      </c>
      <c r="B192" s="6">
        <v>1126.0767800000001</v>
      </c>
    </row>
    <row r="193" spans="1:2" x14ac:dyDescent="0.2">
      <c r="A193" s="7">
        <v>44111</v>
      </c>
      <c r="B193" s="6">
        <v>1143.94092</v>
      </c>
    </row>
    <row r="194" spans="1:2" x14ac:dyDescent="0.2">
      <c r="A194" s="7">
        <v>44112</v>
      </c>
      <c r="B194" s="6">
        <v>1173.0252700000001</v>
      </c>
    </row>
    <row r="195" spans="1:2" x14ac:dyDescent="0.2">
      <c r="A195" s="7">
        <v>44113</v>
      </c>
      <c r="B195" s="6">
        <v>1214.1176800000001</v>
      </c>
    </row>
    <row r="196" spans="1:2" x14ac:dyDescent="0.2">
      <c r="A196" s="7">
        <v>44116</v>
      </c>
      <c r="B196" s="6">
        <v>1194.5311300000001</v>
      </c>
    </row>
    <row r="197" spans="1:2" x14ac:dyDescent="0.2">
      <c r="A197" s="7">
        <v>44117</v>
      </c>
      <c r="B197" s="6">
        <v>1179.57044</v>
      </c>
    </row>
    <row r="198" spans="1:2" x14ac:dyDescent="0.2">
      <c r="A198" s="7">
        <v>44118</v>
      </c>
      <c r="B198" s="6">
        <v>1192.4150400000001</v>
      </c>
    </row>
    <row r="199" spans="1:2" x14ac:dyDescent="0.2">
      <c r="A199" s="7">
        <v>44119</v>
      </c>
      <c r="B199" s="6">
        <v>1150.8305700000001</v>
      </c>
    </row>
    <row r="200" spans="1:2" x14ac:dyDescent="0.2">
      <c r="A200" s="7">
        <v>44120</v>
      </c>
      <c r="B200" s="6">
        <v>1180.45642</v>
      </c>
    </row>
    <row r="201" spans="1:2" x14ac:dyDescent="0.2">
      <c r="A201" s="7">
        <v>44123</v>
      </c>
      <c r="B201" s="6">
        <v>1184.5902100000001</v>
      </c>
    </row>
    <row r="202" spans="1:2" x14ac:dyDescent="0.2">
      <c r="A202" s="7">
        <v>44124</v>
      </c>
      <c r="B202" s="6">
        <v>1204.6686999999999</v>
      </c>
    </row>
    <row r="203" spans="1:2" x14ac:dyDescent="0.2">
      <c r="A203" s="7">
        <v>44125</v>
      </c>
      <c r="B203" s="6">
        <v>1227.06043</v>
      </c>
    </row>
    <row r="204" spans="1:2" x14ac:dyDescent="0.2">
      <c r="A204" s="7">
        <v>44126</v>
      </c>
      <c r="B204" s="6">
        <v>1213.87158</v>
      </c>
    </row>
    <row r="205" spans="1:2" x14ac:dyDescent="0.2">
      <c r="A205" s="7">
        <v>44127</v>
      </c>
      <c r="B205" s="6">
        <v>1216.3322800000001</v>
      </c>
    </row>
    <row r="206" spans="1:2" x14ac:dyDescent="0.2">
      <c r="A206" s="7">
        <v>44130</v>
      </c>
      <c r="B206" s="6">
        <v>1191.82446</v>
      </c>
    </row>
    <row r="207" spans="1:2" x14ac:dyDescent="0.2">
      <c r="A207" s="7">
        <v>44131</v>
      </c>
      <c r="B207" s="6">
        <v>1213.6746800000001</v>
      </c>
    </row>
    <row r="208" spans="1:2" x14ac:dyDescent="0.2">
      <c r="A208" s="7">
        <v>44132</v>
      </c>
      <c r="B208" s="6">
        <v>1190.54492</v>
      </c>
    </row>
    <row r="209" spans="1:2" x14ac:dyDescent="0.2">
      <c r="A209" s="7">
        <v>44133</v>
      </c>
      <c r="B209" s="6">
        <v>1168.4978000000001</v>
      </c>
    </row>
    <row r="210" spans="1:2" x14ac:dyDescent="0.2">
      <c r="A210" s="7">
        <v>44134</v>
      </c>
      <c r="B210" s="6">
        <v>1164.90527</v>
      </c>
    </row>
    <row r="211" spans="1:2" x14ac:dyDescent="0.2">
      <c r="A211" s="7">
        <v>44137</v>
      </c>
      <c r="B211" s="6">
        <v>1196.1059600000001</v>
      </c>
    </row>
    <row r="212" spans="1:2" x14ac:dyDescent="0.2">
      <c r="A212" s="7">
        <v>44138</v>
      </c>
      <c r="B212" s="6">
        <v>1228.2907700000001</v>
      </c>
    </row>
    <row r="213" spans="1:2" x14ac:dyDescent="0.2">
      <c r="A213" s="7">
        <v>44139</v>
      </c>
      <c r="B213" s="6">
        <v>1237.5919200000001</v>
      </c>
    </row>
    <row r="214" spans="1:2" x14ac:dyDescent="0.2">
      <c r="A214" s="7">
        <v>44140</v>
      </c>
      <c r="B214" s="6">
        <v>1249.2059300000001</v>
      </c>
    </row>
    <row r="215" spans="1:2" x14ac:dyDescent="0.2">
      <c r="A215" s="7">
        <v>44141</v>
      </c>
      <c r="B215" s="6">
        <v>1287.05042</v>
      </c>
    </row>
    <row r="216" spans="1:2" x14ac:dyDescent="0.2">
      <c r="A216" s="7">
        <v>44144</v>
      </c>
      <c r="B216" s="6">
        <v>1319.43201</v>
      </c>
    </row>
    <row r="217" spans="1:2" x14ac:dyDescent="0.2">
      <c r="A217" s="7">
        <v>44145</v>
      </c>
      <c r="B217" s="6">
        <v>1371.6955599999999</v>
      </c>
    </row>
    <row r="218" spans="1:2" x14ac:dyDescent="0.2">
      <c r="A218" s="7">
        <v>44146</v>
      </c>
      <c r="B218" s="6">
        <v>1368.0538300000001</v>
      </c>
    </row>
    <row r="219" spans="1:2" x14ac:dyDescent="0.2">
      <c r="A219" s="7">
        <v>44147</v>
      </c>
      <c r="B219" s="6">
        <v>1350.0911900000001</v>
      </c>
    </row>
    <row r="220" spans="1:2" x14ac:dyDescent="0.2">
      <c r="A220" s="7">
        <v>44148</v>
      </c>
      <c r="B220" s="6">
        <v>1337.39465</v>
      </c>
    </row>
    <row r="221" spans="1:2" x14ac:dyDescent="0.2">
      <c r="A221" s="7">
        <v>44149</v>
      </c>
      <c r="B221" s="6">
        <v>1348.1228000000001</v>
      </c>
    </row>
    <row r="222" spans="1:2" x14ac:dyDescent="0.2">
      <c r="A222" s="7">
        <v>44152</v>
      </c>
      <c r="B222" s="6">
        <v>1386.26233</v>
      </c>
    </row>
    <row r="223" spans="1:2" x14ac:dyDescent="0.2">
      <c r="A223" s="7">
        <v>44153</v>
      </c>
      <c r="B223" s="6">
        <v>1386.5084199999999</v>
      </c>
    </row>
    <row r="224" spans="1:2" x14ac:dyDescent="0.2">
      <c r="A224" s="7">
        <v>44154</v>
      </c>
      <c r="B224" s="6">
        <v>1352.6995899999999</v>
      </c>
    </row>
    <row r="225" spans="1:2" x14ac:dyDescent="0.2">
      <c r="A225" s="7">
        <v>44155</v>
      </c>
      <c r="B225" s="6">
        <v>1381.53809</v>
      </c>
    </row>
    <row r="226" spans="1:2" x14ac:dyDescent="0.2">
      <c r="A226" s="7">
        <v>44158</v>
      </c>
      <c r="B226" s="6">
        <v>1372.63049</v>
      </c>
    </row>
    <row r="227" spans="1:2" x14ac:dyDescent="0.2">
      <c r="A227" s="7">
        <v>44159</v>
      </c>
      <c r="B227" s="6">
        <v>1415.5436999999999</v>
      </c>
    </row>
    <row r="228" spans="1:2" x14ac:dyDescent="0.2">
      <c r="A228" s="7">
        <v>44160</v>
      </c>
      <c r="B228" s="6">
        <v>1380.7014200000001</v>
      </c>
    </row>
    <row r="229" spans="1:2" x14ac:dyDescent="0.2">
      <c r="A229" s="7">
        <v>44161</v>
      </c>
      <c r="B229" s="6">
        <v>1404.1756600000001</v>
      </c>
    </row>
    <row r="230" spans="1:2" x14ac:dyDescent="0.2">
      <c r="A230" s="7">
        <v>44162</v>
      </c>
      <c r="B230" s="6">
        <v>1418.1518599999999</v>
      </c>
    </row>
    <row r="231" spans="1:2" x14ac:dyDescent="0.2">
      <c r="A231" s="7">
        <v>44166</v>
      </c>
      <c r="B231" s="6">
        <v>1410.7209499999999</v>
      </c>
    </row>
    <row r="232" spans="1:2" x14ac:dyDescent="0.2">
      <c r="A232" s="7">
        <v>44167</v>
      </c>
      <c r="B232" s="6">
        <v>1384.7858900000001</v>
      </c>
    </row>
    <row r="233" spans="1:2" x14ac:dyDescent="0.2">
      <c r="A233" s="7">
        <v>44168</v>
      </c>
      <c r="B233" s="6">
        <v>1355.5046400000001</v>
      </c>
    </row>
    <row r="234" spans="1:2" x14ac:dyDescent="0.2">
      <c r="A234" s="7">
        <v>44169</v>
      </c>
      <c r="B234" s="6">
        <v>1363.7722200000001</v>
      </c>
    </row>
    <row r="235" spans="1:2" x14ac:dyDescent="0.2">
      <c r="A235" s="7">
        <v>44172</v>
      </c>
      <c r="B235" s="6">
        <v>1350.63257</v>
      </c>
    </row>
    <row r="236" spans="1:2" x14ac:dyDescent="0.2">
      <c r="A236" s="7">
        <v>44173</v>
      </c>
      <c r="B236" s="6">
        <v>1354.6188999999999</v>
      </c>
    </row>
    <row r="237" spans="1:2" x14ac:dyDescent="0.2">
      <c r="A237" s="7">
        <v>44174</v>
      </c>
      <c r="B237" s="6">
        <v>1385.0320999999999</v>
      </c>
    </row>
    <row r="238" spans="1:2" x14ac:dyDescent="0.2">
      <c r="A238" s="7">
        <v>44175</v>
      </c>
      <c r="B238" s="6">
        <v>1364.0184300000001</v>
      </c>
    </row>
    <row r="239" spans="1:2" x14ac:dyDescent="0.2">
      <c r="A239" s="7">
        <v>44176</v>
      </c>
      <c r="B239" s="6">
        <v>1361.01648</v>
      </c>
    </row>
    <row r="240" spans="1:2" x14ac:dyDescent="0.2">
      <c r="A240" s="7">
        <v>44179</v>
      </c>
      <c r="B240" s="6">
        <v>1350.5343</v>
      </c>
    </row>
    <row r="241" spans="1:2" x14ac:dyDescent="0.2">
      <c r="A241" s="7">
        <v>44180</v>
      </c>
      <c r="B241" s="6">
        <v>1369.38257</v>
      </c>
    </row>
    <row r="242" spans="1:2" x14ac:dyDescent="0.2">
      <c r="A242" s="7">
        <v>44181</v>
      </c>
      <c r="B242" s="6">
        <v>1388.47693</v>
      </c>
    </row>
    <row r="243" spans="1:2" x14ac:dyDescent="0.2">
      <c r="A243" s="7">
        <v>44182</v>
      </c>
      <c r="B243" s="6">
        <v>1419.0870399999999</v>
      </c>
    </row>
    <row r="244" spans="1:2" x14ac:dyDescent="0.2">
      <c r="A244" s="7">
        <v>44183</v>
      </c>
      <c r="B244" s="6">
        <v>1389.1167</v>
      </c>
    </row>
    <row r="245" spans="1:2" x14ac:dyDescent="0.2">
      <c r="A245" s="7">
        <v>44186</v>
      </c>
      <c r="B245" s="6">
        <v>1351.02637</v>
      </c>
    </row>
    <row r="246" spans="1:2" x14ac:dyDescent="0.2">
      <c r="A246" s="7">
        <v>44187</v>
      </c>
      <c r="B246" s="6">
        <v>1351.4692399999999</v>
      </c>
    </row>
    <row r="247" spans="1:2" x14ac:dyDescent="0.2">
      <c r="A247" s="7">
        <v>44188</v>
      </c>
      <c r="B247" s="6">
        <v>1353.9791299999999</v>
      </c>
    </row>
    <row r="248" spans="1:2" x14ac:dyDescent="0.2">
      <c r="A248" s="7">
        <v>44189</v>
      </c>
      <c r="B248" s="6">
        <v>1375.0911900000001</v>
      </c>
    </row>
    <row r="249" spans="1:2" x14ac:dyDescent="0.2">
      <c r="A249" s="7">
        <v>44193</v>
      </c>
      <c r="B249" s="6">
        <v>1390.59302</v>
      </c>
    </row>
    <row r="250" spans="1:2" x14ac:dyDescent="0.2">
      <c r="A250" s="7">
        <v>44194</v>
      </c>
      <c r="B250" s="6">
        <v>1404.71704</v>
      </c>
    </row>
    <row r="251" spans="1:2" x14ac:dyDescent="0.2">
      <c r="A251" s="7">
        <v>44195</v>
      </c>
      <c r="B251" s="6">
        <v>1409.9335900000001</v>
      </c>
    </row>
    <row r="252" spans="1:2" x14ac:dyDescent="0.2">
      <c r="A252" s="7">
        <v>44196</v>
      </c>
      <c r="B252" s="6">
        <v>1413.67371</v>
      </c>
    </row>
    <row r="253" spans="1:2" x14ac:dyDescent="0.2">
      <c r="A253" s="7">
        <v>44197</v>
      </c>
      <c r="B253" s="6">
        <v>1402.60095</v>
      </c>
    </row>
    <row r="254" spans="1:2" x14ac:dyDescent="0.2">
      <c r="A254" s="7">
        <v>44200</v>
      </c>
      <c r="B254" s="6">
        <v>1393.6934799999999</v>
      </c>
    </row>
    <row r="255" spans="1:2" x14ac:dyDescent="0.2">
      <c r="A255" s="7">
        <v>44201</v>
      </c>
      <c r="B255" s="6">
        <v>1404.2248500000001</v>
      </c>
    </row>
    <row r="256" spans="1:2" x14ac:dyDescent="0.2">
      <c r="A256" s="7">
        <v>44202</v>
      </c>
      <c r="B256" s="6">
        <v>1398.1718800000001</v>
      </c>
    </row>
    <row r="257" spans="1:2" x14ac:dyDescent="0.2">
      <c r="A257" s="7">
        <v>44203</v>
      </c>
      <c r="B257" s="6">
        <v>1393.93958</v>
      </c>
    </row>
    <row r="258" spans="1:2" x14ac:dyDescent="0.2">
      <c r="A258" s="7">
        <v>44204</v>
      </c>
      <c r="B258" s="6">
        <v>1409.09692</v>
      </c>
    </row>
    <row r="259" spans="1:2" x14ac:dyDescent="0.2">
      <c r="A259" s="7">
        <v>44207</v>
      </c>
      <c r="B259" s="6">
        <v>1428.58484</v>
      </c>
    </row>
    <row r="260" spans="1:2" x14ac:dyDescent="0.2">
      <c r="A260" s="7">
        <v>44208</v>
      </c>
      <c r="B260" s="6">
        <v>1457.6694299999999</v>
      </c>
    </row>
    <row r="261" spans="1:2" x14ac:dyDescent="0.2">
      <c r="A261" s="7">
        <v>44209</v>
      </c>
      <c r="B261" s="6">
        <v>1447.48254</v>
      </c>
    </row>
    <row r="262" spans="1:2" x14ac:dyDescent="0.2">
      <c r="A262" s="7">
        <v>44210</v>
      </c>
      <c r="B262" s="6">
        <v>1445.6125500000001</v>
      </c>
    </row>
    <row r="263" spans="1:2" x14ac:dyDescent="0.2">
      <c r="A263" s="7">
        <v>44211</v>
      </c>
      <c r="B263" s="6">
        <v>1443.5455300000001</v>
      </c>
    </row>
    <row r="264" spans="1:2" x14ac:dyDescent="0.2">
      <c r="A264" s="7">
        <v>44214</v>
      </c>
      <c r="B264" s="6">
        <v>1459.73633</v>
      </c>
    </row>
    <row r="265" spans="1:2" x14ac:dyDescent="0.2">
      <c r="A265" s="7">
        <v>44215</v>
      </c>
      <c r="B265" s="6">
        <v>1480.1595500000001</v>
      </c>
    </row>
    <row r="266" spans="1:2" x14ac:dyDescent="0.2">
      <c r="A266" s="7">
        <v>44216</v>
      </c>
      <c r="B266" s="6">
        <v>1468.49622</v>
      </c>
    </row>
    <row r="267" spans="1:2" x14ac:dyDescent="0.2">
      <c r="A267" s="7">
        <v>44217</v>
      </c>
      <c r="B267" s="6">
        <v>1451.56726</v>
      </c>
    </row>
    <row r="268" spans="1:2" x14ac:dyDescent="0.2">
      <c r="A268" s="7">
        <v>44218</v>
      </c>
      <c r="B268" s="6">
        <v>1420.80945</v>
      </c>
    </row>
    <row r="269" spans="1:2" x14ac:dyDescent="0.2">
      <c r="A269" s="7">
        <v>44221</v>
      </c>
      <c r="B269" s="6">
        <v>1439.8054199999999</v>
      </c>
    </row>
    <row r="270" spans="1:2" x14ac:dyDescent="0.2">
      <c r="A270" s="7">
        <v>44223</v>
      </c>
      <c r="B270" s="6">
        <v>1387.39429</v>
      </c>
    </row>
    <row r="271" spans="1:2" x14ac:dyDescent="0.2">
      <c r="A271" s="7">
        <v>44224</v>
      </c>
      <c r="B271" s="6">
        <v>1349.8452199999999</v>
      </c>
    </row>
    <row r="272" spans="1:2" x14ac:dyDescent="0.2">
      <c r="A272" s="7">
        <v>44225</v>
      </c>
      <c r="B272" s="6">
        <v>1368.59509</v>
      </c>
    </row>
    <row r="273" spans="1:2" x14ac:dyDescent="0.2">
      <c r="A273" s="7">
        <v>44228</v>
      </c>
      <c r="B273" s="6">
        <v>1453.4864500000001</v>
      </c>
    </row>
    <row r="274" spans="1:2" x14ac:dyDescent="0.2">
      <c r="A274" s="7">
        <v>44229</v>
      </c>
      <c r="B274" s="6">
        <v>1535.96631</v>
      </c>
    </row>
    <row r="275" spans="1:2" x14ac:dyDescent="0.2">
      <c r="A275" s="7">
        <v>44230</v>
      </c>
      <c r="B275" s="6">
        <v>1549.9919400000001</v>
      </c>
    </row>
    <row r="276" spans="1:2" x14ac:dyDescent="0.2">
      <c r="A276" s="7">
        <v>44231</v>
      </c>
      <c r="B276" s="6">
        <v>1554.2241200000001</v>
      </c>
    </row>
    <row r="277" spans="1:2" x14ac:dyDescent="0.2">
      <c r="A277" s="7">
        <v>44232</v>
      </c>
      <c r="B277" s="6">
        <v>1572.43262</v>
      </c>
    </row>
    <row r="278" spans="1:2" x14ac:dyDescent="0.2">
      <c r="A278" s="7">
        <v>44235</v>
      </c>
      <c r="B278" s="6">
        <v>1579.96216</v>
      </c>
    </row>
    <row r="279" spans="1:2" x14ac:dyDescent="0.2">
      <c r="A279" s="7">
        <v>44236</v>
      </c>
      <c r="B279" s="6">
        <v>1586.45813</v>
      </c>
    </row>
    <row r="280" spans="1:2" x14ac:dyDescent="0.2">
      <c r="A280" s="7">
        <v>44237</v>
      </c>
      <c r="B280" s="6">
        <v>1556.8322800000001</v>
      </c>
    </row>
    <row r="281" spans="1:2" x14ac:dyDescent="0.2">
      <c r="A281" s="7">
        <v>44238</v>
      </c>
      <c r="B281" s="6">
        <v>1547.58032</v>
      </c>
    </row>
    <row r="282" spans="1:2" x14ac:dyDescent="0.2">
      <c r="A282" s="7">
        <v>44239</v>
      </c>
      <c r="B282" s="6">
        <v>1557.0290500000001</v>
      </c>
    </row>
    <row r="283" spans="1:2" x14ac:dyDescent="0.2">
      <c r="A283" s="7">
        <v>44242</v>
      </c>
      <c r="B283" s="6">
        <v>1591.1333</v>
      </c>
    </row>
    <row r="284" spans="1:2" x14ac:dyDescent="0.2">
      <c r="A284" s="7">
        <v>44243</v>
      </c>
      <c r="B284" s="6">
        <v>1601.0251499999999</v>
      </c>
    </row>
    <row r="285" spans="1:2" x14ac:dyDescent="0.2">
      <c r="A285" s="7">
        <v>44244</v>
      </c>
      <c r="B285" s="6">
        <v>1561.50757</v>
      </c>
    </row>
    <row r="286" spans="1:2" x14ac:dyDescent="0.2">
      <c r="A286" s="7">
        <v>44245</v>
      </c>
      <c r="B286" s="6">
        <v>1529.8148200000001</v>
      </c>
    </row>
    <row r="287" spans="1:2" x14ac:dyDescent="0.2">
      <c r="A287" s="7">
        <v>44246</v>
      </c>
      <c r="B287" s="6">
        <v>1514.8542500000001</v>
      </c>
    </row>
    <row r="288" spans="1:2" x14ac:dyDescent="0.2">
      <c r="A288" s="7">
        <v>44249</v>
      </c>
      <c r="B288" s="6">
        <v>1523.61401</v>
      </c>
    </row>
    <row r="289" spans="1:2" x14ac:dyDescent="0.2">
      <c r="A289" s="7">
        <v>44250</v>
      </c>
      <c r="B289" s="6">
        <v>1505.06104</v>
      </c>
    </row>
    <row r="290" spans="1:2" x14ac:dyDescent="0.2">
      <c r="A290" s="7">
        <v>44251</v>
      </c>
      <c r="B290" s="6">
        <v>1581.1433099999999</v>
      </c>
    </row>
    <row r="291" spans="1:2" x14ac:dyDescent="0.2">
      <c r="A291" s="7">
        <v>44252</v>
      </c>
      <c r="B291" s="6">
        <v>1581.0939900000001</v>
      </c>
    </row>
    <row r="292" spans="1:2" x14ac:dyDescent="0.2">
      <c r="A292" s="7">
        <v>44253</v>
      </c>
      <c r="B292" s="6">
        <v>1510.2282700000001</v>
      </c>
    </row>
    <row r="293" spans="1:2" x14ac:dyDescent="0.2">
      <c r="A293" s="7">
        <v>44256</v>
      </c>
      <c r="B293" s="6">
        <v>1534.34241</v>
      </c>
    </row>
    <row r="294" spans="1:2" x14ac:dyDescent="0.2">
      <c r="A294" s="7">
        <v>44257</v>
      </c>
      <c r="B294" s="6">
        <v>1543.4957300000001</v>
      </c>
    </row>
    <row r="295" spans="1:2" x14ac:dyDescent="0.2">
      <c r="A295" s="7">
        <v>44258</v>
      </c>
      <c r="B295" s="6">
        <v>1561.85193</v>
      </c>
    </row>
    <row r="296" spans="1:2" x14ac:dyDescent="0.2">
      <c r="A296" s="7">
        <v>44259</v>
      </c>
      <c r="B296" s="6">
        <v>1527.60034</v>
      </c>
    </row>
    <row r="297" spans="1:2" x14ac:dyDescent="0.2">
      <c r="A297" s="7">
        <v>44260</v>
      </c>
      <c r="B297" s="6">
        <v>1505.8975800000001</v>
      </c>
    </row>
    <row r="298" spans="1:2" x14ac:dyDescent="0.2">
      <c r="A298" s="7">
        <v>44263</v>
      </c>
      <c r="B298" s="6">
        <v>1495.5629899999999</v>
      </c>
    </row>
    <row r="299" spans="1:2" x14ac:dyDescent="0.2">
      <c r="A299" s="7">
        <v>44264</v>
      </c>
      <c r="B299" s="6">
        <v>1537.88562</v>
      </c>
    </row>
    <row r="300" spans="1:2" x14ac:dyDescent="0.2">
      <c r="A300" s="7">
        <v>44265</v>
      </c>
      <c r="B300" s="6">
        <v>1531.2419400000001</v>
      </c>
    </row>
    <row r="301" spans="1:2" x14ac:dyDescent="0.2">
      <c r="A301" s="7">
        <v>44267</v>
      </c>
      <c r="B301" s="6">
        <v>1527.50171</v>
      </c>
    </row>
    <row r="302" spans="1:2" x14ac:dyDescent="0.2">
      <c r="A302" s="7">
        <v>44270</v>
      </c>
      <c r="B302" s="6">
        <v>1504.5688500000001</v>
      </c>
    </row>
    <row r="303" spans="1:2" x14ac:dyDescent="0.2">
      <c r="A303" s="7">
        <v>44271</v>
      </c>
      <c r="B303" s="6">
        <v>1488.3287399999999</v>
      </c>
    </row>
    <row r="304" spans="1:2" x14ac:dyDescent="0.2">
      <c r="A304" s="7">
        <v>44272</v>
      </c>
      <c r="B304" s="6">
        <v>1471.7934600000001</v>
      </c>
    </row>
    <row r="305" spans="1:2" x14ac:dyDescent="0.2">
      <c r="A305" s="7">
        <v>44273</v>
      </c>
      <c r="B305" s="6">
        <v>1467.51196</v>
      </c>
    </row>
    <row r="306" spans="1:2" x14ac:dyDescent="0.2">
      <c r="A306" s="7">
        <v>44274</v>
      </c>
      <c r="B306" s="6">
        <v>1473.9095500000001</v>
      </c>
    </row>
    <row r="307" spans="1:2" x14ac:dyDescent="0.2">
      <c r="A307" s="7">
        <v>44277</v>
      </c>
      <c r="B307" s="6">
        <v>1446.00623</v>
      </c>
    </row>
    <row r="308" spans="1:2" x14ac:dyDescent="0.2">
      <c r="A308" s="7">
        <v>44278</v>
      </c>
      <c r="B308" s="6">
        <v>1476.51782</v>
      </c>
    </row>
    <row r="309" spans="1:2" x14ac:dyDescent="0.2">
      <c r="A309" s="7">
        <v>44279</v>
      </c>
      <c r="B309" s="6">
        <v>1455.50415</v>
      </c>
    </row>
    <row r="310" spans="1:2" x14ac:dyDescent="0.2">
      <c r="A310" s="7">
        <v>44280</v>
      </c>
      <c r="B310" s="6">
        <v>1440.2974899999999</v>
      </c>
    </row>
    <row r="311" spans="1:2" x14ac:dyDescent="0.2">
      <c r="A311" s="7">
        <v>44281</v>
      </c>
      <c r="B311" s="6">
        <v>1467.8072500000001</v>
      </c>
    </row>
    <row r="312" spans="1:2" x14ac:dyDescent="0.2">
      <c r="A312" s="7">
        <v>44285</v>
      </c>
      <c r="B312" s="6">
        <v>1529.2241200000001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A7359-4A1B-5E4A-820E-4D793FA20D31}">
  <dimension ref="A1:B312"/>
  <sheetViews>
    <sheetView topLeftCell="A277" workbookViewId="0">
      <selection activeCell="E16" sqref="E16"/>
    </sheetView>
  </sheetViews>
  <sheetFormatPr baseColWidth="10" defaultRowHeight="16" x14ac:dyDescent="0.2"/>
  <sheetData>
    <row r="1" spans="1:2" x14ac:dyDescent="0.2">
      <c r="A1" t="s">
        <v>0</v>
      </c>
      <c r="B1" t="s">
        <v>1</v>
      </c>
    </row>
    <row r="2" spans="1:2" x14ac:dyDescent="0.2">
      <c r="A2" s="5">
        <v>43831</v>
      </c>
      <c r="B2">
        <v>531.99054000000001</v>
      </c>
    </row>
    <row r="3" spans="1:2" x14ac:dyDescent="0.2">
      <c r="A3" s="5">
        <v>43832</v>
      </c>
      <c r="B3">
        <v>535.80633499999999</v>
      </c>
    </row>
    <row r="4" spans="1:2" x14ac:dyDescent="0.2">
      <c r="A4" s="5">
        <v>43833</v>
      </c>
      <c r="B4">
        <v>534.07183799999996</v>
      </c>
    </row>
    <row r="5" spans="1:2" x14ac:dyDescent="0.2">
      <c r="A5" s="5">
        <v>43836</v>
      </c>
      <c r="B5">
        <v>521.03851299999997</v>
      </c>
    </row>
    <row r="6" spans="1:2" x14ac:dyDescent="0.2">
      <c r="A6" s="5">
        <v>43837</v>
      </c>
      <c r="B6">
        <v>518.26330600000006</v>
      </c>
    </row>
    <row r="7" spans="1:2" x14ac:dyDescent="0.2">
      <c r="A7" s="5">
        <v>43838</v>
      </c>
      <c r="B7">
        <v>521.28625499999998</v>
      </c>
    </row>
    <row r="8" spans="1:2" x14ac:dyDescent="0.2">
      <c r="A8" s="5">
        <v>43839</v>
      </c>
      <c r="B8">
        <v>541.45581100000004</v>
      </c>
    </row>
    <row r="9" spans="1:2" x14ac:dyDescent="0.2">
      <c r="A9" s="5">
        <v>43840</v>
      </c>
      <c r="B9">
        <v>535.459473</v>
      </c>
    </row>
    <row r="10" spans="1:2" x14ac:dyDescent="0.2">
      <c r="A10" s="5">
        <v>43843</v>
      </c>
      <c r="B10">
        <v>533.82409700000005</v>
      </c>
    </row>
    <row r="11" spans="1:2" x14ac:dyDescent="0.2">
      <c r="A11" s="5">
        <v>43844</v>
      </c>
      <c r="B11">
        <v>532.83294699999999</v>
      </c>
    </row>
    <row r="12" spans="1:2" x14ac:dyDescent="0.2">
      <c r="A12" s="5">
        <v>43845</v>
      </c>
      <c r="B12">
        <v>530.85064699999998</v>
      </c>
    </row>
    <row r="13" spans="1:2" x14ac:dyDescent="0.2">
      <c r="A13" s="5">
        <v>43846</v>
      </c>
      <c r="B13">
        <v>532.387024</v>
      </c>
    </row>
    <row r="14" spans="1:2" x14ac:dyDescent="0.2">
      <c r="A14" s="5">
        <v>43847</v>
      </c>
      <c r="B14">
        <v>527.33215299999995</v>
      </c>
    </row>
    <row r="15" spans="1:2" x14ac:dyDescent="0.2">
      <c r="A15" s="5">
        <v>43850</v>
      </c>
      <c r="B15">
        <v>530.10730000000001</v>
      </c>
    </row>
    <row r="16" spans="1:2" x14ac:dyDescent="0.2">
      <c r="A16" s="5">
        <v>43851</v>
      </c>
      <c r="B16">
        <v>526.34106399999996</v>
      </c>
    </row>
    <row r="17" spans="1:2" x14ac:dyDescent="0.2">
      <c r="A17" s="5">
        <v>43852</v>
      </c>
      <c r="B17">
        <v>518.21374500000002</v>
      </c>
    </row>
    <row r="18" spans="1:2" x14ac:dyDescent="0.2">
      <c r="A18" s="5">
        <v>43853</v>
      </c>
      <c r="B18">
        <v>523.02075200000002</v>
      </c>
    </row>
    <row r="19" spans="1:2" x14ac:dyDescent="0.2">
      <c r="A19" s="5">
        <v>43854</v>
      </c>
      <c r="B19">
        <v>529.11621100000002</v>
      </c>
    </row>
    <row r="20" spans="1:2" x14ac:dyDescent="0.2">
      <c r="A20" s="5">
        <v>43857</v>
      </c>
      <c r="B20">
        <v>532.48608400000001</v>
      </c>
    </row>
    <row r="21" spans="1:2" x14ac:dyDescent="0.2">
      <c r="A21" s="5">
        <v>43858</v>
      </c>
      <c r="B21">
        <v>523.51629600000001</v>
      </c>
    </row>
    <row r="22" spans="1:2" x14ac:dyDescent="0.2">
      <c r="A22" s="5">
        <v>43859</v>
      </c>
      <c r="B22">
        <v>521.93048099999999</v>
      </c>
    </row>
    <row r="23" spans="1:2" x14ac:dyDescent="0.2">
      <c r="A23" s="5">
        <v>43860</v>
      </c>
      <c r="B23">
        <v>527.48083499999996</v>
      </c>
    </row>
    <row r="24" spans="1:2" x14ac:dyDescent="0.2">
      <c r="A24" s="5">
        <v>43861</v>
      </c>
      <c r="B24">
        <v>520.98895300000004</v>
      </c>
    </row>
    <row r="25" spans="1:2" x14ac:dyDescent="0.2">
      <c r="A25" s="5">
        <v>43864</v>
      </c>
      <c r="B25">
        <v>510.97851600000001</v>
      </c>
    </row>
    <row r="26" spans="1:2" x14ac:dyDescent="0.2">
      <c r="A26" s="5">
        <v>43865</v>
      </c>
      <c r="B26">
        <v>526.09326199999998</v>
      </c>
    </row>
    <row r="27" spans="1:2" x14ac:dyDescent="0.2">
      <c r="A27" s="5">
        <v>43866</v>
      </c>
      <c r="B27">
        <v>534.31964100000005</v>
      </c>
    </row>
    <row r="28" spans="1:2" x14ac:dyDescent="0.2">
      <c r="A28" s="5">
        <v>43867</v>
      </c>
      <c r="B28">
        <v>536.79748500000005</v>
      </c>
    </row>
    <row r="29" spans="1:2" x14ac:dyDescent="0.2">
      <c r="A29" s="5">
        <v>43868</v>
      </c>
      <c r="B29">
        <v>531.69317599999999</v>
      </c>
    </row>
    <row r="30" spans="1:2" x14ac:dyDescent="0.2">
      <c r="A30" s="5">
        <v>43871</v>
      </c>
      <c r="B30">
        <v>529.21533199999999</v>
      </c>
    </row>
    <row r="31" spans="1:2" x14ac:dyDescent="0.2">
      <c r="A31" s="5">
        <v>43872</v>
      </c>
      <c r="B31">
        <v>534.96386700000005</v>
      </c>
    </row>
    <row r="32" spans="1:2" x14ac:dyDescent="0.2">
      <c r="A32" s="5">
        <v>43873</v>
      </c>
      <c r="B32">
        <v>544.42919900000004</v>
      </c>
    </row>
    <row r="33" spans="1:2" x14ac:dyDescent="0.2">
      <c r="A33" s="5">
        <v>43874</v>
      </c>
      <c r="B33">
        <v>536.20281999999997</v>
      </c>
    </row>
    <row r="34" spans="1:2" x14ac:dyDescent="0.2">
      <c r="A34" s="5">
        <v>43875</v>
      </c>
      <c r="B34">
        <v>540.96020499999997</v>
      </c>
    </row>
    <row r="35" spans="1:2" x14ac:dyDescent="0.2">
      <c r="A35" s="5">
        <v>43878</v>
      </c>
      <c r="B35">
        <v>536.79748500000005</v>
      </c>
    </row>
    <row r="36" spans="1:2" x14ac:dyDescent="0.2">
      <c r="A36" s="5">
        <v>43879</v>
      </c>
      <c r="B36">
        <v>536.40106200000002</v>
      </c>
    </row>
    <row r="37" spans="1:2" x14ac:dyDescent="0.2">
      <c r="A37" s="5">
        <v>43880</v>
      </c>
      <c r="B37">
        <v>539.96911599999999</v>
      </c>
    </row>
    <row r="38" spans="1:2" x14ac:dyDescent="0.2">
      <c r="A38" s="5">
        <v>43881</v>
      </c>
      <c r="B38">
        <v>542.14959699999997</v>
      </c>
    </row>
    <row r="39" spans="1:2" x14ac:dyDescent="0.2">
      <c r="A39" s="5">
        <v>43885</v>
      </c>
      <c r="B39">
        <v>525.15167199999996</v>
      </c>
    </row>
    <row r="40" spans="1:2" x14ac:dyDescent="0.2">
      <c r="A40" s="5">
        <v>43886</v>
      </c>
      <c r="B40">
        <v>526.24194299999999</v>
      </c>
    </row>
    <row r="41" spans="1:2" x14ac:dyDescent="0.2">
      <c r="A41" s="5">
        <v>43887</v>
      </c>
      <c r="B41">
        <v>519.05621299999996</v>
      </c>
    </row>
    <row r="42" spans="1:2" x14ac:dyDescent="0.2">
      <c r="A42" s="5">
        <v>43888</v>
      </c>
      <c r="B42">
        <v>510.78024299999998</v>
      </c>
    </row>
    <row r="43" spans="1:2" x14ac:dyDescent="0.2">
      <c r="A43" s="5">
        <v>43889</v>
      </c>
      <c r="B43">
        <v>492.84075899999999</v>
      </c>
    </row>
    <row r="44" spans="1:2" x14ac:dyDescent="0.2">
      <c r="A44" s="5">
        <v>43892</v>
      </c>
      <c r="B44">
        <v>501.61227400000001</v>
      </c>
    </row>
    <row r="45" spans="1:2" x14ac:dyDescent="0.2">
      <c r="A45" s="5">
        <v>43893</v>
      </c>
      <c r="B45">
        <v>510.18557700000002</v>
      </c>
    </row>
    <row r="46" spans="1:2" x14ac:dyDescent="0.2">
      <c r="A46" s="5">
        <v>43894</v>
      </c>
      <c r="B46">
        <v>503.84231599999998</v>
      </c>
    </row>
    <row r="47" spans="1:2" x14ac:dyDescent="0.2">
      <c r="A47" s="5">
        <v>43895</v>
      </c>
      <c r="B47">
        <v>500.02645899999999</v>
      </c>
    </row>
    <row r="48" spans="1:2" x14ac:dyDescent="0.2">
      <c r="A48" s="5">
        <v>43896</v>
      </c>
      <c r="B48">
        <v>482.03741500000001</v>
      </c>
    </row>
    <row r="49" spans="1:2" x14ac:dyDescent="0.2">
      <c r="A49" s="5">
        <v>43899</v>
      </c>
      <c r="B49">
        <v>453.69101000000001</v>
      </c>
    </row>
    <row r="50" spans="1:2" x14ac:dyDescent="0.2">
      <c r="A50" s="5">
        <v>43901</v>
      </c>
      <c r="B50">
        <v>461.52096599999999</v>
      </c>
    </row>
    <row r="51" spans="1:2" x14ac:dyDescent="0.2">
      <c r="A51" s="5">
        <v>43902</v>
      </c>
      <c r="B51">
        <v>421.87567100000001</v>
      </c>
    </row>
    <row r="52" spans="1:2" x14ac:dyDescent="0.2">
      <c r="A52" s="5">
        <v>43903</v>
      </c>
      <c r="B52">
        <v>443.23455799999999</v>
      </c>
    </row>
    <row r="53" spans="1:2" x14ac:dyDescent="0.2">
      <c r="A53" s="5">
        <v>43906</v>
      </c>
      <c r="B53">
        <v>399.32736199999999</v>
      </c>
    </row>
    <row r="54" spans="1:2" x14ac:dyDescent="0.2">
      <c r="A54" s="5">
        <v>43907</v>
      </c>
      <c r="B54">
        <v>363.99349999999998</v>
      </c>
    </row>
    <row r="55" spans="1:2" x14ac:dyDescent="0.2">
      <c r="A55" s="5">
        <v>43908</v>
      </c>
      <c r="B55">
        <v>351.90167200000002</v>
      </c>
    </row>
    <row r="56" spans="1:2" x14ac:dyDescent="0.2">
      <c r="A56" s="5">
        <v>43909</v>
      </c>
      <c r="B56">
        <v>335.54797400000001</v>
      </c>
    </row>
    <row r="57" spans="1:2" x14ac:dyDescent="0.2">
      <c r="A57" s="5">
        <v>43910</v>
      </c>
      <c r="B57">
        <v>342.634613</v>
      </c>
    </row>
    <row r="58" spans="1:2" x14ac:dyDescent="0.2">
      <c r="A58" s="5">
        <v>43913</v>
      </c>
      <c r="B58">
        <v>281.48168900000002</v>
      </c>
    </row>
    <row r="59" spans="1:2" x14ac:dyDescent="0.2">
      <c r="A59" s="5">
        <v>43914</v>
      </c>
      <c r="B59">
        <v>293.87085000000002</v>
      </c>
    </row>
    <row r="60" spans="1:2" x14ac:dyDescent="0.2">
      <c r="A60" s="5">
        <v>43915</v>
      </c>
      <c r="B60">
        <v>314.089966</v>
      </c>
    </row>
    <row r="61" spans="1:2" x14ac:dyDescent="0.2">
      <c r="A61" s="5">
        <v>43916</v>
      </c>
      <c r="B61">
        <v>327.321594</v>
      </c>
    </row>
    <row r="62" spans="1:2" x14ac:dyDescent="0.2">
      <c r="A62" s="5">
        <v>43917</v>
      </c>
      <c r="B62">
        <v>336.83648699999998</v>
      </c>
    </row>
    <row r="63" spans="1:2" x14ac:dyDescent="0.2">
      <c r="A63" s="5">
        <v>43920</v>
      </c>
      <c r="B63">
        <v>310.62100199999998</v>
      </c>
    </row>
    <row r="64" spans="1:2" x14ac:dyDescent="0.2">
      <c r="A64" s="5">
        <v>43921</v>
      </c>
      <c r="B64">
        <v>320.87924199999998</v>
      </c>
    </row>
    <row r="65" spans="1:2" x14ac:dyDescent="0.2">
      <c r="A65" s="5">
        <v>43922</v>
      </c>
      <c r="B65">
        <v>308.390961</v>
      </c>
    </row>
    <row r="66" spans="1:2" x14ac:dyDescent="0.2">
      <c r="A66" s="5">
        <v>43924</v>
      </c>
      <c r="B66">
        <v>284.10818499999999</v>
      </c>
    </row>
    <row r="67" spans="1:2" x14ac:dyDescent="0.2">
      <c r="A67" s="5">
        <v>43928</v>
      </c>
      <c r="B67">
        <v>323.20837399999999</v>
      </c>
    </row>
    <row r="68" spans="1:2" x14ac:dyDescent="0.2">
      <c r="A68" s="5">
        <v>43929</v>
      </c>
      <c r="B68">
        <v>316.12179600000002</v>
      </c>
    </row>
    <row r="69" spans="1:2" x14ac:dyDescent="0.2">
      <c r="A69" s="5">
        <v>43930</v>
      </c>
      <c r="B69">
        <v>339.661224</v>
      </c>
    </row>
    <row r="70" spans="1:2" x14ac:dyDescent="0.2">
      <c r="A70" s="5">
        <v>43934</v>
      </c>
      <c r="B70">
        <v>327.71804800000001</v>
      </c>
    </row>
    <row r="71" spans="1:2" x14ac:dyDescent="0.2">
      <c r="A71" s="5">
        <v>43936</v>
      </c>
      <c r="B71">
        <v>324.44732699999997</v>
      </c>
    </row>
    <row r="72" spans="1:2" x14ac:dyDescent="0.2">
      <c r="A72" s="5">
        <v>43937</v>
      </c>
      <c r="B72">
        <v>338.967377</v>
      </c>
    </row>
    <row r="73" spans="1:2" x14ac:dyDescent="0.2">
      <c r="A73" s="5">
        <v>43938</v>
      </c>
      <c r="B73">
        <v>372.21987899999999</v>
      </c>
    </row>
    <row r="74" spans="1:2" x14ac:dyDescent="0.2">
      <c r="A74" s="5">
        <v>43941</v>
      </c>
      <c r="B74">
        <v>358.09625199999999</v>
      </c>
    </row>
    <row r="75" spans="1:2" x14ac:dyDescent="0.2">
      <c r="A75" s="5">
        <v>43942</v>
      </c>
      <c r="B75">
        <v>328.90741000000003</v>
      </c>
    </row>
    <row r="76" spans="1:2" x14ac:dyDescent="0.2">
      <c r="A76" s="5">
        <v>43943</v>
      </c>
      <c r="B76">
        <v>332.971069</v>
      </c>
    </row>
    <row r="77" spans="1:2" x14ac:dyDescent="0.2">
      <c r="A77" s="5">
        <v>43944</v>
      </c>
      <c r="B77">
        <v>349.820313</v>
      </c>
    </row>
    <row r="78" spans="1:2" x14ac:dyDescent="0.2">
      <c r="A78" s="5">
        <v>43945</v>
      </c>
      <c r="B78">
        <v>331.88079800000003</v>
      </c>
    </row>
    <row r="79" spans="1:2" x14ac:dyDescent="0.2">
      <c r="A79" s="5">
        <v>43948</v>
      </c>
      <c r="B79">
        <v>344.81506300000001</v>
      </c>
    </row>
    <row r="80" spans="1:2" x14ac:dyDescent="0.2">
      <c r="A80" s="5">
        <v>43949</v>
      </c>
      <c r="B80">
        <v>356.65911899999998</v>
      </c>
    </row>
    <row r="81" spans="1:2" x14ac:dyDescent="0.2">
      <c r="A81" s="5">
        <v>43950</v>
      </c>
      <c r="B81">
        <v>367.16513099999997</v>
      </c>
    </row>
    <row r="82" spans="1:2" x14ac:dyDescent="0.2">
      <c r="A82" s="5">
        <v>43951</v>
      </c>
      <c r="B82">
        <v>376.77911399999999</v>
      </c>
    </row>
    <row r="83" spans="1:2" x14ac:dyDescent="0.2">
      <c r="A83" s="5">
        <v>43955</v>
      </c>
      <c r="B83">
        <v>335.05239899999998</v>
      </c>
    </row>
    <row r="84" spans="1:2" x14ac:dyDescent="0.2">
      <c r="A84" s="5">
        <v>43956</v>
      </c>
      <c r="B84">
        <v>327.91629</v>
      </c>
    </row>
    <row r="85" spans="1:2" x14ac:dyDescent="0.2">
      <c r="A85" s="5">
        <v>43957</v>
      </c>
      <c r="B85">
        <v>338.37271099999998</v>
      </c>
    </row>
    <row r="86" spans="1:2" x14ac:dyDescent="0.2">
      <c r="A86" s="5">
        <v>43958</v>
      </c>
      <c r="B86">
        <v>333.76397700000001</v>
      </c>
    </row>
    <row r="87" spans="1:2" x14ac:dyDescent="0.2">
      <c r="A87" s="5">
        <v>43959</v>
      </c>
      <c r="B87">
        <v>334.705536</v>
      </c>
    </row>
    <row r="88" spans="1:2" x14ac:dyDescent="0.2">
      <c r="A88" s="5">
        <v>43962</v>
      </c>
      <c r="B88">
        <v>317.311127</v>
      </c>
    </row>
    <row r="89" spans="1:2" x14ac:dyDescent="0.2">
      <c r="A89" s="5">
        <v>43963</v>
      </c>
      <c r="B89">
        <v>318.35183699999999</v>
      </c>
    </row>
    <row r="90" spans="1:2" x14ac:dyDescent="0.2">
      <c r="A90" s="5">
        <v>43964</v>
      </c>
      <c r="B90">
        <v>335.05239899999998</v>
      </c>
    </row>
    <row r="91" spans="1:2" x14ac:dyDescent="0.2">
      <c r="A91" s="5">
        <v>43965</v>
      </c>
      <c r="B91">
        <v>324.49685699999998</v>
      </c>
    </row>
    <row r="92" spans="1:2" x14ac:dyDescent="0.2">
      <c r="A92" s="5">
        <v>43966</v>
      </c>
      <c r="B92">
        <v>319.83856200000002</v>
      </c>
    </row>
    <row r="93" spans="1:2" x14ac:dyDescent="0.2">
      <c r="A93" s="5">
        <v>43969</v>
      </c>
      <c r="B93">
        <v>295.85311899999999</v>
      </c>
    </row>
    <row r="94" spans="1:2" x14ac:dyDescent="0.2">
      <c r="A94" s="5">
        <v>43970</v>
      </c>
      <c r="B94">
        <v>297.63714599999997</v>
      </c>
    </row>
    <row r="95" spans="1:2" x14ac:dyDescent="0.2">
      <c r="A95" s="5">
        <v>43971</v>
      </c>
      <c r="B95">
        <v>302.939728</v>
      </c>
    </row>
    <row r="96" spans="1:2" x14ac:dyDescent="0.2">
      <c r="A96" s="5">
        <v>43972</v>
      </c>
      <c r="B96">
        <v>301.700806</v>
      </c>
    </row>
    <row r="97" spans="1:2" x14ac:dyDescent="0.2">
      <c r="A97" s="5">
        <v>43973</v>
      </c>
      <c r="B97">
        <v>288.469177</v>
      </c>
    </row>
    <row r="98" spans="1:2" x14ac:dyDescent="0.2">
      <c r="A98" s="5">
        <v>43977</v>
      </c>
      <c r="B98">
        <v>290.10458399999999</v>
      </c>
    </row>
    <row r="99" spans="1:2" x14ac:dyDescent="0.2">
      <c r="A99" s="5">
        <v>43978</v>
      </c>
      <c r="B99">
        <v>316.02267499999999</v>
      </c>
    </row>
    <row r="100" spans="1:2" x14ac:dyDescent="0.2">
      <c r="A100" s="5">
        <v>43979</v>
      </c>
      <c r="B100">
        <v>323.951752</v>
      </c>
    </row>
    <row r="101" spans="1:2" x14ac:dyDescent="0.2">
      <c r="A101" s="5">
        <v>43980</v>
      </c>
      <c r="B101">
        <v>329.006531</v>
      </c>
    </row>
    <row r="102" spans="1:2" x14ac:dyDescent="0.2">
      <c r="A102" s="5">
        <v>43983</v>
      </c>
      <c r="B102">
        <v>336.24179099999998</v>
      </c>
    </row>
    <row r="103" spans="1:2" x14ac:dyDescent="0.2">
      <c r="A103" s="5">
        <v>43984</v>
      </c>
      <c r="B103">
        <v>345.31063799999998</v>
      </c>
    </row>
    <row r="104" spans="1:2" x14ac:dyDescent="0.2">
      <c r="A104" s="5">
        <v>43985</v>
      </c>
      <c r="B104">
        <v>353.68572999999998</v>
      </c>
    </row>
    <row r="105" spans="1:2" x14ac:dyDescent="0.2">
      <c r="A105" s="5">
        <v>43986</v>
      </c>
      <c r="B105">
        <v>344.765533</v>
      </c>
    </row>
    <row r="106" spans="1:2" x14ac:dyDescent="0.2">
      <c r="A106" s="5">
        <v>43987</v>
      </c>
      <c r="B106">
        <v>354.032623</v>
      </c>
    </row>
    <row r="107" spans="1:2" x14ac:dyDescent="0.2">
      <c r="A107" s="5">
        <v>43990</v>
      </c>
      <c r="B107">
        <v>356.60955799999999</v>
      </c>
    </row>
    <row r="108" spans="1:2" x14ac:dyDescent="0.2">
      <c r="A108" s="5">
        <v>43991</v>
      </c>
      <c r="B108">
        <v>345.45931999999999</v>
      </c>
    </row>
    <row r="109" spans="1:2" x14ac:dyDescent="0.2">
      <c r="A109" s="5">
        <v>43992</v>
      </c>
      <c r="B109">
        <v>349.869843</v>
      </c>
    </row>
    <row r="110" spans="1:2" x14ac:dyDescent="0.2">
      <c r="A110" s="5">
        <v>43993</v>
      </c>
      <c r="B110">
        <v>338.22406000000001</v>
      </c>
    </row>
    <row r="111" spans="1:2" x14ac:dyDescent="0.2">
      <c r="A111" s="5">
        <v>43994</v>
      </c>
      <c r="B111">
        <v>341.14788800000002</v>
      </c>
    </row>
    <row r="112" spans="1:2" x14ac:dyDescent="0.2">
      <c r="A112" s="5">
        <v>43997</v>
      </c>
      <c r="B112">
        <v>328.164063</v>
      </c>
    </row>
    <row r="113" spans="1:2" x14ac:dyDescent="0.2">
      <c r="A113" s="5">
        <v>43998</v>
      </c>
      <c r="B113">
        <v>339.908997</v>
      </c>
    </row>
    <row r="114" spans="1:2" x14ac:dyDescent="0.2">
      <c r="A114" s="5">
        <v>43999</v>
      </c>
      <c r="B114">
        <v>338.91784699999999</v>
      </c>
    </row>
    <row r="115" spans="1:2" x14ac:dyDescent="0.2">
      <c r="A115" s="5">
        <v>44000</v>
      </c>
      <c r="B115">
        <v>348.87872299999998</v>
      </c>
    </row>
    <row r="116" spans="1:2" x14ac:dyDescent="0.2">
      <c r="A116" s="5">
        <v>44001</v>
      </c>
      <c r="B116">
        <v>360.57406600000002</v>
      </c>
    </row>
    <row r="117" spans="1:2" x14ac:dyDescent="0.2">
      <c r="A117" s="5">
        <v>44004</v>
      </c>
      <c r="B117">
        <v>364.29083300000002</v>
      </c>
    </row>
    <row r="118" spans="1:2" x14ac:dyDescent="0.2">
      <c r="A118" s="5">
        <v>44005</v>
      </c>
      <c r="B118">
        <v>372.81457499999999</v>
      </c>
    </row>
    <row r="119" spans="1:2" x14ac:dyDescent="0.2">
      <c r="A119" s="5">
        <v>44006</v>
      </c>
      <c r="B119">
        <v>345.013306</v>
      </c>
    </row>
    <row r="120" spans="1:2" x14ac:dyDescent="0.2">
      <c r="A120" s="5">
        <v>44007</v>
      </c>
      <c r="B120">
        <v>347.88760400000001</v>
      </c>
    </row>
    <row r="121" spans="1:2" x14ac:dyDescent="0.2">
      <c r="A121" s="5">
        <v>44008</v>
      </c>
      <c r="B121">
        <v>346.004456</v>
      </c>
    </row>
    <row r="122" spans="1:2" x14ac:dyDescent="0.2">
      <c r="A122" s="5">
        <v>44011</v>
      </c>
      <c r="B122">
        <v>340.05764799999997</v>
      </c>
    </row>
    <row r="123" spans="1:2" x14ac:dyDescent="0.2">
      <c r="A123" s="5">
        <v>44012</v>
      </c>
      <c r="B123">
        <v>348.333618</v>
      </c>
    </row>
    <row r="124" spans="1:2" x14ac:dyDescent="0.2">
      <c r="A124" s="5">
        <v>44013</v>
      </c>
      <c r="B124">
        <v>360.82186899999999</v>
      </c>
    </row>
    <row r="125" spans="1:2" x14ac:dyDescent="0.2">
      <c r="A125" s="5">
        <v>44014</v>
      </c>
      <c r="B125">
        <v>359.63253800000001</v>
      </c>
    </row>
    <row r="126" spans="1:2" x14ac:dyDescent="0.2">
      <c r="A126" s="5">
        <v>44015</v>
      </c>
      <c r="B126">
        <v>357.79892000000001</v>
      </c>
    </row>
    <row r="127" spans="1:2" x14ac:dyDescent="0.2">
      <c r="A127" s="5">
        <v>44018</v>
      </c>
      <c r="B127">
        <v>358.64138800000001</v>
      </c>
    </row>
    <row r="128" spans="1:2" x14ac:dyDescent="0.2">
      <c r="A128" s="5">
        <v>44019</v>
      </c>
      <c r="B128">
        <v>372.71545400000002</v>
      </c>
    </row>
    <row r="129" spans="1:2" x14ac:dyDescent="0.2">
      <c r="A129" s="5">
        <v>44020</v>
      </c>
      <c r="B129">
        <v>365.67846700000001</v>
      </c>
    </row>
    <row r="130" spans="1:2" x14ac:dyDescent="0.2">
      <c r="A130" s="5">
        <v>44021</v>
      </c>
      <c r="B130">
        <v>367.06601000000001</v>
      </c>
    </row>
    <row r="131" spans="1:2" x14ac:dyDescent="0.2">
      <c r="A131" s="5">
        <v>44022</v>
      </c>
      <c r="B131">
        <v>357.15469400000001</v>
      </c>
    </row>
    <row r="132" spans="1:2" x14ac:dyDescent="0.2">
      <c r="A132" s="5">
        <v>44025</v>
      </c>
      <c r="B132">
        <v>350.464539</v>
      </c>
    </row>
    <row r="133" spans="1:2" x14ac:dyDescent="0.2">
      <c r="A133" s="5">
        <v>44026</v>
      </c>
      <c r="B133">
        <v>342.48590100000001</v>
      </c>
    </row>
    <row r="134" spans="1:2" x14ac:dyDescent="0.2">
      <c r="A134" s="5">
        <v>44027</v>
      </c>
      <c r="B134">
        <v>342.73370399999999</v>
      </c>
    </row>
    <row r="135" spans="1:2" x14ac:dyDescent="0.2">
      <c r="A135" s="5">
        <v>44028</v>
      </c>
      <c r="B135">
        <v>341.59387199999998</v>
      </c>
    </row>
    <row r="136" spans="1:2" x14ac:dyDescent="0.2">
      <c r="A136" s="5">
        <v>44029</v>
      </c>
      <c r="B136">
        <v>350.66275000000002</v>
      </c>
    </row>
    <row r="137" spans="1:2" x14ac:dyDescent="0.2">
      <c r="A137" s="5">
        <v>44032</v>
      </c>
      <c r="B137">
        <v>359.78118899999998</v>
      </c>
    </row>
    <row r="138" spans="1:2" x14ac:dyDescent="0.2">
      <c r="A138" s="5">
        <v>44033</v>
      </c>
      <c r="B138">
        <v>375.44107100000002</v>
      </c>
    </row>
    <row r="139" spans="1:2" x14ac:dyDescent="0.2">
      <c r="A139" s="5">
        <v>44034</v>
      </c>
      <c r="B139">
        <v>377.72070300000001</v>
      </c>
    </row>
    <row r="140" spans="1:2" x14ac:dyDescent="0.2">
      <c r="A140" s="5">
        <v>44035</v>
      </c>
      <c r="B140">
        <v>388.77181999999999</v>
      </c>
    </row>
    <row r="141" spans="1:2" x14ac:dyDescent="0.2">
      <c r="A141" s="5">
        <v>44036</v>
      </c>
      <c r="B141">
        <v>378.41449</v>
      </c>
    </row>
    <row r="142" spans="1:2" x14ac:dyDescent="0.2">
      <c r="A142" s="5">
        <v>44039</v>
      </c>
      <c r="B142">
        <v>355.32107500000001</v>
      </c>
    </row>
    <row r="143" spans="1:2" x14ac:dyDescent="0.2">
      <c r="A143" s="5">
        <v>44040</v>
      </c>
      <c r="B143">
        <v>348.977844</v>
      </c>
    </row>
    <row r="144" spans="1:2" x14ac:dyDescent="0.2">
      <c r="A144" s="5">
        <v>44041</v>
      </c>
      <c r="B144">
        <v>347.93713400000001</v>
      </c>
    </row>
    <row r="145" spans="1:2" x14ac:dyDescent="0.2">
      <c r="A145" s="5">
        <v>44042</v>
      </c>
      <c r="B145">
        <v>341.89126599999997</v>
      </c>
    </row>
    <row r="146" spans="1:2" x14ac:dyDescent="0.2">
      <c r="A146" s="5">
        <v>44043</v>
      </c>
      <c r="B146">
        <v>343.72482300000001</v>
      </c>
    </row>
    <row r="147" spans="1:2" x14ac:dyDescent="0.2">
      <c r="A147" s="5">
        <v>44046</v>
      </c>
      <c r="B147">
        <v>340.20632899999998</v>
      </c>
    </row>
    <row r="148" spans="1:2" x14ac:dyDescent="0.2">
      <c r="A148" s="5">
        <v>44047</v>
      </c>
      <c r="B148">
        <v>347.88760400000001</v>
      </c>
    </row>
    <row r="149" spans="1:2" x14ac:dyDescent="0.2">
      <c r="A149" s="5">
        <v>44048</v>
      </c>
      <c r="B149">
        <v>349.07696499999997</v>
      </c>
    </row>
    <row r="150" spans="1:2" x14ac:dyDescent="0.2">
      <c r="A150" s="5">
        <v>44049</v>
      </c>
      <c r="B150">
        <v>355.56887799999998</v>
      </c>
    </row>
    <row r="151" spans="1:2" x14ac:dyDescent="0.2">
      <c r="A151" s="5">
        <v>44050</v>
      </c>
      <c r="B151">
        <v>354.77600100000001</v>
      </c>
    </row>
    <row r="152" spans="1:2" x14ac:dyDescent="0.2">
      <c r="A152" s="5">
        <v>44053</v>
      </c>
      <c r="B152">
        <v>360.32629400000002</v>
      </c>
    </row>
    <row r="153" spans="1:2" x14ac:dyDescent="0.2">
      <c r="A153" s="5">
        <v>44054</v>
      </c>
      <c r="B153">
        <v>364.09262100000001</v>
      </c>
    </row>
    <row r="154" spans="1:2" x14ac:dyDescent="0.2">
      <c r="A154" s="5">
        <v>44055</v>
      </c>
      <c r="B154">
        <v>363.59704599999998</v>
      </c>
    </row>
    <row r="155" spans="1:2" x14ac:dyDescent="0.2">
      <c r="A155" s="5">
        <v>44056</v>
      </c>
      <c r="B155">
        <v>364.78637700000002</v>
      </c>
    </row>
    <row r="156" spans="1:2" x14ac:dyDescent="0.2">
      <c r="A156" s="5">
        <v>44057</v>
      </c>
      <c r="B156">
        <v>358.19537400000002</v>
      </c>
    </row>
    <row r="157" spans="1:2" x14ac:dyDescent="0.2">
      <c r="A157" s="5">
        <v>44060</v>
      </c>
      <c r="B157">
        <v>357.00604199999998</v>
      </c>
    </row>
    <row r="158" spans="1:2" x14ac:dyDescent="0.2">
      <c r="A158" s="5">
        <v>44061</v>
      </c>
      <c r="B158">
        <v>366.27310199999999</v>
      </c>
    </row>
    <row r="159" spans="1:2" x14ac:dyDescent="0.2">
      <c r="A159" s="5">
        <v>44062</v>
      </c>
      <c r="B159">
        <v>371.12966899999998</v>
      </c>
    </row>
    <row r="160" spans="1:2" x14ac:dyDescent="0.2">
      <c r="A160" s="5">
        <v>44063</v>
      </c>
      <c r="B160">
        <v>364.48907500000001</v>
      </c>
    </row>
    <row r="161" spans="1:2" x14ac:dyDescent="0.2">
      <c r="A161" s="5">
        <v>44064</v>
      </c>
      <c r="B161">
        <v>367.85888699999998</v>
      </c>
    </row>
    <row r="162" spans="1:2" x14ac:dyDescent="0.2">
      <c r="A162" s="5">
        <v>44067</v>
      </c>
      <c r="B162">
        <v>376.97732500000001</v>
      </c>
    </row>
    <row r="163" spans="1:2" x14ac:dyDescent="0.2">
      <c r="A163" s="5">
        <v>44068</v>
      </c>
      <c r="B163">
        <v>382.92413299999998</v>
      </c>
    </row>
    <row r="164" spans="1:2" x14ac:dyDescent="0.2">
      <c r="A164" s="5">
        <v>44069</v>
      </c>
      <c r="B164">
        <v>385.89755200000002</v>
      </c>
    </row>
    <row r="165" spans="1:2" x14ac:dyDescent="0.2">
      <c r="A165" s="5">
        <v>44070</v>
      </c>
      <c r="B165">
        <v>388.72228999999999</v>
      </c>
    </row>
    <row r="166" spans="1:2" x14ac:dyDescent="0.2">
      <c r="A166" s="5">
        <v>44071</v>
      </c>
      <c r="B166">
        <v>406.06707799999998</v>
      </c>
    </row>
    <row r="167" spans="1:2" x14ac:dyDescent="0.2">
      <c r="A167" s="5">
        <v>44074</v>
      </c>
      <c r="B167">
        <v>391.10098299999999</v>
      </c>
    </row>
    <row r="168" spans="1:2" x14ac:dyDescent="0.2">
      <c r="A168" s="5">
        <v>44075</v>
      </c>
      <c r="B168">
        <v>387.48333700000001</v>
      </c>
    </row>
    <row r="169" spans="1:2" x14ac:dyDescent="0.2">
      <c r="A169" s="5">
        <v>44076</v>
      </c>
      <c r="B169">
        <v>388.920502</v>
      </c>
    </row>
    <row r="170" spans="1:2" x14ac:dyDescent="0.2">
      <c r="A170" s="5">
        <v>44077</v>
      </c>
      <c r="B170">
        <v>379.35604899999998</v>
      </c>
    </row>
    <row r="171" spans="1:2" x14ac:dyDescent="0.2">
      <c r="A171" s="5">
        <v>44078</v>
      </c>
      <c r="B171">
        <v>369.24648999999999</v>
      </c>
    </row>
    <row r="172" spans="1:2" x14ac:dyDescent="0.2">
      <c r="A172" s="5">
        <v>44081</v>
      </c>
      <c r="B172">
        <v>370.08895899999999</v>
      </c>
    </row>
    <row r="173" spans="1:2" x14ac:dyDescent="0.2">
      <c r="A173" s="5">
        <v>44082</v>
      </c>
      <c r="B173">
        <v>372.36859099999998</v>
      </c>
    </row>
    <row r="174" spans="1:2" x14ac:dyDescent="0.2">
      <c r="A174" s="5">
        <v>44083</v>
      </c>
      <c r="B174">
        <v>364.34039300000001</v>
      </c>
    </row>
    <row r="175" spans="1:2" x14ac:dyDescent="0.2">
      <c r="A175" s="5">
        <v>44084</v>
      </c>
      <c r="B175">
        <v>367.41290300000003</v>
      </c>
    </row>
    <row r="176" spans="1:2" x14ac:dyDescent="0.2">
      <c r="A176" s="5">
        <v>44085</v>
      </c>
      <c r="B176">
        <v>367.21469100000002</v>
      </c>
    </row>
    <row r="177" spans="1:2" x14ac:dyDescent="0.2">
      <c r="A177" s="5">
        <v>44088</v>
      </c>
      <c r="B177">
        <v>360.47500600000001</v>
      </c>
    </row>
    <row r="178" spans="1:2" x14ac:dyDescent="0.2">
      <c r="A178" s="5">
        <v>44089</v>
      </c>
      <c r="B178">
        <v>368.25534099999999</v>
      </c>
    </row>
    <row r="179" spans="1:2" x14ac:dyDescent="0.2">
      <c r="A179" s="5">
        <v>44090</v>
      </c>
      <c r="B179">
        <v>371.37747200000001</v>
      </c>
    </row>
    <row r="180" spans="1:2" x14ac:dyDescent="0.2">
      <c r="A180" s="5">
        <v>44091</v>
      </c>
      <c r="B180">
        <v>365.72799700000002</v>
      </c>
    </row>
    <row r="181" spans="1:2" x14ac:dyDescent="0.2">
      <c r="A181" s="5">
        <v>44092</v>
      </c>
      <c r="B181">
        <v>366.27310199999999</v>
      </c>
    </row>
    <row r="182" spans="1:2" x14ac:dyDescent="0.2">
      <c r="A182" s="5">
        <v>44095</v>
      </c>
      <c r="B182">
        <v>347.59027099999997</v>
      </c>
    </row>
    <row r="183" spans="1:2" x14ac:dyDescent="0.2">
      <c r="A183" s="5">
        <v>44096</v>
      </c>
      <c r="B183">
        <v>351.25744600000002</v>
      </c>
    </row>
    <row r="184" spans="1:2" x14ac:dyDescent="0.2">
      <c r="A184" s="5">
        <v>44097</v>
      </c>
      <c r="B184">
        <v>348.73007200000001</v>
      </c>
    </row>
    <row r="185" spans="1:2" x14ac:dyDescent="0.2">
      <c r="A185" s="5">
        <v>44098</v>
      </c>
      <c r="B185">
        <v>332.72326700000002</v>
      </c>
    </row>
    <row r="186" spans="1:2" x14ac:dyDescent="0.2">
      <c r="A186" s="5">
        <v>44099</v>
      </c>
      <c r="B186">
        <v>345.55844100000002</v>
      </c>
    </row>
    <row r="187" spans="1:2" x14ac:dyDescent="0.2">
      <c r="A187" s="5">
        <v>44102</v>
      </c>
      <c r="B187">
        <v>359.78118899999998</v>
      </c>
    </row>
    <row r="188" spans="1:2" x14ac:dyDescent="0.2">
      <c r="A188" s="5">
        <v>44103</v>
      </c>
      <c r="B188">
        <v>353.88394199999999</v>
      </c>
    </row>
    <row r="189" spans="1:2" x14ac:dyDescent="0.2">
      <c r="A189" s="5">
        <v>44104</v>
      </c>
      <c r="B189">
        <v>351.60433999999998</v>
      </c>
    </row>
    <row r="190" spans="1:2" x14ac:dyDescent="0.2">
      <c r="A190" s="5">
        <v>44105</v>
      </c>
      <c r="B190">
        <v>365.92623900000001</v>
      </c>
    </row>
    <row r="191" spans="1:2" x14ac:dyDescent="0.2">
      <c r="A191" s="5">
        <v>44109</v>
      </c>
      <c r="B191">
        <v>369.79162600000001</v>
      </c>
    </row>
    <row r="192" spans="1:2" x14ac:dyDescent="0.2">
      <c r="A192" s="5">
        <v>44110</v>
      </c>
      <c r="B192">
        <v>377.22512799999998</v>
      </c>
    </row>
    <row r="193" spans="1:2" x14ac:dyDescent="0.2">
      <c r="A193" s="5">
        <v>44111</v>
      </c>
      <c r="B193">
        <v>379.256958</v>
      </c>
    </row>
    <row r="194" spans="1:2" x14ac:dyDescent="0.2">
      <c r="A194" s="5">
        <v>44112</v>
      </c>
      <c r="B194">
        <v>384.063965</v>
      </c>
    </row>
    <row r="195" spans="1:2" x14ac:dyDescent="0.2">
      <c r="A195" s="5">
        <v>44113</v>
      </c>
      <c r="B195">
        <v>397.93978900000002</v>
      </c>
    </row>
    <row r="196" spans="1:2" x14ac:dyDescent="0.2">
      <c r="A196" s="5">
        <v>44116</v>
      </c>
      <c r="B196">
        <v>400.46719400000001</v>
      </c>
    </row>
    <row r="197" spans="1:2" x14ac:dyDescent="0.2">
      <c r="A197" s="5">
        <v>44117</v>
      </c>
      <c r="B197">
        <v>392.73632800000001</v>
      </c>
    </row>
    <row r="198" spans="1:2" x14ac:dyDescent="0.2">
      <c r="A198" s="5">
        <v>44118</v>
      </c>
      <c r="B198">
        <v>403.19278000000003</v>
      </c>
    </row>
    <row r="199" spans="1:2" x14ac:dyDescent="0.2">
      <c r="A199" s="5">
        <v>44119</v>
      </c>
      <c r="B199">
        <v>387.53289799999999</v>
      </c>
    </row>
    <row r="200" spans="1:2" x14ac:dyDescent="0.2">
      <c r="A200" s="5">
        <v>44120</v>
      </c>
      <c r="B200">
        <v>392.58770800000002</v>
      </c>
    </row>
    <row r="201" spans="1:2" x14ac:dyDescent="0.2">
      <c r="A201" s="5">
        <v>44123</v>
      </c>
      <c r="B201">
        <v>413.40148900000003</v>
      </c>
    </row>
    <row r="202" spans="1:2" x14ac:dyDescent="0.2">
      <c r="A202" s="5">
        <v>44124</v>
      </c>
      <c r="B202">
        <v>410.92361499999998</v>
      </c>
    </row>
    <row r="203" spans="1:2" x14ac:dyDescent="0.2">
      <c r="A203" s="5">
        <v>44125</v>
      </c>
      <c r="B203">
        <v>416.573059</v>
      </c>
    </row>
    <row r="204" spans="1:2" x14ac:dyDescent="0.2">
      <c r="A204" s="5">
        <v>44126</v>
      </c>
      <c r="B204">
        <v>409.23870799999997</v>
      </c>
    </row>
    <row r="205" spans="1:2" x14ac:dyDescent="0.2">
      <c r="A205" s="5">
        <v>44127</v>
      </c>
      <c r="B205">
        <v>413.25280800000002</v>
      </c>
    </row>
    <row r="206" spans="1:2" x14ac:dyDescent="0.2">
      <c r="A206" s="5">
        <v>44130</v>
      </c>
      <c r="B206">
        <v>400.86364700000001</v>
      </c>
    </row>
    <row r="207" spans="1:2" x14ac:dyDescent="0.2">
      <c r="A207" s="5">
        <v>44131</v>
      </c>
      <c r="B207">
        <v>406.31488000000002</v>
      </c>
    </row>
    <row r="208" spans="1:2" x14ac:dyDescent="0.2">
      <c r="A208" s="5">
        <v>44132</v>
      </c>
      <c r="B208">
        <v>392.53808600000002</v>
      </c>
    </row>
    <row r="209" spans="1:2" x14ac:dyDescent="0.2">
      <c r="A209" s="5">
        <v>44133</v>
      </c>
      <c r="B209">
        <v>396.353973</v>
      </c>
    </row>
    <row r="210" spans="1:2" x14ac:dyDescent="0.2">
      <c r="A210" s="5">
        <v>44134</v>
      </c>
      <c r="B210">
        <v>389.11874399999999</v>
      </c>
    </row>
    <row r="211" spans="1:2" x14ac:dyDescent="0.2">
      <c r="A211" s="5">
        <v>44137</v>
      </c>
      <c r="B211">
        <v>413.74835200000001</v>
      </c>
    </row>
    <row r="212" spans="1:2" x14ac:dyDescent="0.2">
      <c r="A212" s="5">
        <v>44138</v>
      </c>
      <c r="B212">
        <v>439.91427599999997</v>
      </c>
    </row>
    <row r="213" spans="1:2" x14ac:dyDescent="0.2">
      <c r="A213" s="5">
        <v>44139</v>
      </c>
      <c r="B213">
        <v>433.17456099999998</v>
      </c>
    </row>
    <row r="214" spans="1:2" x14ac:dyDescent="0.2">
      <c r="A214" s="5">
        <v>44140</v>
      </c>
      <c r="B214">
        <v>434.61172499999998</v>
      </c>
    </row>
    <row r="215" spans="1:2" x14ac:dyDescent="0.2">
      <c r="A215" s="5">
        <v>44141</v>
      </c>
      <c r="B215">
        <v>438.87356599999998</v>
      </c>
    </row>
    <row r="216" spans="1:2" x14ac:dyDescent="0.2">
      <c r="A216" s="5">
        <v>44144</v>
      </c>
      <c r="B216">
        <v>458.59713699999998</v>
      </c>
    </row>
    <row r="217" spans="1:2" x14ac:dyDescent="0.2">
      <c r="A217" s="5">
        <v>44145</v>
      </c>
      <c r="B217">
        <v>479.55957000000001</v>
      </c>
    </row>
    <row r="218" spans="1:2" x14ac:dyDescent="0.2">
      <c r="A218" s="5">
        <v>44146</v>
      </c>
      <c r="B218">
        <v>482.23562600000002</v>
      </c>
    </row>
    <row r="219" spans="1:2" x14ac:dyDescent="0.2">
      <c r="A219" s="5">
        <v>44147</v>
      </c>
      <c r="B219">
        <v>472.47299199999998</v>
      </c>
    </row>
    <row r="220" spans="1:2" x14ac:dyDescent="0.2">
      <c r="A220" s="5">
        <v>44148</v>
      </c>
      <c r="B220">
        <v>481.24447600000002</v>
      </c>
    </row>
    <row r="221" spans="1:2" x14ac:dyDescent="0.2">
      <c r="A221" s="5">
        <v>44149</v>
      </c>
      <c r="B221">
        <v>482.58251999999999</v>
      </c>
    </row>
    <row r="222" spans="1:2" x14ac:dyDescent="0.2">
      <c r="A222" s="5">
        <v>44152</v>
      </c>
      <c r="B222">
        <v>482.086975</v>
      </c>
    </row>
    <row r="223" spans="1:2" x14ac:dyDescent="0.2">
      <c r="A223" s="5">
        <v>44153</v>
      </c>
      <c r="B223">
        <v>493.237213</v>
      </c>
    </row>
    <row r="224" spans="1:2" x14ac:dyDescent="0.2">
      <c r="A224" s="5">
        <v>44154</v>
      </c>
      <c r="B224">
        <v>474.50479100000001</v>
      </c>
    </row>
    <row r="225" spans="1:2" x14ac:dyDescent="0.2">
      <c r="A225" s="5">
        <v>44155</v>
      </c>
      <c r="B225">
        <v>475.941956</v>
      </c>
    </row>
    <row r="226" spans="1:2" x14ac:dyDescent="0.2">
      <c r="A226" s="5">
        <v>44158</v>
      </c>
      <c r="B226">
        <v>464.09793100000002</v>
      </c>
    </row>
    <row r="227" spans="1:2" x14ac:dyDescent="0.2">
      <c r="A227" s="5">
        <v>44159</v>
      </c>
      <c r="B227">
        <v>473.95968599999998</v>
      </c>
    </row>
    <row r="228" spans="1:2" x14ac:dyDescent="0.2">
      <c r="A228" s="5">
        <v>44160</v>
      </c>
      <c r="B228">
        <v>468.50845299999997</v>
      </c>
    </row>
    <row r="229" spans="1:2" x14ac:dyDescent="0.2">
      <c r="A229" s="5">
        <v>44161</v>
      </c>
      <c r="B229">
        <v>471.08538800000002</v>
      </c>
    </row>
    <row r="230" spans="1:2" x14ac:dyDescent="0.2">
      <c r="A230" s="5">
        <v>44162</v>
      </c>
      <c r="B230">
        <v>469.15271000000001</v>
      </c>
    </row>
    <row r="231" spans="1:2" x14ac:dyDescent="0.2">
      <c r="A231" s="5">
        <v>44166</v>
      </c>
      <c r="B231">
        <v>480.79849200000001</v>
      </c>
    </row>
    <row r="232" spans="1:2" x14ac:dyDescent="0.2">
      <c r="A232" s="5">
        <v>44167</v>
      </c>
      <c r="B232">
        <v>476.189728</v>
      </c>
    </row>
    <row r="233" spans="1:2" x14ac:dyDescent="0.2">
      <c r="A233" s="5">
        <v>44168</v>
      </c>
      <c r="B233">
        <v>477.57730099999998</v>
      </c>
    </row>
    <row r="234" spans="1:2" x14ac:dyDescent="0.2">
      <c r="A234" s="5">
        <v>44169</v>
      </c>
      <c r="B234">
        <v>497.59817500000003</v>
      </c>
    </row>
    <row r="235" spans="1:2" x14ac:dyDescent="0.2">
      <c r="A235" s="5">
        <v>44172</v>
      </c>
      <c r="B235">
        <v>505.92373700000002</v>
      </c>
    </row>
    <row r="236" spans="1:2" x14ac:dyDescent="0.2">
      <c r="A236" s="5">
        <v>44173</v>
      </c>
      <c r="B236">
        <v>503.891907</v>
      </c>
    </row>
    <row r="237" spans="1:2" x14ac:dyDescent="0.2">
      <c r="A237" s="5">
        <v>44174</v>
      </c>
      <c r="B237">
        <v>506.96441700000003</v>
      </c>
    </row>
    <row r="238" spans="1:2" x14ac:dyDescent="0.2">
      <c r="A238" s="5">
        <v>44175</v>
      </c>
      <c r="B238">
        <v>502.45474200000001</v>
      </c>
    </row>
    <row r="239" spans="1:2" x14ac:dyDescent="0.2">
      <c r="A239" s="5">
        <v>44176</v>
      </c>
      <c r="B239">
        <v>510.87936400000001</v>
      </c>
    </row>
    <row r="240" spans="1:2" x14ac:dyDescent="0.2">
      <c r="A240" s="5">
        <v>44179</v>
      </c>
      <c r="B240">
        <v>521.13757299999997</v>
      </c>
    </row>
    <row r="241" spans="1:2" x14ac:dyDescent="0.2">
      <c r="A241" s="5">
        <v>44180</v>
      </c>
      <c r="B241">
        <v>513.45629899999994</v>
      </c>
    </row>
    <row r="242" spans="1:2" x14ac:dyDescent="0.2">
      <c r="A242" s="5">
        <v>44181</v>
      </c>
      <c r="B242">
        <v>507.90597500000001</v>
      </c>
    </row>
    <row r="243" spans="1:2" x14ac:dyDescent="0.2">
      <c r="A243" s="5">
        <v>44182</v>
      </c>
      <c r="B243">
        <v>505.874146</v>
      </c>
    </row>
    <row r="244" spans="1:2" x14ac:dyDescent="0.2">
      <c r="A244" s="5">
        <v>44183</v>
      </c>
      <c r="B244">
        <v>512.56433100000004</v>
      </c>
    </row>
    <row r="245" spans="1:2" x14ac:dyDescent="0.2">
      <c r="A245" s="5">
        <v>44186</v>
      </c>
      <c r="B245">
        <v>490.11514299999999</v>
      </c>
    </row>
    <row r="246" spans="1:2" x14ac:dyDescent="0.2">
      <c r="A246" s="5">
        <v>44187</v>
      </c>
      <c r="B246">
        <v>495.86370799999997</v>
      </c>
    </row>
    <row r="247" spans="1:2" x14ac:dyDescent="0.2">
      <c r="A247" s="5">
        <v>44188</v>
      </c>
      <c r="B247">
        <v>499.13445999999999</v>
      </c>
    </row>
    <row r="248" spans="1:2" x14ac:dyDescent="0.2">
      <c r="A248" s="5">
        <v>44189</v>
      </c>
      <c r="B248">
        <v>508.996216</v>
      </c>
    </row>
    <row r="249" spans="1:2" x14ac:dyDescent="0.2">
      <c r="A249" s="5">
        <v>44193</v>
      </c>
      <c r="B249">
        <v>515.48809800000004</v>
      </c>
    </row>
    <row r="250" spans="1:2" x14ac:dyDescent="0.2">
      <c r="A250" s="5">
        <v>44194</v>
      </c>
      <c r="B250">
        <v>524.11102300000005</v>
      </c>
    </row>
    <row r="251" spans="1:2" x14ac:dyDescent="0.2">
      <c r="A251" s="5">
        <v>44195</v>
      </c>
      <c r="B251">
        <v>524.06140100000005</v>
      </c>
    </row>
    <row r="252" spans="1:2" x14ac:dyDescent="0.2">
      <c r="A252" s="5">
        <v>44196</v>
      </c>
      <c r="B252">
        <v>530.30560300000002</v>
      </c>
    </row>
    <row r="253" spans="1:2" x14ac:dyDescent="0.2">
      <c r="A253" s="5">
        <v>44197</v>
      </c>
      <c r="B253">
        <v>522.82257100000004</v>
      </c>
    </row>
    <row r="254" spans="1:2" x14ac:dyDescent="0.2">
      <c r="A254" s="5">
        <v>44200</v>
      </c>
      <c r="B254">
        <v>526.98529099999996</v>
      </c>
    </row>
    <row r="255" spans="1:2" x14ac:dyDescent="0.2">
      <c r="A255" s="5">
        <v>44201</v>
      </c>
      <c r="B255">
        <v>532.48608400000001</v>
      </c>
    </row>
    <row r="256" spans="1:2" x14ac:dyDescent="0.2">
      <c r="A256" s="5">
        <v>44202</v>
      </c>
      <c r="B256">
        <v>541.85229500000003</v>
      </c>
    </row>
    <row r="257" spans="1:2" x14ac:dyDescent="0.2">
      <c r="A257" s="5">
        <v>44203</v>
      </c>
      <c r="B257">
        <v>536.30187999999998</v>
      </c>
    </row>
    <row r="258" spans="1:2" x14ac:dyDescent="0.2">
      <c r="A258" s="5">
        <v>44204</v>
      </c>
      <c r="B258">
        <v>537.24352999999996</v>
      </c>
    </row>
    <row r="259" spans="1:2" x14ac:dyDescent="0.2">
      <c r="A259" s="5">
        <v>44207</v>
      </c>
      <c r="B259">
        <v>539.87005599999998</v>
      </c>
    </row>
    <row r="260" spans="1:2" x14ac:dyDescent="0.2">
      <c r="A260" s="5">
        <v>44208</v>
      </c>
      <c r="B260">
        <v>543.14074700000003</v>
      </c>
    </row>
    <row r="261" spans="1:2" x14ac:dyDescent="0.2">
      <c r="A261" s="5">
        <v>44209</v>
      </c>
      <c r="B261">
        <v>551.56536900000003</v>
      </c>
    </row>
    <row r="262" spans="1:2" x14ac:dyDescent="0.2">
      <c r="A262" s="5">
        <v>44210</v>
      </c>
      <c r="B262">
        <v>548.39373799999998</v>
      </c>
    </row>
    <row r="263" spans="1:2" x14ac:dyDescent="0.2">
      <c r="A263" s="5">
        <v>44211</v>
      </c>
      <c r="B263">
        <v>538.18511999999998</v>
      </c>
    </row>
    <row r="264" spans="1:2" x14ac:dyDescent="0.2">
      <c r="A264" s="5">
        <v>44214</v>
      </c>
      <c r="B264">
        <v>528.42242399999998</v>
      </c>
    </row>
    <row r="265" spans="1:2" x14ac:dyDescent="0.2">
      <c r="A265" s="5">
        <v>44215</v>
      </c>
      <c r="B265">
        <v>541.60455300000001</v>
      </c>
    </row>
    <row r="266" spans="1:2" x14ac:dyDescent="0.2">
      <c r="A266" s="5">
        <v>44216</v>
      </c>
      <c r="B266">
        <v>546.11413600000003</v>
      </c>
    </row>
    <row r="267" spans="1:2" x14ac:dyDescent="0.2">
      <c r="A267" s="5">
        <v>44217</v>
      </c>
      <c r="B267">
        <v>547.79907200000002</v>
      </c>
    </row>
    <row r="268" spans="1:2" x14ac:dyDescent="0.2">
      <c r="A268" s="5">
        <v>44218</v>
      </c>
      <c r="B268">
        <v>529.06664999999998</v>
      </c>
    </row>
    <row r="269" spans="1:2" x14ac:dyDescent="0.2">
      <c r="A269" s="5">
        <v>44221</v>
      </c>
      <c r="B269">
        <v>533.27899200000002</v>
      </c>
    </row>
    <row r="270" spans="1:2" x14ac:dyDescent="0.2">
      <c r="A270" s="5">
        <v>44223</v>
      </c>
      <c r="B270">
        <v>517.71813999999995</v>
      </c>
    </row>
    <row r="271" spans="1:2" x14ac:dyDescent="0.2">
      <c r="A271" s="5">
        <v>44224</v>
      </c>
      <c r="B271">
        <v>523.56585700000005</v>
      </c>
    </row>
    <row r="272" spans="1:2" x14ac:dyDescent="0.2">
      <c r="A272" s="5">
        <v>44225</v>
      </c>
      <c r="B272">
        <v>532.23828100000003</v>
      </c>
    </row>
    <row r="273" spans="1:2" x14ac:dyDescent="0.2">
      <c r="A273" s="5">
        <v>44228</v>
      </c>
      <c r="B273">
        <v>598.44598399999995</v>
      </c>
    </row>
    <row r="274" spans="1:2" x14ac:dyDescent="0.2">
      <c r="A274" s="5">
        <v>44229</v>
      </c>
      <c r="B274">
        <v>611.87573199999997</v>
      </c>
    </row>
    <row r="275" spans="1:2" x14ac:dyDescent="0.2">
      <c r="A275" s="5">
        <v>44230</v>
      </c>
      <c r="B275">
        <v>616.83148200000005</v>
      </c>
    </row>
    <row r="276" spans="1:2" x14ac:dyDescent="0.2">
      <c r="A276" s="5">
        <v>44231</v>
      </c>
      <c r="B276">
        <v>622.72869900000001</v>
      </c>
    </row>
    <row r="277" spans="1:2" x14ac:dyDescent="0.2">
      <c r="A277" s="5">
        <v>44232</v>
      </c>
      <c r="B277">
        <v>608.70422399999995</v>
      </c>
    </row>
    <row r="278" spans="1:2" x14ac:dyDescent="0.2">
      <c r="A278" s="5">
        <v>44235</v>
      </c>
      <c r="B278">
        <v>624.01715100000001</v>
      </c>
    </row>
    <row r="279" spans="1:2" x14ac:dyDescent="0.2">
      <c r="A279" s="5">
        <v>44236</v>
      </c>
      <c r="B279">
        <v>627.73394800000005</v>
      </c>
    </row>
    <row r="280" spans="1:2" x14ac:dyDescent="0.2">
      <c r="A280" s="5">
        <v>44237</v>
      </c>
      <c r="B280">
        <v>626.54461700000002</v>
      </c>
    </row>
    <row r="281" spans="1:2" x14ac:dyDescent="0.2">
      <c r="A281" s="5">
        <v>44238</v>
      </c>
      <c r="B281">
        <v>625.057861</v>
      </c>
    </row>
    <row r="282" spans="1:2" x14ac:dyDescent="0.2">
      <c r="A282" s="5">
        <v>44239</v>
      </c>
      <c r="B282">
        <v>641.85754399999996</v>
      </c>
    </row>
    <row r="283" spans="1:2" x14ac:dyDescent="0.2">
      <c r="A283" s="5">
        <v>44242</v>
      </c>
      <c r="B283">
        <v>667.97393799999998</v>
      </c>
    </row>
    <row r="284" spans="1:2" x14ac:dyDescent="0.2">
      <c r="A284" s="5">
        <v>44243</v>
      </c>
      <c r="B284">
        <v>652.51220699999999</v>
      </c>
    </row>
    <row r="285" spans="1:2" x14ac:dyDescent="0.2">
      <c r="A285" s="5">
        <v>44244</v>
      </c>
      <c r="B285">
        <v>651.521118</v>
      </c>
    </row>
    <row r="286" spans="1:2" x14ac:dyDescent="0.2">
      <c r="A286" s="5">
        <v>44245</v>
      </c>
      <c r="B286">
        <v>638.933716</v>
      </c>
    </row>
    <row r="287" spans="1:2" x14ac:dyDescent="0.2">
      <c r="A287" s="5">
        <v>44246</v>
      </c>
      <c r="B287">
        <v>618.51635699999997</v>
      </c>
    </row>
    <row r="288" spans="1:2" x14ac:dyDescent="0.2">
      <c r="A288" s="5">
        <v>44249</v>
      </c>
      <c r="B288">
        <v>604.44226100000003</v>
      </c>
    </row>
    <row r="289" spans="1:2" x14ac:dyDescent="0.2">
      <c r="A289" s="5">
        <v>44250</v>
      </c>
      <c r="B289">
        <v>610.83508300000005</v>
      </c>
    </row>
    <row r="290" spans="1:2" x14ac:dyDescent="0.2">
      <c r="A290" s="5">
        <v>44251</v>
      </c>
      <c r="B290">
        <v>635.41516100000001</v>
      </c>
    </row>
    <row r="291" spans="1:2" x14ac:dyDescent="0.2">
      <c r="A291" s="5">
        <v>44252</v>
      </c>
      <c r="B291">
        <v>622.43133499999999</v>
      </c>
    </row>
    <row r="292" spans="1:2" x14ac:dyDescent="0.2">
      <c r="A292" s="5">
        <v>44253</v>
      </c>
      <c r="B292">
        <v>592.44958499999996</v>
      </c>
    </row>
    <row r="293" spans="1:2" x14ac:dyDescent="0.2">
      <c r="A293" s="5">
        <v>44256</v>
      </c>
      <c r="B293">
        <v>602.95556599999998</v>
      </c>
    </row>
    <row r="294" spans="1:2" x14ac:dyDescent="0.2">
      <c r="A294" s="5">
        <v>44257</v>
      </c>
      <c r="B294">
        <v>605.08654799999999</v>
      </c>
    </row>
    <row r="295" spans="1:2" x14ac:dyDescent="0.2">
      <c r="A295" s="5">
        <v>44258</v>
      </c>
      <c r="B295">
        <v>626.49499500000002</v>
      </c>
    </row>
    <row r="296" spans="1:2" x14ac:dyDescent="0.2">
      <c r="A296" s="5">
        <v>44259</v>
      </c>
      <c r="B296">
        <v>615.24566700000003</v>
      </c>
    </row>
    <row r="297" spans="1:2" x14ac:dyDescent="0.2">
      <c r="A297" s="5">
        <v>44260</v>
      </c>
      <c r="B297">
        <v>604.04583700000001</v>
      </c>
    </row>
    <row r="298" spans="1:2" x14ac:dyDescent="0.2">
      <c r="A298" s="5">
        <v>44263</v>
      </c>
      <c r="B298">
        <v>602.65826400000003</v>
      </c>
    </row>
    <row r="299" spans="1:2" x14ac:dyDescent="0.2">
      <c r="A299" s="5">
        <v>44264</v>
      </c>
      <c r="B299">
        <v>619.55706799999996</v>
      </c>
    </row>
    <row r="300" spans="1:2" x14ac:dyDescent="0.2">
      <c r="A300" s="5">
        <v>44265</v>
      </c>
      <c r="B300">
        <v>620.05261199999995</v>
      </c>
    </row>
    <row r="301" spans="1:2" x14ac:dyDescent="0.2">
      <c r="A301" s="5">
        <v>44267</v>
      </c>
      <c r="B301">
        <v>607.41564900000003</v>
      </c>
    </row>
    <row r="302" spans="1:2" x14ac:dyDescent="0.2">
      <c r="A302" s="5">
        <v>44270</v>
      </c>
      <c r="B302">
        <v>598.14862100000005</v>
      </c>
    </row>
    <row r="303" spans="1:2" x14ac:dyDescent="0.2">
      <c r="A303" s="5">
        <v>44271</v>
      </c>
      <c r="B303">
        <v>589.67449999999997</v>
      </c>
    </row>
    <row r="304" spans="1:2" x14ac:dyDescent="0.2">
      <c r="A304" s="5">
        <v>44272</v>
      </c>
      <c r="B304">
        <v>584.27276600000005</v>
      </c>
    </row>
    <row r="305" spans="1:2" x14ac:dyDescent="0.2">
      <c r="A305" s="5">
        <v>44273</v>
      </c>
      <c r="B305">
        <v>573.46936000000005</v>
      </c>
    </row>
    <row r="306" spans="1:2" x14ac:dyDescent="0.2">
      <c r="A306" s="5">
        <v>44274</v>
      </c>
      <c r="B306">
        <v>581.44805899999994</v>
      </c>
    </row>
    <row r="307" spans="1:2" x14ac:dyDescent="0.2">
      <c r="A307" s="5">
        <v>44277</v>
      </c>
      <c r="B307">
        <v>568.36511199999995</v>
      </c>
    </row>
    <row r="308" spans="1:2" x14ac:dyDescent="0.2">
      <c r="A308" s="5">
        <v>44278</v>
      </c>
      <c r="B308">
        <v>581.20025599999997</v>
      </c>
    </row>
    <row r="309" spans="1:2" x14ac:dyDescent="0.2">
      <c r="A309" s="5">
        <v>44279</v>
      </c>
      <c r="B309">
        <v>562.46783400000004</v>
      </c>
    </row>
    <row r="310" spans="1:2" x14ac:dyDescent="0.2">
      <c r="A310" s="5">
        <v>44280</v>
      </c>
      <c r="B310">
        <v>566.48187299999995</v>
      </c>
    </row>
    <row r="311" spans="1:2" x14ac:dyDescent="0.2">
      <c r="A311" s="5">
        <v>44281</v>
      </c>
      <c r="B311">
        <v>573.41980000000001</v>
      </c>
    </row>
    <row r="312" spans="1:2" x14ac:dyDescent="0.2">
      <c r="A312" s="5">
        <v>44285</v>
      </c>
      <c r="B312">
        <v>586.20550500000002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38BF-533C-FA4D-93A6-DB78968F2B3F}">
  <dimension ref="A1:B312"/>
  <sheetViews>
    <sheetView topLeftCell="A277" workbookViewId="0">
      <selection activeCell="J28" sqref="J28"/>
    </sheetView>
  </sheetViews>
  <sheetFormatPr baseColWidth="10" defaultRowHeight="16" x14ac:dyDescent="0.2"/>
  <sheetData>
    <row r="1" spans="1:2" x14ac:dyDescent="0.2">
      <c r="A1" t="s">
        <v>0</v>
      </c>
      <c r="B1" t="s">
        <v>1</v>
      </c>
    </row>
    <row r="2" spans="1:2" x14ac:dyDescent="0.2">
      <c r="A2" s="5">
        <v>43831</v>
      </c>
      <c r="B2">
        <v>45.799999</v>
      </c>
    </row>
    <row r="3" spans="1:2" x14ac:dyDescent="0.2">
      <c r="A3" s="5">
        <v>43832</v>
      </c>
      <c r="B3">
        <v>46.150002000000001</v>
      </c>
    </row>
    <row r="4" spans="1:2" x14ac:dyDescent="0.2">
      <c r="A4" s="5">
        <v>43833</v>
      </c>
      <c r="B4">
        <v>45.450001</v>
      </c>
    </row>
    <row r="5" spans="1:2" x14ac:dyDescent="0.2">
      <c r="A5" s="5">
        <v>43836</v>
      </c>
      <c r="B5">
        <v>43.650002000000001</v>
      </c>
    </row>
    <row r="6" spans="1:2" x14ac:dyDescent="0.2">
      <c r="A6" s="5">
        <v>43837</v>
      </c>
      <c r="B6">
        <v>43.5</v>
      </c>
    </row>
    <row r="7" spans="1:2" x14ac:dyDescent="0.2">
      <c r="A7" s="5">
        <v>43838</v>
      </c>
      <c r="B7">
        <v>43.099997999999999</v>
      </c>
    </row>
    <row r="8" spans="1:2" x14ac:dyDescent="0.2">
      <c r="A8" s="5">
        <v>43839</v>
      </c>
      <c r="B8">
        <v>44.349997999999999</v>
      </c>
    </row>
    <row r="9" spans="1:2" x14ac:dyDescent="0.2">
      <c r="A9" s="5">
        <v>43840</v>
      </c>
      <c r="B9">
        <v>43.950001</v>
      </c>
    </row>
    <row r="10" spans="1:2" x14ac:dyDescent="0.2">
      <c r="A10" s="5">
        <v>43843</v>
      </c>
      <c r="B10">
        <v>44.299999</v>
      </c>
    </row>
    <row r="11" spans="1:2" x14ac:dyDescent="0.2">
      <c r="A11" s="5">
        <v>43844</v>
      </c>
      <c r="B11">
        <v>44.599997999999999</v>
      </c>
    </row>
    <row r="12" spans="1:2" x14ac:dyDescent="0.2">
      <c r="A12" s="5">
        <v>43845</v>
      </c>
      <c r="B12">
        <v>45</v>
      </c>
    </row>
    <row r="13" spans="1:2" x14ac:dyDescent="0.2">
      <c r="A13" s="5">
        <v>43846</v>
      </c>
      <c r="B13">
        <v>45</v>
      </c>
    </row>
    <row r="14" spans="1:2" x14ac:dyDescent="0.2">
      <c r="A14" s="5">
        <v>43847</v>
      </c>
      <c r="B14">
        <v>43.5</v>
      </c>
    </row>
    <row r="15" spans="1:2" x14ac:dyDescent="0.2">
      <c r="A15" s="5">
        <v>43850</v>
      </c>
      <c r="B15">
        <v>43.049999</v>
      </c>
    </row>
    <row r="16" spans="1:2" x14ac:dyDescent="0.2">
      <c r="A16" s="5">
        <v>43851</v>
      </c>
      <c r="B16">
        <v>43.200001</v>
      </c>
    </row>
    <row r="17" spans="1:2" x14ac:dyDescent="0.2">
      <c r="A17" s="5">
        <v>43852</v>
      </c>
      <c r="B17">
        <v>43.349997999999999</v>
      </c>
    </row>
    <row r="18" spans="1:2" x14ac:dyDescent="0.2">
      <c r="A18" s="5">
        <v>43853</v>
      </c>
      <c r="B18">
        <v>43.599997999999999</v>
      </c>
    </row>
    <row r="19" spans="1:2" x14ac:dyDescent="0.2">
      <c r="A19" s="5">
        <v>43854</v>
      </c>
      <c r="B19">
        <v>44</v>
      </c>
    </row>
    <row r="20" spans="1:2" x14ac:dyDescent="0.2">
      <c r="A20" s="5">
        <v>43857</v>
      </c>
      <c r="B20">
        <v>43.75</v>
      </c>
    </row>
    <row r="21" spans="1:2" x14ac:dyDescent="0.2">
      <c r="A21" s="5">
        <v>43858</v>
      </c>
      <c r="B21">
        <v>43.299999</v>
      </c>
    </row>
    <row r="22" spans="1:2" x14ac:dyDescent="0.2">
      <c r="A22" s="5">
        <v>43859</v>
      </c>
      <c r="B22">
        <v>44.049999</v>
      </c>
    </row>
    <row r="23" spans="1:2" x14ac:dyDescent="0.2">
      <c r="A23" s="5">
        <v>43860</v>
      </c>
      <c r="B23">
        <v>40.75</v>
      </c>
    </row>
    <row r="24" spans="1:2" x14ac:dyDescent="0.2">
      <c r="A24" s="5">
        <v>43861</v>
      </c>
      <c r="B24">
        <v>40.700001</v>
      </c>
    </row>
    <row r="25" spans="1:2" x14ac:dyDescent="0.2">
      <c r="A25" s="5">
        <v>43864</v>
      </c>
      <c r="B25">
        <v>39.200001</v>
      </c>
    </row>
    <row r="26" spans="1:2" x14ac:dyDescent="0.2">
      <c r="A26" s="5">
        <v>43865</v>
      </c>
      <c r="B26">
        <v>40.549999</v>
      </c>
    </row>
    <row r="27" spans="1:2" x14ac:dyDescent="0.2">
      <c r="A27" s="5">
        <v>43866</v>
      </c>
      <c r="B27">
        <v>41.049999</v>
      </c>
    </row>
    <row r="28" spans="1:2" x14ac:dyDescent="0.2">
      <c r="A28" s="5">
        <v>43867</v>
      </c>
      <c r="B28">
        <v>42.049999</v>
      </c>
    </row>
    <row r="29" spans="1:2" x14ac:dyDescent="0.2">
      <c r="A29" s="5">
        <v>43868</v>
      </c>
      <c r="B29">
        <v>42</v>
      </c>
    </row>
    <row r="30" spans="1:2" x14ac:dyDescent="0.2">
      <c r="A30" s="5">
        <v>43871</v>
      </c>
      <c r="B30">
        <v>41.25</v>
      </c>
    </row>
    <row r="31" spans="1:2" x14ac:dyDescent="0.2">
      <c r="A31" s="5">
        <v>43872</v>
      </c>
      <c r="B31">
        <v>41.5</v>
      </c>
    </row>
    <row r="32" spans="1:2" x14ac:dyDescent="0.2">
      <c r="A32" s="5">
        <v>43873</v>
      </c>
      <c r="B32">
        <v>40.950001</v>
      </c>
    </row>
    <row r="33" spans="1:2" x14ac:dyDescent="0.2">
      <c r="A33" s="5">
        <v>43874</v>
      </c>
      <c r="B33">
        <v>40.900002000000001</v>
      </c>
    </row>
    <row r="34" spans="1:2" x14ac:dyDescent="0.2">
      <c r="A34" s="5">
        <v>43875</v>
      </c>
      <c r="B34">
        <v>39.599997999999999</v>
      </c>
    </row>
    <row r="35" spans="1:2" x14ac:dyDescent="0.2">
      <c r="A35" s="5">
        <v>43878</v>
      </c>
      <c r="B35">
        <v>38.900002000000001</v>
      </c>
    </row>
    <row r="36" spans="1:2" x14ac:dyDescent="0.2">
      <c r="A36" s="5">
        <v>43879</v>
      </c>
      <c r="B36">
        <v>38.450001</v>
      </c>
    </row>
    <row r="37" spans="1:2" x14ac:dyDescent="0.2">
      <c r="A37" s="5">
        <v>43880</v>
      </c>
      <c r="B37">
        <v>39.900002000000001</v>
      </c>
    </row>
    <row r="38" spans="1:2" x14ac:dyDescent="0.2">
      <c r="A38" s="5">
        <v>43881</v>
      </c>
      <c r="B38">
        <v>40.299999</v>
      </c>
    </row>
    <row r="39" spans="1:2" x14ac:dyDescent="0.2">
      <c r="A39" s="5">
        <v>43885</v>
      </c>
      <c r="B39">
        <v>39.299999</v>
      </c>
    </row>
    <row r="40" spans="1:2" x14ac:dyDescent="0.2">
      <c r="A40" s="5">
        <v>43886</v>
      </c>
      <c r="B40">
        <v>39.349997999999999</v>
      </c>
    </row>
    <row r="41" spans="1:2" x14ac:dyDescent="0.2">
      <c r="A41" s="5">
        <v>43887</v>
      </c>
      <c r="B41">
        <v>38.950001</v>
      </c>
    </row>
    <row r="42" spans="1:2" x14ac:dyDescent="0.2">
      <c r="A42" s="5">
        <v>43888</v>
      </c>
      <c r="B42">
        <v>38.599997999999999</v>
      </c>
    </row>
    <row r="43" spans="1:2" x14ac:dyDescent="0.2">
      <c r="A43" s="5">
        <v>43889</v>
      </c>
      <c r="B43">
        <v>36.799999</v>
      </c>
    </row>
    <row r="44" spans="1:2" x14ac:dyDescent="0.2">
      <c r="A44" s="5">
        <v>43892</v>
      </c>
      <c r="B44">
        <v>37.450001</v>
      </c>
    </row>
    <row r="45" spans="1:2" x14ac:dyDescent="0.2">
      <c r="A45" s="5">
        <v>43893</v>
      </c>
      <c r="B45">
        <v>37.799999</v>
      </c>
    </row>
    <row r="46" spans="1:2" x14ac:dyDescent="0.2">
      <c r="A46" s="5">
        <v>43894</v>
      </c>
      <c r="B46">
        <v>37.400002000000001</v>
      </c>
    </row>
    <row r="47" spans="1:2" x14ac:dyDescent="0.2">
      <c r="A47" s="5">
        <v>43895</v>
      </c>
      <c r="B47">
        <v>37.75</v>
      </c>
    </row>
    <row r="48" spans="1:2" x14ac:dyDescent="0.2">
      <c r="A48" s="5">
        <v>43896</v>
      </c>
      <c r="B48">
        <v>36.25</v>
      </c>
    </row>
    <row r="49" spans="1:2" x14ac:dyDescent="0.2">
      <c r="A49" s="5">
        <v>43899</v>
      </c>
      <c r="B49">
        <v>33.049999</v>
      </c>
    </row>
    <row r="50" spans="1:2" x14ac:dyDescent="0.2">
      <c r="A50" s="5">
        <v>43901</v>
      </c>
      <c r="B50">
        <v>33.299999</v>
      </c>
    </row>
    <row r="51" spans="1:2" x14ac:dyDescent="0.2">
      <c r="A51" s="5">
        <v>43902</v>
      </c>
      <c r="B51">
        <v>27.549999</v>
      </c>
    </row>
    <row r="52" spans="1:2" x14ac:dyDescent="0.2">
      <c r="A52" s="5">
        <v>43903</v>
      </c>
      <c r="B52">
        <v>29.75</v>
      </c>
    </row>
    <row r="53" spans="1:2" x14ac:dyDescent="0.2">
      <c r="A53" s="5">
        <v>43906</v>
      </c>
      <c r="B53">
        <v>26.6</v>
      </c>
    </row>
    <row r="54" spans="1:2" x14ac:dyDescent="0.2">
      <c r="A54" s="5">
        <v>43907</v>
      </c>
      <c r="B54">
        <v>25.25</v>
      </c>
    </row>
    <row r="55" spans="1:2" x14ac:dyDescent="0.2">
      <c r="A55" s="5">
        <v>43908</v>
      </c>
      <c r="B55">
        <v>23.85</v>
      </c>
    </row>
    <row r="56" spans="1:2" x14ac:dyDescent="0.2">
      <c r="A56" s="5">
        <v>43909</v>
      </c>
      <c r="B56">
        <v>20.6</v>
      </c>
    </row>
    <row r="57" spans="1:2" x14ac:dyDescent="0.2">
      <c r="A57" s="5">
        <v>43910</v>
      </c>
      <c r="B57">
        <v>20.6</v>
      </c>
    </row>
    <row r="58" spans="1:2" x14ac:dyDescent="0.2">
      <c r="A58" s="5">
        <v>43913</v>
      </c>
      <c r="B58">
        <v>18.149999999999999</v>
      </c>
    </row>
    <row r="59" spans="1:2" x14ac:dyDescent="0.2">
      <c r="A59" s="5">
        <v>43914</v>
      </c>
      <c r="B59">
        <v>19.100000000000001</v>
      </c>
    </row>
    <row r="60" spans="1:2" x14ac:dyDescent="0.2">
      <c r="A60" s="5">
        <v>43915</v>
      </c>
      <c r="B60">
        <v>20.450001</v>
      </c>
    </row>
    <row r="61" spans="1:2" x14ac:dyDescent="0.2">
      <c r="A61" s="5">
        <v>43916</v>
      </c>
      <c r="B61">
        <v>21.75</v>
      </c>
    </row>
    <row r="62" spans="1:2" x14ac:dyDescent="0.2">
      <c r="A62" s="5">
        <v>43917</v>
      </c>
      <c r="B62">
        <v>22.4</v>
      </c>
    </row>
    <row r="63" spans="1:2" x14ac:dyDescent="0.2">
      <c r="A63" s="5">
        <v>43920</v>
      </c>
      <c r="B63">
        <v>21</v>
      </c>
    </row>
    <row r="64" spans="1:2" x14ac:dyDescent="0.2">
      <c r="A64" s="5">
        <v>43921</v>
      </c>
      <c r="B64">
        <v>21.1</v>
      </c>
    </row>
    <row r="65" spans="1:2" x14ac:dyDescent="0.2">
      <c r="A65" s="5">
        <v>43922</v>
      </c>
      <c r="B65">
        <v>20.6</v>
      </c>
    </row>
    <row r="66" spans="1:2" x14ac:dyDescent="0.2">
      <c r="A66" s="5">
        <v>43924</v>
      </c>
      <c r="B66">
        <v>19.649999999999999</v>
      </c>
    </row>
    <row r="67" spans="1:2" x14ac:dyDescent="0.2">
      <c r="A67" s="5">
        <v>43928</v>
      </c>
      <c r="B67">
        <v>20.450001</v>
      </c>
    </row>
    <row r="68" spans="1:2" x14ac:dyDescent="0.2">
      <c r="A68" s="5">
        <v>43929</v>
      </c>
      <c r="B68">
        <v>20.549999</v>
      </c>
    </row>
    <row r="69" spans="1:2" x14ac:dyDescent="0.2">
      <c r="A69" s="5">
        <v>43930</v>
      </c>
      <c r="B69">
        <v>22.049999</v>
      </c>
    </row>
    <row r="70" spans="1:2" x14ac:dyDescent="0.2">
      <c r="A70" s="5">
        <v>43934</v>
      </c>
      <c r="B70">
        <v>22.200001</v>
      </c>
    </row>
    <row r="71" spans="1:2" x14ac:dyDescent="0.2">
      <c r="A71" s="5">
        <v>43936</v>
      </c>
      <c r="B71">
        <v>22.6</v>
      </c>
    </row>
    <row r="72" spans="1:2" x14ac:dyDescent="0.2">
      <c r="A72" s="5">
        <v>43937</v>
      </c>
      <c r="B72">
        <v>24.15</v>
      </c>
    </row>
    <row r="73" spans="1:2" x14ac:dyDescent="0.2">
      <c r="A73" s="5">
        <v>43938</v>
      </c>
      <c r="B73">
        <v>26.4</v>
      </c>
    </row>
    <row r="74" spans="1:2" x14ac:dyDescent="0.2">
      <c r="A74" s="5">
        <v>43941</v>
      </c>
      <c r="B74">
        <v>24.85</v>
      </c>
    </row>
    <row r="75" spans="1:2" x14ac:dyDescent="0.2">
      <c r="A75" s="5">
        <v>43942</v>
      </c>
      <c r="B75">
        <v>23.700001</v>
      </c>
    </row>
    <row r="76" spans="1:2" x14ac:dyDescent="0.2">
      <c r="A76" s="5">
        <v>43943</v>
      </c>
      <c r="B76">
        <v>23.950001</v>
      </c>
    </row>
    <row r="77" spans="1:2" x14ac:dyDescent="0.2">
      <c r="A77" s="5">
        <v>43944</v>
      </c>
      <c r="B77">
        <v>23.700001</v>
      </c>
    </row>
    <row r="78" spans="1:2" x14ac:dyDescent="0.2">
      <c r="A78" s="5">
        <v>43945</v>
      </c>
      <c r="B78">
        <v>22.200001</v>
      </c>
    </row>
    <row r="79" spans="1:2" x14ac:dyDescent="0.2">
      <c r="A79" s="5">
        <v>43948</v>
      </c>
      <c r="B79">
        <v>22.1</v>
      </c>
    </row>
    <row r="80" spans="1:2" x14ac:dyDescent="0.2">
      <c r="A80" s="5">
        <v>43949</v>
      </c>
      <c r="B80">
        <v>22.25</v>
      </c>
    </row>
    <row r="81" spans="1:2" x14ac:dyDescent="0.2">
      <c r="A81" s="5">
        <v>43950</v>
      </c>
      <c r="B81">
        <v>22</v>
      </c>
    </row>
    <row r="82" spans="1:2" x14ac:dyDescent="0.2">
      <c r="A82" s="5">
        <v>43951</v>
      </c>
      <c r="B82">
        <v>21.9</v>
      </c>
    </row>
    <row r="83" spans="1:2" x14ac:dyDescent="0.2">
      <c r="A83" s="5">
        <v>43955</v>
      </c>
      <c r="B83">
        <v>20.6</v>
      </c>
    </row>
    <row r="84" spans="1:2" x14ac:dyDescent="0.2">
      <c r="A84" s="5">
        <v>43956</v>
      </c>
      <c r="B84">
        <v>20.65</v>
      </c>
    </row>
    <row r="85" spans="1:2" x14ac:dyDescent="0.2">
      <c r="A85" s="5">
        <v>43957</v>
      </c>
      <c r="B85">
        <v>20.950001</v>
      </c>
    </row>
    <row r="86" spans="1:2" x14ac:dyDescent="0.2">
      <c r="A86" s="5">
        <v>43958</v>
      </c>
      <c r="B86">
        <v>20.75</v>
      </c>
    </row>
    <row r="87" spans="1:2" x14ac:dyDescent="0.2">
      <c r="A87" s="5">
        <v>43959</v>
      </c>
      <c r="B87">
        <v>20.299999</v>
      </c>
    </row>
    <row r="88" spans="1:2" x14ac:dyDescent="0.2">
      <c r="A88" s="5">
        <v>43962</v>
      </c>
      <c r="B88">
        <v>20.399999999999999</v>
      </c>
    </row>
    <row r="89" spans="1:2" x14ac:dyDescent="0.2">
      <c r="A89" s="5">
        <v>43963</v>
      </c>
      <c r="B89">
        <v>20.200001</v>
      </c>
    </row>
    <row r="90" spans="1:2" x14ac:dyDescent="0.2">
      <c r="A90" s="5">
        <v>43964</v>
      </c>
      <c r="B90">
        <v>21.85</v>
      </c>
    </row>
    <row r="91" spans="1:2" x14ac:dyDescent="0.2">
      <c r="A91" s="5">
        <v>43965</v>
      </c>
      <c r="B91">
        <v>20.9</v>
      </c>
    </row>
    <row r="92" spans="1:2" x14ac:dyDescent="0.2">
      <c r="A92" s="5">
        <v>43966</v>
      </c>
      <c r="B92">
        <v>20.85</v>
      </c>
    </row>
    <row r="93" spans="1:2" x14ac:dyDescent="0.2">
      <c r="A93" s="5">
        <v>43969</v>
      </c>
      <c r="B93">
        <v>19.850000000000001</v>
      </c>
    </row>
    <row r="94" spans="1:2" x14ac:dyDescent="0.2">
      <c r="A94" s="5">
        <v>43970</v>
      </c>
      <c r="B94">
        <v>19.600000000000001</v>
      </c>
    </row>
    <row r="95" spans="1:2" x14ac:dyDescent="0.2">
      <c r="A95" s="5">
        <v>43971</v>
      </c>
      <c r="B95">
        <v>19.25</v>
      </c>
    </row>
    <row r="96" spans="1:2" x14ac:dyDescent="0.2">
      <c r="A96" s="5">
        <v>43972</v>
      </c>
      <c r="B96">
        <v>18.850000000000001</v>
      </c>
    </row>
    <row r="97" spans="1:2" x14ac:dyDescent="0.2">
      <c r="A97" s="5">
        <v>43973</v>
      </c>
      <c r="B97">
        <v>18.850000000000001</v>
      </c>
    </row>
    <row r="98" spans="1:2" x14ac:dyDescent="0.2">
      <c r="A98" s="5">
        <v>43977</v>
      </c>
      <c r="B98">
        <v>19.850000000000001</v>
      </c>
    </row>
    <row r="99" spans="1:2" x14ac:dyDescent="0.2">
      <c r="A99" s="5">
        <v>43978</v>
      </c>
      <c r="B99">
        <v>20.399999999999999</v>
      </c>
    </row>
    <row r="100" spans="1:2" x14ac:dyDescent="0.2">
      <c r="A100" s="5">
        <v>43979</v>
      </c>
      <c r="B100">
        <v>20.25</v>
      </c>
    </row>
    <row r="101" spans="1:2" x14ac:dyDescent="0.2">
      <c r="A101" s="5">
        <v>43980</v>
      </c>
      <c r="B101">
        <v>22.1</v>
      </c>
    </row>
    <row r="102" spans="1:2" x14ac:dyDescent="0.2">
      <c r="A102" s="5">
        <v>43983</v>
      </c>
      <c r="B102">
        <v>23.65</v>
      </c>
    </row>
    <row r="103" spans="1:2" x14ac:dyDescent="0.2">
      <c r="A103" s="5">
        <v>43984</v>
      </c>
      <c r="B103">
        <v>23.85</v>
      </c>
    </row>
    <row r="104" spans="1:2" x14ac:dyDescent="0.2">
      <c r="A104" s="5">
        <v>43985</v>
      </c>
      <c r="B104">
        <v>23.700001</v>
      </c>
    </row>
    <row r="105" spans="1:2" x14ac:dyDescent="0.2">
      <c r="A105" s="5">
        <v>43986</v>
      </c>
      <c r="B105">
        <v>22.9</v>
      </c>
    </row>
    <row r="106" spans="1:2" x14ac:dyDescent="0.2">
      <c r="A106" s="5">
        <v>43987</v>
      </c>
      <c r="B106">
        <v>24.25</v>
      </c>
    </row>
    <row r="107" spans="1:2" x14ac:dyDescent="0.2">
      <c r="A107" s="5">
        <v>43990</v>
      </c>
      <c r="B107">
        <v>25.75</v>
      </c>
    </row>
    <row r="108" spans="1:2" x14ac:dyDescent="0.2">
      <c r="A108" s="5">
        <v>43991</v>
      </c>
      <c r="B108">
        <v>25.049999</v>
      </c>
    </row>
    <row r="109" spans="1:2" x14ac:dyDescent="0.2">
      <c r="A109" s="5">
        <v>43992</v>
      </c>
      <c r="B109">
        <v>25.75</v>
      </c>
    </row>
    <row r="110" spans="1:2" x14ac:dyDescent="0.2">
      <c r="A110" s="5">
        <v>43993</v>
      </c>
      <c r="B110">
        <v>24.9</v>
      </c>
    </row>
    <row r="111" spans="1:2" x14ac:dyDescent="0.2">
      <c r="A111" s="5">
        <v>43994</v>
      </c>
      <c r="B111">
        <v>25.85</v>
      </c>
    </row>
    <row r="112" spans="1:2" x14ac:dyDescent="0.2">
      <c r="A112" s="5">
        <v>43997</v>
      </c>
      <c r="B112">
        <v>25.25</v>
      </c>
    </row>
    <row r="113" spans="1:2" x14ac:dyDescent="0.2">
      <c r="A113" s="5">
        <v>43998</v>
      </c>
      <c r="B113">
        <v>24.9</v>
      </c>
    </row>
    <row r="114" spans="1:2" x14ac:dyDescent="0.2">
      <c r="A114" s="5">
        <v>43999</v>
      </c>
      <c r="B114">
        <v>25.450001</v>
      </c>
    </row>
    <row r="115" spans="1:2" x14ac:dyDescent="0.2">
      <c r="A115" s="5">
        <v>44000</v>
      </c>
      <c r="B115">
        <v>25.6</v>
      </c>
    </row>
    <row r="116" spans="1:2" x14ac:dyDescent="0.2">
      <c r="A116" s="5">
        <v>44001</v>
      </c>
      <c r="B116">
        <v>25.85</v>
      </c>
    </row>
    <row r="117" spans="1:2" x14ac:dyDescent="0.2">
      <c r="A117" s="5">
        <v>44004</v>
      </c>
      <c r="B117">
        <v>28.25</v>
      </c>
    </row>
    <row r="118" spans="1:2" x14ac:dyDescent="0.2">
      <c r="A118" s="5">
        <v>44005</v>
      </c>
      <c r="B118">
        <v>28.4</v>
      </c>
    </row>
    <row r="119" spans="1:2" x14ac:dyDescent="0.2">
      <c r="A119" s="5">
        <v>44006</v>
      </c>
      <c r="B119">
        <v>27.549999</v>
      </c>
    </row>
    <row r="120" spans="1:2" x14ac:dyDescent="0.2">
      <c r="A120" s="5">
        <v>44007</v>
      </c>
      <c r="B120">
        <v>27</v>
      </c>
    </row>
    <row r="121" spans="1:2" x14ac:dyDescent="0.2">
      <c r="A121" s="5">
        <v>44008</v>
      </c>
      <c r="B121">
        <v>26.799999</v>
      </c>
    </row>
    <row r="122" spans="1:2" x14ac:dyDescent="0.2">
      <c r="A122" s="5">
        <v>44011</v>
      </c>
      <c r="B122">
        <v>25.950001</v>
      </c>
    </row>
    <row r="123" spans="1:2" x14ac:dyDescent="0.2">
      <c r="A123" s="5">
        <v>44012</v>
      </c>
      <c r="B123">
        <v>25.700001</v>
      </c>
    </row>
    <row r="124" spans="1:2" x14ac:dyDescent="0.2">
      <c r="A124" s="5">
        <v>44013</v>
      </c>
      <c r="B124">
        <v>26.35</v>
      </c>
    </row>
    <row r="125" spans="1:2" x14ac:dyDescent="0.2">
      <c r="A125" s="5">
        <v>44014</v>
      </c>
      <c r="B125">
        <v>26.799999</v>
      </c>
    </row>
    <row r="126" spans="1:2" x14ac:dyDescent="0.2">
      <c r="A126" s="5">
        <v>44015</v>
      </c>
      <c r="B126">
        <v>26.75</v>
      </c>
    </row>
    <row r="127" spans="1:2" x14ac:dyDescent="0.2">
      <c r="A127" s="5">
        <v>44018</v>
      </c>
      <c r="B127">
        <v>27.200001</v>
      </c>
    </row>
    <row r="128" spans="1:2" x14ac:dyDescent="0.2">
      <c r="A128" s="5">
        <v>44019</v>
      </c>
      <c r="B128">
        <v>28.25</v>
      </c>
    </row>
    <row r="129" spans="1:2" x14ac:dyDescent="0.2">
      <c r="A129" s="5">
        <v>44020</v>
      </c>
      <c r="B129">
        <v>27.9</v>
      </c>
    </row>
    <row r="130" spans="1:2" x14ac:dyDescent="0.2">
      <c r="A130" s="5">
        <v>44021</v>
      </c>
      <c r="B130">
        <v>28.049999</v>
      </c>
    </row>
    <row r="131" spans="1:2" x14ac:dyDescent="0.2">
      <c r="A131" s="5">
        <v>44022</v>
      </c>
      <c r="B131">
        <v>27.1</v>
      </c>
    </row>
    <row r="132" spans="1:2" x14ac:dyDescent="0.2">
      <c r="A132" s="5">
        <v>44025</v>
      </c>
      <c r="B132">
        <v>26.9</v>
      </c>
    </row>
    <row r="133" spans="1:2" x14ac:dyDescent="0.2">
      <c r="A133" s="5">
        <v>44026</v>
      </c>
      <c r="B133">
        <v>25.9</v>
      </c>
    </row>
    <row r="134" spans="1:2" x14ac:dyDescent="0.2">
      <c r="A134" s="5">
        <v>44027</v>
      </c>
      <c r="B134">
        <v>25.25</v>
      </c>
    </row>
    <row r="135" spans="1:2" x14ac:dyDescent="0.2">
      <c r="A135" s="5">
        <v>44028</v>
      </c>
      <c r="B135">
        <v>25.6</v>
      </c>
    </row>
    <row r="136" spans="1:2" x14ac:dyDescent="0.2">
      <c r="A136" s="5">
        <v>44029</v>
      </c>
      <c r="B136">
        <v>26.549999</v>
      </c>
    </row>
    <row r="137" spans="1:2" x14ac:dyDescent="0.2">
      <c r="A137" s="5">
        <v>44032</v>
      </c>
      <c r="B137">
        <v>27.299999</v>
      </c>
    </row>
    <row r="138" spans="1:2" x14ac:dyDescent="0.2">
      <c r="A138" s="5">
        <v>44033</v>
      </c>
      <c r="B138">
        <v>27.1</v>
      </c>
    </row>
    <row r="139" spans="1:2" x14ac:dyDescent="0.2">
      <c r="A139" s="5">
        <v>44034</v>
      </c>
      <c r="B139">
        <v>27</v>
      </c>
    </row>
    <row r="140" spans="1:2" x14ac:dyDescent="0.2">
      <c r="A140" s="5">
        <v>44035</v>
      </c>
      <c r="B140">
        <v>27.299999</v>
      </c>
    </row>
    <row r="141" spans="1:2" x14ac:dyDescent="0.2">
      <c r="A141" s="5">
        <v>44036</v>
      </c>
      <c r="B141">
        <v>28.450001</v>
      </c>
    </row>
    <row r="142" spans="1:2" x14ac:dyDescent="0.2">
      <c r="A142" s="5">
        <v>44039</v>
      </c>
      <c r="B142">
        <v>27.35</v>
      </c>
    </row>
    <row r="143" spans="1:2" x14ac:dyDescent="0.2">
      <c r="A143" s="5">
        <v>44040</v>
      </c>
      <c r="B143">
        <v>27.85</v>
      </c>
    </row>
    <row r="144" spans="1:2" x14ac:dyDescent="0.2">
      <c r="A144" s="5">
        <v>44041</v>
      </c>
      <c r="B144">
        <v>28.200001</v>
      </c>
    </row>
    <row r="145" spans="1:2" x14ac:dyDescent="0.2">
      <c r="A145" s="5">
        <v>44042</v>
      </c>
      <c r="B145">
        <v>27</v>
      </c>
    </row>
    <row r="146" spans="1:2" x14ac:dyDescent="0.2">
      <c r="A146" s="5">
        <v>44043</v>
      </c>
      <c r="B146">
        <v>26.6</v>
      </c>
    </row>
    <row r="147" spans="1:2" x14ac:dyDescent="0.2">
      <c r="A147" s="5">
        <v>44046</v>
      </c>
      <c r="B147">
        <v>26.1</v>
      </c>
    </row>
    <row r="148" spans="1:2" x14ac:dyDescent="0.2">
      <c r="A148" s="5">
        <v>44047</v>
      </c>
      <c r="B148">
        <v>26.799999</v>
      </c>
    </row>
    <row r="149" spans="1:2" x14ac:dyDescent="0.2">
      <c r="A149" s="5">
        <v>44048</v>
      </c>
      <c r="B149">
        <v>26.950001</v>
      </c>
    </row>
    <row r="150" spans="1:2" x14ac:dyDescent="0.2">
      <c r="A150" s="5">
        <v>44049</v>
      </c>
      <c r="B150">
        <v>26.950001</v>
      </c>
    </row>
    <row r="151" spans="1:2" x14ac:dyDescent="0.2">
      <c r="A151" s="5">
        <v>44050</v>
      </c>
      <c r="B151">
        <v>28.4</v>
      </c>
    </row>
    <row r="152" spans="1:2" x14ac:dyDescent="0.2">
      <c r="A152" s="5">
        <v>44053</v>
      </c>
      <c r="B152">
        <v>28.4</v>
      </c>
    </row>
    <row r="153" spans="1:2" x14ac:dyDescent="0.2">
      <c r="A153" s="5">
        <v>44054</v>
      </c>
      <c r="B153">
        <v>30.299999</v>
      </c>
    </row>
    <row r="154" spans="1:2" x14ac:dyDescent="0.2">
      <c r="A154" s="5">
        <v>44055</v>
      </c>
      <c r="B154">
        <v>31.049999</v>
      </c>
    </row>
    <row r="155" spans="1:2" x14ac:dyDescent="0.2">
      <c r="A155" s="5">
        <v>44056</v>
      </c>
      <c r="B155">
        <v>31.35</v>
      </c>
    </row>
    <row r="156" spans="1:2" x14ac:dyDescent="0.2">
      <c r="A156" s="5">
        <v>44057</v>
      </c>
      <c r="B156">
        <v>30.25</v>
      </c>
    </row>
    <row r="157" spans="1:2" x14ac:dyDescent="0.2">
      <c r="A157" s="5">
        <v>44060</v>
      </c>
      <c r="B157">
        <v>29.5</v>
      </c>
    </row>
    <row r="158" spans="1:2" x14ac:dyDescent="0.2">
      <c r="A158" s="5">
        <v>44061</v>
      </c>
      <c r="B158">
        <v>31.299999</v>
      </c>
    </row>
    <row r="159" spans="1:2" x14ac:dyDescent="0.2">
      <c r="A159" s="5">
        <v>44062</v>
      </c>
      <c r="B159">
        <v>31.15</v>
      </c>
    </row>
    <row r="160" spans="1:2" x14ac:dyDescent="0.2">
      <c r="A160" s="5">
        <v>44063</v>
      </c>
      <c r="B160">
        <v>30.950001</v>
      </c>
    </row>
    <row r="161" spans="1:2" x14ac:dyDescent="0.2">
      <c r="A161" s="5">
        <v>44064</v>
      </c>
      <c r="B161">
        <v>30.9</v>
      </c>
    </row>
    <row r="162" spans="1:2" x14ac:dyDescent="0.2">
      <c r="A162" s="5">
        <v>44067</v>
      </c>
      <c r="B162">
        <v>32.150002000000001</v>
      </c>
    </row>
    <row r="163" spans="1:2" x14ac:dyDescent="0.2">
      <c r="A163" s="5">
        <v>44068</v>
      </c>
      <c r="B163">
        <v>31.950001</v>
      </c>
    </row>
    <row r="164" spans="1:2" x14ac:dyDescent="0.2">
      <c r="A164" s="5">
        <v>44069</v>
      </c>
      <c r="B164">
        <v>32.450001</v>
      </c>
    </row>
    <row r="165" spans="1:2" x14ac:dyDescent="0.2">
      <c r="A165" s="5">
        <v>44070</v>
      </c>
      <c r="B165">
        <v>31.9</v>
      </c>
    </row>
    <row r="166" spans="1:2" x14ac:dyDescent="0.2">
      <c r="A166" s="5">
        <v>44071</v>
      </c>
      <c r="B166">
        <v>33.650002000000001</v>
      </c>
    </row>
    <row r="167" spans="1:2" x14ac:dyDescent="0.2">
      <c r="A167" s="5">
        <v>44074</v>
      </c>
      <c r="B167">
        <v>32</v>
      </c>
    </row>
    <row r="168" spans="1:2" x14ac:dyDescent="0.2">
      <c r="A168" s="5">
        <v>44075</v>
      </c>
      <c r="B168">
        <v>31.4</v>
      </c>
    </row>
    <row r="169" spans="1:2" x14ac:dyDescent="0.2">
      <c r="A169" s="5">
        <v>44076</v>
      </c>
      <c r="B169">
        <v>31.75</v>
      </c>
    </row>
    <row r="170" spans="1:2" x14ac:dyDescent="0.2">
      <c r="A170" s="5">
        <v>44077</v>
      </c>
      <c r="B170">
        <v>31.75</v>
      </c>
    </row>
    <row r="171" spans="1:2" x14ac:dyDescent="0.2">
      <c r="A171" s="5">
        <v>44078</v>
      </c>
      <c r="B171">
        <v>31.700001</v>
      </c>
    </row>
    <row r="172" spans="1:2" x14ac:dyDescent="0.2">
      <c r="A172" s="5">
        <v>44081</v>
      </c>
      <c r="B172">
        <v>31.700001</v>
      </c>
    </row>
    <row r="173" spans="1:2" x14ac:dyDescent="0.2">
      <c r="A173" s="5">
        <v>44082</v>
      </c>
      <c r="B173">
        <v>30.299999</v>
      </c>
    </row>
    <row r="174" spans="1:2" x14ac:dyDescent="0.2">
      <c r="A174" s="5">
        <v>44083</v>
      </c>
      <c r="B174">
        <v>29.4</v>
      </c>
    </row>
    <row r="175" spans="1:2" x14ac:dyDescent="0.2">
      <c r="A175" s="5">
        <v>44084</v>
      </c>
      <c r="B175">
        <v>30.65</v>
      </c>
    </row>
    <row r="176" spans="1:2" x14ac:dyDescent="0.2">
      <c r="A176" s="5">
        <v>44085</v>
      </c>
      <c r="B176">
        <v>31.049999</v>
      </c>
    </row>
    <row r="177" spans="1:2" x14ac:dyDescent="0.2">
      <c r="A177" s="5">
        <v>44088</v>
      </c>
      <c r="B177">
        <v>31.049999</v>
      </c>
    </row>
    <row r="178" spans="1:2" x14ac:dyDescent="0.2">
      <c r="A178" s="5">
        <v>44089</v>
      </c>
      <c r="B178">
        <v>32.150002000000001</v>
      </c>
    </row>
    <row r="179" spans="1:2" x14ac:dyDescent="0.2">
      <c r="A179" s="5">
        <v>44090</v>
      </c>
      <c r="B179">
        <v>32.099997999999999</v>
      </c>
    </row>
    <row r="180" spans="1:2" x14ac:dyDescent="0.2">
      <c r="A180" s="5">
        <v>44091</v>
      </c>
      <c r="B180">
        <v>31.950001</v>
      </c>
    </row>
    <row r="181" spans="1:2" x14ac:dyDescent="0.2">
      <c r="A181" s="5">
        <v>44092</v>
      </c>
      <c r="B181">
        <v>31.1</v>
      </c>
    </row>
    <row r="182" spans="1:2" x14ac:dyDescent="0.2">
      <c r="A182" s="5">
        <v>44095</v>
      </c>
      <c r="B182">
        <v>29.450001</v>
      </c>
    </row>
    <row r="183" spans="1:2" x14ac:dyDescent="0.2">
      <c r="A183" s="5">
        <v>44096</v>
      </c>
      <c r="B183">
        <v>28.700001</v>
      </c>
    </row>
    <row r="184" spans="1:2" x14ac:dyDescent="0.2">
      <c r="A184" s="5">
        <v>44097</v>
      </c>
      <c r="B184">
        <v>28.450001</v>
      </c>
    </row>
    <row r="185" spans="1:2" x14ac:dyDescent="0.2">
      <c r="A185" s="5">
        <v>44098</v>
      </c>
      <c r="B185">
        <v>27</v>
      </c>
    </row>
    <row r="186" spans="1:2" x14ac:dyDescent="0.2">
      <c r="A186" s="5">
        <v>44099</v>
      </c>
      <c r="B186">
        <v>29.35</v>
      </c>
    </row>
    <row r="187" spans="1:2" x14ac:dyDescent="0.2">
      <c r="A187" s="5">
        <v>44102</v>
      </c>
      <c r="B187">
        <v>30.4</v>
      </c>
    </row>
    <row r="188" spans="1:2" x14ac:dyDescent="0.2">
      <c r="A188" s="5">
        <v>44103</v>
      </c>
      <c r="B188">
        <v>30.049999</v>
      </c>
    </row>
    <row r="189" spans="1:2" x14ac:dyDescent="0.2">
      <c r="A189" s="5">
        <v>44104</v>
      </c>
      <c r="B189">
        <v>29.950001</v>
      </c>
    </row>
    <row r="190" spans="1:2" x14ac:dyDescent="0.2">
      <c r="A190" s="5">
        <v>44105</v>
      </c>
      <c r="B190">
        <v>30.35</v>
      </c>
    </row>
    <row r="191" spans="1:2" x14ac:dyDescent="0.2">
      <c r="A191" s="5">
        <v>44109</v>
      </c>
      <c r="B191">
        <v>30.200001</v>
      </c>
    </row>
    <row r="192" spans="1:2" x14ac:dyDescent="0.2">
      <c r="A192" s="5">
        <v>44110</v>
      </c>
      <c r="B192">
        <v>31.15</v>
      </c>
    </row>
    <row r="193" spans="1:2" x14ac:dyDescent="0.2">
      <c r="A193" s="5">
        <v>44111</v>
      </c>
      <c r="B193">
        <v>31.6</v>
      </c>
    </row>
    <row r="194" spans="1:2" x14ac:dyDescent="0.2">
      <c r="A194" s="5">
        <v>44112</v>
      </c>
      <c r="B194">
        <v>31.5</v>
      </c>
    </row>
    <row r="195" spans="1:2" x14ac:dyDescent="0.2">
      <c r="A195" s="5">
        <v>44113</v>
      </c>
      <c r="B195">
        <v>31.950001</v>
      </c>
    </row>
    <row r="196" spans="1:2" x14ac:dyDescent="0.2">
      <c r="A196" s="5">
        <v>44116</v>
      </c>
      <c r="B196">
        <v>31.15</v>
      </c>
    </row>
    <row r="197" spans="1:2" x14ac:dyDescent="0.2">
      <c r="A197" s="5">
        <v>44117</v>
      </c>
      <c r="B197">
        <v>31.4</v>
      </c>
    </row>
    <row r="198" spans="1:2" x14ac:dyDescent="0.2">
      <c r="A198" s="5">
        <v>44118</v>
      </c>
      <c r="B198">
        <v>31.25</v>
      </c>
    </row>
    <row r="199" spans="1:2" x14ac:dyDescent="0.2">
      <c r="A199" s="5">
        <v>44119</v>
      </c>
      <c r="B199">
        <v>30.049999</v>
      </c>
    </row>
    <row r="200" spans="1:2" x14ac:dyDescent="0.2">
      <c r="A200" s="5">
        <v>44120</v>
      </c>
      <c r="B200">
        <v>30.700001</v>
      </c>
    </row>
    <row r="201" spans="1:2" x14ac:dyDescent="0.2">
      <c r="A201" s="5">
        <v>44123</v>
      </c>
      <c r="B201">
        <v>31.75</v>
      </c>
    </row>
    <row r="202" spans="1:2" x14ac:dyDescent="0.2">
      <c r="A202" s="5">
        <v>44124</v>
      </c>
      <c r="B202">
        <v>31.6</v>
      </c>
    </row>
    <row r="203" spans="1:2" x14ac:dyDescent="0.2">
      <c r="A203" s="5">
        <v>44125</v>
      </c>
      <c r="B203">
        <v>31.25</v>
      </c>
    </row>
    <row r="204" spans="1:2" x14ac:dyDescent="0.2">
      <c r="A204" s="5">
        <v>44126</v>
      </c>
      <c r="B204">
        <v>31.75</v>
      </c>
    </row>
    <row r="205" spans="1:2" x14ac:dyDescent="0.2">
      <c r="A205" s="5">
        <v>44127</v>
      </c>
      <c r="B205">
        <v>31.450001</v>
      </c>
    </row>
    <row r="206" spans="1:2" x14ac:dyDescent="0.2">
      <c r="A206" s="5">
        <v>44130</v>
      </c>
      <c r="B206">
        <v>30.6</v>
      </c>
    </row>
    <row r="207" spans="1:2" x14ac:dyDescent="0.2">
      <c r="A207" s="5">
        <v>44131</v>
      </c>
      <c r="B207">
        <v>31.1</v>
      </c>
    </row>
    <row r="208" spans="1:2" x14ac:dyDescent="0.2">
      <c r="A208" s="5">
        <v>44132</v>
      </c>
      <c r="B208">
        <v>30.9</v>
      </c>
    </row>
    <row r="209" spans="1:2" x14ac:dyDescent="0.2">
      <c r="A209" s="5">
        <v>44133</v>
      </c>
      <c r="B209">
        <v>30.549999</v>
      </c>
    </row>
    <row r="210" spans="1:2" x14ac:dyDescent="0.2">
      <c r="A210" s="5">
        <v>44134</v>
      </c>
      <c r="B210">
        <v>30.6</v>
      </c>
    </row>
    <row r="211" spans="1:2" x14ac:dyDescent="0.2">
      <c r="A211" s="5">
        <v>44137</v>
      </c>
      <c r="B211">
        <v>30.25</v>
      </c>
    </row>
    <row r="212" spans="1:2" x14ac:dyDescent="0.2">
      <c r="A212" s="5">
        <v>44138</v>
      </c>
      <c r="B212">
        <v>30.5</v>
      </c>
    </row>
    <row r="213" spans="1:2" x14ac:dyDescent="0.2">
      <c r="A213" s="5">
        <v>44139</v>
      </c>
      <c r="B213">
        <v>30.6</v>
      </c>
    </row>
    <row r="214" spans="1:2" x14ac:dyDescent="0.2">
      <c r="A214" s="5">
        <v>44140</v>
      </c>
      <c r="B214">
        <v>31.15</v>
      </c>
    </row>
    <row r="215" spans="1:2" x14ac:dyDescent="0.2">
      <c r="A215" s="5">
        <v>44141</v>
      </c>
      <c r="B215">
        <v>31.65</v>
      </c>
    </row>
    <row r="216" spans="1:2" x14ac:dyDescent="0.2">
      <c r="A216" s="5">
        <v>44144</v>
      </c>
      <c r="B216">
        <v>32.950001</v>
      </c>
    </row>
    <row r="217" spans="1:2" x14ac:dyDescent="0.2">
      <c r="A217" s="5">
        <v>44145</v>
      </c>
      <c r="B217">
        <v>34.299999</v>
      </c>
    </row>
    <row r="218" spans="1:2" x14ac:dyDescent="0.2">
      <c r="A218" s="5">
        <v>44146</v>
      </c>
      <c r="B218">
        <v>33.25</v>
      </c>
    </row>
    <row r="219" spans="1:2" x14ac:dyDescent="0.2">
      <c r="A219" s="5">
        <v>44147</v>
      </c>
      <c r="B219">
        <v>32.950001</v>
      </c>
    </row>
    <row r="220" spans="1:2" x14ac:dyDescent="0.2">
      <c r="A220" s="5">
        <v>44148</v>
      </c>
      <c r="B220">
        <v>33.049999</v>
      </c>
    </row>
    <row r="221" spans="1:2" x14ac:dyDescent="0.2">
      <c r="A221" s="5">
        <v>44149</v>
      </c>
      <c r="B221">
        <v>33.700001</v>
      </c>
    </row>
    <row r="222" spans="1:2" x14ac:dyDescent="0.2">
      <c r="A222" s="5">
        <v>44152</v>
      </c>
      <c r="B222">
        <v>33.599997999999999</v>
      </c>
    </row>
    <row r="223" spans="1:2" x14ac:dyDescent="0.2">
      <c r="A223" s="5">
        <v>44153</v>
      </c>
      <c r="B223">
        <v>34.299999</v>
      </c>
    </row>
    <row r="224" spans="1:2" x14ac:dyDescent="0.2">
      <c r="A224" s="5">
        <v>44154</v>
      </c>
      <c r="B224">
        <v>33.400002000000001</v>
      </c>
    </row>
    <row r="225" spans="1:2" x14ac:dyDescent="0.2">
      <c r="A225" s="5">
        <v>44155</v>
      </c>
      <c r="B225">
        <v>33.599997999999999</v>
      </c>
    </row>
    <row r="226" spans="1:2" x14ac:dyDescent="0.2">
      <c r="A226" s="5">
        <v>44158</v>
      </c>
      <c r="B226">
        <v>36.849997999999999</v>
      </c>
    </row>
    <row r="227" spans="1:2" x14ac:dyDescent="0.2">
      <c r="A227" s="5">
        <v>44159</v>
      </c>
      <c r="B227">
        <v>36.900002000000001</v>
      </c>
    </row>
    <row r="228" spans="1:2" x14ac:dyDescent="0.2">
      <c r="A228" s="5">
        <v>44160</v>
      </c>
      <c r="B228">
        <v>35.799999</v>
      </c>
    </row>
    <row r="229" spans="1:2" x14ac:dyDescent="0.2">
      <c r="A229" s="5">
        <v>44161</v>
      </c>
      <c r="B229">
        <v>35.799999</v>
      </c>
    </row>
    <row r="230" spans="1:2" x14ac:dyDescent="0.2">
      <c r="A230" s="5">
        <v>44162</v>
      </c>
      <c r="B230">
        <v>36.75</v>
      </c>
    </row>
    <row r="231" spans="1:2" x14ac:dyDescent="0.2">
      <c r="A231" s="5">
        <v>44166</v>
      </c>
      <c r="B231">
        <v>37.099997999999999</v>
      </c>
    </row>
    <row r="232" spans="1:2" x14ac:dyDescent="0.2">
      <c r="A232" s="5">
        <v>44167</v>
      </c>
      <c r="B232">
        <v>36.799999</v>
      </c>
    </row>
    <row r="233" spans="1:2" x14ac:dyDescent="0.2">
      <c r="A233" s="5">
        <v>44168</v>
      </c>
      <c r="B233">
        <v>36.950001</v>
      </c>
    </row>
    <row r="234" spans="1:2" x14ac:dyDescent="0.2">
      <c r="A234" s="5">
        <v>44169</v>
      </c>
      <c r="B234">
        <v>37.099997999999999</v>
      </c>
    </row>
    <row r="235" spans="1:2" x14ac:dyDescent="0.2">
      <c r="A235" s="5">
        <v>44172</v>
      </c>
      <c r="B235">
        <v>36.75</v>
      </c>
    </row>
    <row r="236" spans="1:2" x14ac:dyDescent="0.2">
      <c r="A236" s="5">
        <v>44173</v>
      </c>
      <c r="B236">
        <v>37.049999</v>
      </c>
    </row>
    <row r="237" spans="1:2" x14ac:dyDescent="0.2">
      <c r="A237" s="5">
        <v>44174</v>
      </c>
      <c r="B237">
        <v>38.650002000000001</v>
      </c>
    </row>
    <row r="238" spans="1:2" x14ac:dyDescent="0.2">
      <c r="A238" s="5">
        <v>44175</v>
      </c>
      <c r="B238">
        <v>37.599997999999999</v>
      </c>
    </row>
    <row r="239" spans="1:2" x14ac:dyDescent="0.2">
      <c r="A239" s="5">
        <v>44176</v>
      </c>
      <c r="B239">
        <v>37.450001</v>
      </c>
    </row>
    <row r="240" spans="1:2" x14ac:dyDescent="0.2">
      <c r="A240" s="5">
        <v>44179</v>
      </c>
      <c r="B240">
        <v>37.75</v>
      </c>
    </row>
    <row r="241" spans="1:2" x14ac:dyDescent="0.2">
      <c r="A241" s="5">
        <v>44180</v>
      </c>
      <c r="B241">
        <v>37.75</v>
      </c>
    </row>
    <row r="242" spans="1:2" x14ac:dyDescent="0.2">
      <c r="A242" s="5">
        <v>44181</v>
      </c>
      <c r="B242">
        <v>37.75</v>
      </c>
    </row>
    <row r="243" spans="1:2" x14ac:dyDescent="0.2">
      <c r="A243" s="5">
        <v>44182</v>
      </c>
      <c r="B243">
        <v>37.400002000000001</v>
      </c>
    </row>
    <row r="244" spans="1:2" x14ac:dyDescent="0.2">
      <c r="A244" s="5">
        <v>44183</v>
      </c>
      <c r="B244">
        <v>36.950001</v>
      </c>
    </row>
    <row r="245" spans="1:2" x14ac:dyDescent="0.2">
      <c r="A245" s="5">
        <v>44186</v>
      </c>
      <c r="B245">
        <v>34.25</v>
      </c>
    </row>
    <row r="246" spans="1:2" x14ac:dyDescent="0.2">
      <c r="A246" s="5">
        <v>44187</v>
      </c>
      <c r="B246">
        <v>34.599997999999999</v>
      </c>
    </row>
    <row r="247" spans="1:2" x14ac:dyDescent="0.2">
      <c r="A247" s="5">
        <v>44188</v>
      </c>
      <c r="B247">
        <v>35.900002000000001</v>
      </c>
    </row>
    <row r="248" spans="1:2" x14ac:dyDescent="0.2">
      <c r="A248" s="5">
        <v>44189</v>
      </c>
      <c r="B248">
        <v>35.900002000000001</v>
      </c>
    </row>
    <row r="249" spans="1:2" x14ac:dyDescent="0.2">
      <c r="A249" s="5">
        <v>44193</v>
      </c>
      <c r="B249">
        <v>36.950001</v>
      </c>
    </row>
    <row r="250" spans="1:2" x14ac:dyDescent="0.2">
      <c r="A250" s="5">
        <v>44194</v>
      </c>
      <c r="B250">
        <v>36.700001</v>
      </c>
    </row>
    <row r="251" spans="1:2" x14ac:dyDescent="0.2">
      <c r="A251" s="5">
        <v>44195</v>
      </c>
      <c r="B251">
        <v>36.650002000000001</v>
      </c>
    </row>
    <row r="252" spans="1:2" x14ac:dyDescent="0.2">
      <c r="A252" s="5">
        <v>44196</v>
      </c>
      <c r="B252">
        <v>37.049999</v>
      </c>
    </row>
    <row r="253" spans="1:2" x14ac:dyDescent="0.2">
      <c r="A253" s="5">
        <v>44197</v>
      </c>
      <c r="B253">
        <v>37.400002000000001</v>
      </c>
    </row>
    <row r="254" spans="1:2" x14ac:dyDescent="0.2">
      <c r="A254" s="5">
        <v>44200</v>
      </c>
      <c r="B254">
        <v>38.599997999999999</v>
      </c>
    </row>
    <row r="255" spans="1:2" x14ac:dyDescent="0.2">
      <c r="A255" s="5">
        <v>44201</v>
      </c>
      <c r="B255">
        <v>39.700001</v>
      </c>
    </row>
    <row r="256" spans="1:2" x14ac:dyDescent="0.2">
      <c r="A256" s="5">
        <v>44202</v>
      </c>
      <c r="B256">
        <v>41.400002000000001</v>
      </c>
    </row>
    <row r="257" spans="1:2" x14ac:dyDescent="0.2">
      <c r="A257" s="5">
        <v>44203</v>
      </c>
      <c r="B257">
        <v>45.799999</v>
      </c>
    </row>
    <row r="258" spans="1:2" x14ac:dyDescent="0.2">
      <c r="A258" s="5">
        <v>44204</v>
      </c>
      <c r="B258">
        <v>44.400002000000001</v>
      </c>
    </row>
    <row r="259" spans="1:2" x14ac:dyDescent="0.2">
      <c r="A259" s="5">
        <v>44207</v>
      </c>
      <c r="B259">
        <v>44.450001</v>
      </c>
    </row>
    <row r="260" spans="1:2" x14ac:dyDescent="0.2">
      <c r="A260" s="5">
        <v>44208</v>
      </c>
      <c r="B260">
        <v>47.150002000000001</v>
      </c>
    </row>
    <row r="261" spans="1:2" x14ac:dyDescent="0.2">
      <c r="A261" s="5">
        <v>44209</v>
      </c>
      <c r="B261">
        <v>46.049999</v>
      </c>
    </row>
    <row r="262" spans="1:2" x14ac:dyDescent="0.2">
      <c r="A262" s="5">
        <v>44210</v>
      </c>
      <c r="B262">
        <v>46.25</v>
      </c>
    </row>
    <row r="263" spans="1:2" x14ac:dyDescent="0.2">
      <c r="A263" s="5">
        <v>44211</v>
      </c>
      <c r="B263">
        <v>48.450001</v>
      </c>
    </row>
    <row r="264" spans="1:2" x14ac:dyDescent="0.2">
      <c r="A264" s="5">
        <v>44214</v>
      </c>
      <c r="B264">
        <v>46.650002000000001</v>
      </c>
    </row>
    <row r="265" spans="1:2" x14ac:dyDescent="0.2">
      <c r="A265" s="5">
        <v>44215</v>
      </c>
      <c r="B265">
        <v>50.150002000000001</v>
      </c>
    </row>
    <row r="266" spans="1:2" x14ac:dyDescent="0.2">
      <c r="A266" s="5">
        <v>44216</v>
      </c>
      <c r="B266">
        <v>51.450001</v>
      </c>
    </row>
    <row r="267" spans="1:2" x14ac:dyDescent="0.2">
      <c r="A267" s="5">
        <v>44217</v>
      </c>
      <c r="B267">
        <v>49.700001</v>
      </c>
    </row>
    <row r="268" spans="1:2" x14ac:dyDescent="0.2">
      <c r="A268" s="5">
        <v>44218</v>
      </c>
      <c r="B268">
        <v>49.5</v>
      </c>
    </row>
    <row r="269" spans="1:2" x14ac:dyDescent="0.2">
      <c r="A269" s="5">
        <v>44221</v>
      </c>
      <c r="B269">
        <v>48.049999</v>
      </c>
    </row>
    <row r="270" spans="1:2" x14ac:dyDescent="0.2">
      <c r="A270" s="5">
        <v>44223</v>
      </c>
      <c r="B270">
        <v>47.799999</v>
      </c>
    </row>
    <row r="271" spans="1:2" x14ac:dyDescent="0.2">
      <c r="A271" s="5">
        <v>44224</v>
      </c>
      <c r="B271">
        <v>47.900002000000001</v>
      </c>
    </row>
    <row r="272" spans="1:2" x14ac:dyDescent="0.2">
      <c r="A272" s="5">
        <v>44225</v>
      </c>
      <c r="B272">
        <v>47.200001</v>
      </c>
    </row>
    <row r="273" spans="1:2" x14ac:dyDescent="0.2">
      <c r="A273" s="5">
        <v>44228</v>
      </c>
      <c r="B273">
        <v>46.599997999999999</v>
      </c>
    </row>
    <row r="274" spans="1:2" x14ac:dyDescent="0.2">
      <c r="A274" s="5">
        <v>44229</v>
      </c>
      <c r="B274">
        <v>47.700001</v>
      </c>
    </row>
    <row r="275" spans="1:2" x14ac:dyDescent="0.2">
      <c r="A275" s="5">
        <v>44230</v>
      </c>
      <c r="B275">
        <v>47.650002000000001</v>
      </c>
    </row>
    <row r="276" spans="1:2" x14ac:dyDescent="0.2">
      <c r="A276" s="5">
        <v>44231</v>
      </c>
      <c r="B276">
        <v>49.049999</v>
      </c>
    </row>
    <row r="277" spans="1:2" x14ac:dyDescent="0.2">
      <c r="A277" s="5">
        <v>44232</v>
      </c>
      <c r="B277">
        <v>48.299999</v>
      </c>
    </row>
    <row r="278" spans="1:2" x14ac:dyDescent="0.2">
      <c r="A278" s="5">
        <v>44235</v>
      </c>
      <c r="B278">
        <v>49.150002000000001</v>
      </c>
    </row>
    <row r="279" spans="1:2" x14ac:dyDescent="0.2">
      <c r="A279" s="5">
        <v>44236</v>
      </c>
      <c r="B279">
        <v>50</v>
      </c>
    </row>
    <row r="280" spans="1:2" x14ac:dyDescent="0.2">
      <c r="A280" s="5">
        <v>44237</v>
      </c>
      <c r="B280">
        <v>50.549999</v>
      </c>
    </row>
    <row r="281" spans="1:2" x14ac:dyDescent="0.2">
      <c r="A281" s="5">
        <v>44238</v>
      </c>
      <c r="B281">
        <v>52.549999</v>
      </c>
    </row>
    <row r="282" spans="1:2" x14ac:dyDescent="0.2">
      <c r="A282" s="5">
        <v>44239</v>
      </c>
      <c r="B282">
        <v>52.099997999999999</v>
      </c>
    </row>
    <row r="283" spans="1:2" x14ac:dyDescent="0.2">
      <c r="A283" s="5">
        <v>44242</v>
      </c>
      <c r="B283">
        <v>54.099997999999999</v>
      </c>
    </row>
    <row r="284" spans="1:2" x14ac:dyDescent="0.2">
      <c r="A284" s="5">
        <v>44243</v>
      </c>
      <c r="B284">
        <v>53.849997999999999</v>
      </c>
    </row>
    <row r="285" spans="1:2" x14ac:dyDescent="0.2">
      <c r="A285" s="5">
        <v>44244</v>
      </c>
      <c r="B285">
        <v>56.400002000000001</v>
      </c>
    </row>
    <row r="286" spans="1:2" x14ac:dyDescent="0.2">
      <c r="A286" s="5">
        <v>44245</v>
      </c>
      <c r="B286">
        <v>58.099997999999999</v>
      </c>
    </row>
    <row r="287" spans="1:2" x14ac:dyDescent="0.2">
      <c r="A287" s="5">
        <v>44246</v>
      </c>
      <c r="B287">
        <v>62.400002000000001</v>
      </c>
    </row>
    <row r="288" spans="1:2" x14ac:dyDescent="0.2">
      <c r="A288" s="5">
        <v>44249</v>
      </c>
      <c r="B288">
        <v>61.5</v>
      </c>
    </row>
    <row r="289" spans="1:2" x14ac:dyDescent="0.2">
      <c r="A289" s="5">
        <v>44250</v>
      </c>
      <c r="B289">
        <v>61.400002000000001</v>
      </c>
    </row>
    <row r="290" spans="1:2" x14ac:dyDescent="0.2">
      <c r="A290" s="5">
        <v>44251</v>
      </c>
      <c r="B290">
        <v>63.799999</v>
      </c>
    </row>
    <row r="291" spans="1:2" x14ac:dyDescent="0.2">
      <c r="A291" s="5">
        <v>44252</v>
      </c>
      <c r="B291">
        <v>64.699996999999996</v>
      </c>
    </row>
    <row r="292" spans="1:2" x14ac:dyDescent="0.2">
      <c r="A292" s="5">
        <v>44253</v>
      </c>
      <c r="B292">
        <v>63.450001</v>
      </c>
    </row>
    <row r="293" spans="1:2" x14ac:dyDescent="0.2">
      <c r="A293" s="5">
        <v>44256</v>
      </c>
      <c r="B293">
        <v>63.450001</v>
      </c>
    </row>
    <row r="294" spans="1:2" x14ac:dyDescent="0.2">
      <c r="A294" s="5">
        <v>44257</v>
      </c>
      <c r="B294">
        <v>64.5</v>
      </c>
    </row>
    <row r="295" spans="1:2" x14ac:dyDescent="0.2">
      <c r="A295" s="5">
        <v>44258</v>
      </c>
      <c r="B295">
        <v>67.099997999999999</v>
      </c>
    </row>
    <row r="296" spans="1:2" x14ac:dyDescent="0.2">
      <c r="A296" s="5">
        <v>44259</v>
      </c>
      <c r="B296">
        <v>68.199996999999996</v>
      </c>
    </row>
    <row r="297" spans="1:2" x14ac:dyDescent="0.2">
      <c r="A297" s="5">
        <v>44260</v>
      </c>
      <c r="B297">
        <v>66.800003000000004</v>
      </c>
    </row>
    <row r="298" spans="1:2" x14ac:dyDescent="0.2">
      <c r="A298" s="5">
        <v>44263</v>
      </c>
      <c r="B298">
        <v>67.25</v>
      </c>
    </row>
    <row r="299" spans="1:2" x14ac:dyDescent="0.2">
      <c r="A299" s="5">
        <v>44264</v>
      </c>
      <c r="B299">
        <v>66.650002000000001</v>
      </c>
    </row>
    <row r="300" spans="1:2" x14ac:dyDescent="0.2">
      <c r="A300" s="5">
        <v>44265</v>
      </c>
      <c r="B300">
        <v>66.849997999999999</v>
      </c>
    </row>
    <row r="301" spans="1:2" x14ac:dyDescent="0.2">
      <c r="A301" s="5">
        <v>44267</v>
      </c>
      <c r="B301">
        <v>66.949996999999996</v>
      </c>
    </row>
    <row r="302" spans="1:2" x14ac:dyDescent="0.2">
      <c r="A302" s="5">
        <v>44270</v>
      </c>
      <c r="B302">
        <v>65.25</v>
      </c>
    </row>
    <row r="303" spans="1:2" x14ac:dyDescent="0.2">
      <c r="A303" s="5">
        <v>44271</v>
      </c>
      <c r="B303">
        <v>63.400002000000001</v>
      </c>
    </row>
    <row r="304" spans="1:2" x14ac:dyDescent="0.2">
      <c r="A304" s="5">
        <v>44272</v>
      </c>
      <c r="B304">
        <v>60.900002000000001</v>
      </c>
    </row>
    <row r="305" spans="1:2" x14ac:dyDescent="0.2">
      <c r="A305" s="5">
        <v>44273</v>
      </c>
      <c r="B305">
        <v>59.400002000000001</v>
      </c>
    </row>
    <row r="306" spans="1:2" x14ac:dyDescent="0.2">
      <c r="A306" s="5">
        <v>44274</v>
      </c>
      <c r="B306">
        <v>60.349997999999999</v>
      </c>
    </row>
    <row r="307" spans="1:2" x14ac:dyDescent="0.2">
      <c r="A307" s="5">
        <v>44277</v>
      </c>
      <c r="B307">
        <v>59.450001</v>
      </c>
    </row>
    <row r="308" spans="1:2" x14ac:dyDescent="0.2">
      <c r="A308" s="5">
        <v>44278</v>
      </c>
      <c r="B308">
        <v>61.349997999999999</v>
      </c>
    </row>
    <row r="309" spans="1:2" x14ac:dyDescent="0.2">
      <c r="A309" s="5">
        <v>44279</v>
      </c>
      <c r="B309">
        <v>58.75</v>
      </c>
    </row>
    <row r="310" spans="1:2" x14ac:dyDescent="0.2">
      <c r="A310" s="5">
        <v>44280</v>
      </c>
      <c r="B310">
        <v>57.200001</v>
      </c>
    </row>
    <row r="311" spans="1:2" x14ac:dyDescent="0.2">
      <c r="A311" s="5">
        <v>44281</v>
      </c>
      <c r="B311">
        <v>57.700001</v>
      </c>
    </row>
    <row r="312" spans="1:2" x14ac:dyDescent="0.2">
      <c r="A312" s="5">
        <v>44285</v>
      </c>
      <c r="B312">
        <v>58.25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954AF-D89B-A044-BAF2-699BB3B51020}">
  <dimension ref="A1:B312"/>
  <sheetViews>
    <sheetView topLeftCell="A277" workbookViewId="0">
      <selection activeCell="A2" sqref="A2"/>
    </sheetView>
  </sheetViews>
  <sheetFormatPr baseColWidth="10" defaultRowHeight="16" x14ac:dyDescent="0.2"/>
  <sheetData>
    <row r="1" spans="1:2" x14ac:dyDescent="0.2">
      <c r="A1" t="s">
        <v>0</v>
      </c>
      <c r="B1" t="s">
        <v>1</v>
      </c>
    </row>
    <row r="2" spans="1:2" x14ac:dyDescent="0.2">
      <c r="A2" s="5">
        <v>43831</v>
      </c>
      <c r="B2">
        <v>344.91290300000003</v>
      </c>
    </row>
    <row r="3" spans="1:2" x14ac:dyDescent="0.2">
      <c r="A3" s="5">
        <v>43832</v>
      </c>
      <c r="B3">
        <v>366.324341</v>
      </c>
    </row>
    <row r="4" spans="1:2" x14ac:dyDescent="0.2">
      <c r="A4" s="5">
        <v>43833</v>
      </c>
      <c r="B4">
        <v>354.47866800000003</v>
      </c>
    </row>
    <row r="5" spans="1:2" x14ac:dyDescent="0.2">
      <c r="A5" s="5">
        <v>43836</v>
      </c>
      <c r="B5">
        <v>333.90978999999999</v>
      </c>
    </row>
    <row r="6" spans="1:2" x14ac:dyDescent="0.2">
      <c r="A6" s="5">
        <v>43837</v>
      </c>
      <c r="B6">
        <v>340.99737499999998</v>
      </c>
    </row>
    <row r="7" spans="1:2" x14ac:dyDescent="0.2">
      <c r="A7" s="5">
        <v>43838</v>
      </c>
      <c r="B7">
        <v>342.979919</v>
      </c>
    </row>
    <row r="8" spans="1:2" x14ac:dyDescent="0.2">
      <c r="A8" s="5">
        <v>43839</v>
      </c>
      <c r="B8">
        <v>352.24832199999997</v>
      </c>
    </row>
    <row r="9" spans="1:2" x14ac:dyDescent="0.2">
      <c r="A9" s="5">
        <v>43840</v>
      </c>
      <c r="B9">
        <v>345.21026599999999</v>
      </c>
    </row>
    <row r="10" spans="1:2" x14ac:dyDescent="0.2">
      <c r="A10" s="5">
        <v>43843</v>
      </c>
      <c r="B10">
        <v>355.12298600000003</v>
      </c>
    </row>
    <row r="11" spans="1:2" x14ac:dyDescent="0.2">
      <c r="A11" s="5">
        <v>43844</v>
      </c>
      <c r="B11">
        <v>353.48739599999999</v>
      </c>
    </row>
    <row r="12" spans="1:2" x14ac:dyDescent="0.2">
      <c r="A12" s="5">
        <v>43845</v>
      </c>
      <c r="B12">
        <v>347.39108299999998</v>
      </c>
    </row>
    <row r="13" spans="1:2" x14ac:dyDescent="0.2">
      <c r="A13" s="5">
        <v>43846</v>
      </c>
      <c r="B13">
        <v>343.27728300000001</v>
      </c>
    </row>
    <row r="14" spans="1:2" x14ac:dyDescent="0.2">
      <c r="A14" s="5">
        <v>43847</v>
      </c>
      <c r="B14">
        <v>340.799103</v>
      </c>
    </row>
    <row r="15" spans="1:2" x14ac:dyDescent="0.2">
      <c r="A15" s="5">
        <v>43850</v>
      </c>
      <c r="B15">
        <v>325.285706</v>
      </c>
    </row>
    <row r="16" spans="1:2" x14ac:dyDescent="0.2">
      <c r="A16" s="5">
        <v>43851</v>
      </c>
      <c r="B16">
        <v>338.32092299999999</v>
      </c>
    </row>
    <row r="17" spans="1:2" x14ac:dyDescent="0.2">
      <c r="A17" s="5">
        <v>43852</v>
      </c>
      <c r="B17">
        <v>336.23928799999999</v>
      </c>
    </row>
    <row r="18" spans="1:2" x14ac:dyDescent="0.2">
      <c r="A18" s="5">
        <v>43853</v>
      </c>
      <c r="B18">
        <v>336.48709100000002</v>
      </c>
    </row>
    <row r="19" spans="1:2" x14ac:dyDescent="0.2">
      <c r="A19" s="5">
        <v>43854</v>
      </c>
      <c r="B19">
        <v>326.822205</v>
      </c>
    </row>
    <row r="20" spans="1:2" x14ac:dyDescent="0.2">
      <c r="A20" s="5">
        <v>43857</v>
      </c>
      <c r="B20">
        <v>333.26547199999999</v>
      </c>
    </row>
    <row r="21" spans="1:2" x14ac:dyDescent="0.2">
      <c r="A21" s="5">
        <v>43858</v>
      </c>
      <c r="B21">
        <v>336.536652</v>
      </c>
    </row>
    <row r="22" spans="1:2" x14ac:dyDescent="0.2">
      <c r="A22" s="5">
        <v>43859</v>
      </c>
      <c r="B22">
        <v>332.42288200000002</v>
      </c>
    </row>
    <row r="23" spans="1:2" x14ac:dyDescent="0.2">
      <c r="A23" s="5">
        <v>43860</v>
      </c>
      <c r="B23">
        <v>319.53634599999998</v>
      </c>
    </row>
    <row r="24" spans="1:2" x14ac:dyDescent="0.2">
      <c r="A24" s="5">
        <v>43861</v>
      </c>
      <c r="B24">
        <v>315.52169800000001</v>
      </c>
    </row>
    <row r="25" spans="1:2" x14ac:dyDescent="0.2">
      <c r="A25" s="5">
        <v>43864</v>
      </c>
      <c r="B25">
        <v>309.77233899999999</v>
      </c>
    </row>
    <row r="26" spans="1:2" x14ac:dyDescent="0.2">
      <c r="A26" s="5">
        <v>43865</v>
      </c>
      <c r="B26">
        <v>316.06689499999999</v>
      </c>
    </row>
    <row r="27" spans="1:2" x14ac:dyDescent="0.2">
      <c r="A27" s="5">
        <v>43866</v>
      </c>
      <c r="B27">
        <v>314.97650099999998</v>
      </c>
    </row>
    <row r="28" spans="1:2" x14ac:dyDescent="0.2">
      <c r="A28" s="5">
        <v>43867</v>
      </c>
      <c r="B28">
        <v>329.20126299999998</v>
      </c>
    </row>
    <row r="29" spans="1:2" x14ac:dyDescent="0.2">
      <c r="A29" s="5">
        <v>43868</v>
      </c>
      <c r="B29">
        <v>336.83401500000002</v>
      </c>
    </row>
    <row r="30" spans="1:2" x14ac:dyDescent="0.2">
      <c r="A30" s="5">
        <v>43871</v>
      </c>
      <c r="B30">
        <v>328.854309</v>
      </c>
    </row>
    <row r="31" spans="1:2" x14ac:dyDescent="0.2">
      <c r="A31" s="5">
        <v>43872</v>
      </c>
      <c r="B31">
        <v>337.180969</v>
      </c>
    </row>
    <row r="32" spans="1:2" x14ac:dyDescent="0.2">
      <c r="A32" s="5">
        <v>43873</v>
      </c>
      <c r="B32">
        <v>329.44906600000002</v>
      </c>
    </row>
    <row r="33" spans="1:2" x14ac:dyDescent="0.2">
      <c r="A33" s="5">
        <v>43874</v>
      </c>
      <c r="B33">
        <v>322.906677</v>
      </c>
    </row>
    <row r="34" spans="1:2" x14ac:dyDescent="0.2">
      <c r="A34" s="5">
        <v>43875</v>
      </c>
      <c r="B34">
        <v>313.78695699999997</v>
      </c>
    </row>
    <row r="35" spans="1:2" x14ac:dyDescent="0.2">
      <c r="A35" s="5">
        <v>43878</v>
      </c>
      <c r="B35">
        <v>303.92382800000001</v>
      </c>
    </row>
    <row r="36" spans="1:2" x14ac:dyDescent="0.2">
      <c r="A36" s="5">
        <v>43879</v>
      </c>
      <c r="B36">
        <v>299.41351300000002</v>
      </c>
    </row>
    <row r="37" spans="1:2" x14ac:dyDescent="0.2">
      <c r="A37" s="5">
        <v>43880</v>
      </c>
      <c r="B37">
        <v>303.87423699999999</v>
      </c>
    </row>
    <row r="38" spans="1:2" x14ac:dyDescent="0.2">
      <c r="A38" s="5">
        <v>43881</v>
      </c>
      <c r="B38">
        <v>306.10461400000003</v>
      </c>
    </row>
    <row r="39" spans="1:2" x14ac:dyDescent="0.2">
      <c r="A39" s="5">
        <v>43885</v>
      </c>
      <c r="B39">
        <v>298.81878699999999</v>
      </c>
    </row>
    <row r="40" spans="1:2" x14ac:dyDescent="0.2">
      <c r="A40" s="5">
        <v>43886</v>
      </c>
      <c r="B40">
        <v>306.60025000000002</v>
      </c>
    </row>
    <row r="41" spans="1:2" x14ac:dyDescent="0.2">
      <c r="A41" s="5">
        <v>43887</v>
      </c>
      <c r="B41">
        <v>311.75485200000003</v>
      </c>
    </row>
    <row r="42" spans="1:2" x14ac:dyDescent="0.2">
      <c r="A42" s="5">
        <v>43888</v>
      </c>
      <c r="B42">
        <v>306.89764400000001</v>
      </c>
    </row>
    <row r="43" spans="1:2" x14ac:dyDescent="0.2">
      <c r="A43" s="5">
        <v>43889</v>
      </c>
      <c r="B43">
        <v>288.36084</v>
      </c>
    </row>
    <row r="44" spans="1:2" x14ac:dyDescent="0.2">
      <c r="A44" s="5">
        <v>43892</v>
      </c>
      <c r="B44">
        <v>280.72808800000001</v>
      </c>
    </row>
    <row r="45" spans="1:2" x14ac:dyDescent="0.2">
      <c r="A45" s="5">
        <v>43893</v>
      </c>
      <c r="B45">
        <v>289.55038500000001</v>
      </c>
    </row>
    <row r="46" spans="1:2" x14ac:dyDescent="0.2">
      <c r="A46" s="5">
        <v>43894</v>
      </c>
      <c r="B46">
        <v>293.26767000000001</v>
      </c>
    </row>
    <row r="47" spans="1:2" x14ac:dyDescent="0.2">
      <c r="A47" s="5">
        <v>43895</v>
      </c>
      <c r="B47">
        <v>298.76919600000002</v>
      </c>
    </row>
    <row r="48" spans="1:2" x14ac:dyDescent="0.2">
      <c r="A48" s="5">
        <v>43896</v>
      </c>
      <c r="B48">
        <v>256.64016700000002</v>
      </c>
    </row>
    <row r="49" spans="1:2" x14ac:dyDescent="0.2">
      <c r="A49" s="5">
        <v>43899</v>
      </c>
      <c r="B49">
        <v>206.38270600000001</v>
      </c>
    </row>
    <row r="50" spans="1:2" x14ac:dyDescent="0.2">
      <c r="A50" s="5">
        <v>43901</v>
      </c>
      <c r="B50">
        <v>224.57254</v>
      </c>
    </row>
    <row r="51" spans="1:2" x14ac:dyDescent="0.2">
      <c r="A51" s="5">
        <v>43902</v>
      </c>
      <c r="B51">
        <v>205.34187299999999</v>
      </c>
    </row>
    <row r="52" spans="1:2" x14ac:dyDescent="0.2">
      <c r="A52" s="5">
        <v>43903</v>
      </c>
      <c r="B52">
        <v>204.79669200000001</v>
      </c>
    </row>
    <row r="53" spans="1:2" x14ac:dyDescent="0.2">
      <c r="A53" s="5">
        <v>43906</v>
      </c>
      <c r="B53">
        <v>161.42855800000001</v>
      </c>
    </row>
    <row r="54" spans="1:2" x14ac:dyDescent="0.2">
      <c r="A54" s="5">
        <v>43907</v>
      </c>
      <c r="B54">
        <v>163.11372399999999</v>
      </c>
    </row>
    <row r="55" spans="1:2" x14ac:dyDescent="0.2">
      <c r="A55" s="5">
        <v>43908</v>
      </c>
      <c r="B55">
        <v>165.49276699999999</v>
      </c>
    </row>
    <row r="56" spans="1:2" x14ac:dyDescent="0.2">
      <c r="A56" s="5">
        <v>43909</v>
      </c>
      <c r="B56">
        <v>175.306366</v>
      </c>
    </row>
    <row r="57" spans="1:2" x14ac:dyDescent="0.2">
      <c r="A57" s="5">
        <v>43910</v>
      </c>
      <c r="B57">
        <v>170.35000600000001</v>
      </c>
    </row>
    <row r="58" spans="1:2" x14ac:dyDescent="0.2">
      <c r="A58" s="5">
        <v>43913</v>
      </c>
      <c r="B58">
        <v>141.10000600000001</v>
      </c>
    </row>
    <row r="59" spans="1:2" x14ac:dyDescent="0.2">
      <c r="A59" s="5">
        <v>43914</v>
      </c>
      <c r="B59">
        <v>154.89999399999999</v>
      </c>
    </row>
    <row r="60" spans="1:2" x14ac:dyDescent="0.2">
      <c r="A60" s="5">
        <v>43915</v>
      </c>
      <c r="B60">
        <v>161.300003</v>
      </c>
    </row>
    <row r="61" spans="1:2" x14ac:dyDescent="0.2">
      <c r="A61" s="5">
        <v>43916</v>
      </c>
      <c r="B61">
        <v>165.10000600000001</v>
      </c>
    </row>
    <row r="62" spans="1:2" x14ac:dyDescent="0.2">
      <c r="A62" s="5">
        <v>43917</v>
      </c>
      <c r="B62">
        <v>160.25</v>
      </c>
    </row>
    <row r="63" spans="1:2" x14ac:dyDescent="0.2">
      <c r="A63" s="5">
        <v>43920</v>
      </c>
      <c r="B63">
        <v>150.10000600000001</v>
      </c>
    </row>
    <row r="64" spans="1:2" x14ac:dyDescent="0.2">
      <c r="A64" s="5">
        <v>43921</v>
      </c>
      <c r="B64">
        <v>135.5</v>
      </c>
    </row>
    <row r="65" spans="1:2" x14ac:dyDescent="0.2">
      <c r="A65" s="5">
        <v>43922</v>
      </c>
      <c r="B65">
        <v>131.300003</v>
      </c>
    </row>
    <row r="66" spans="1:2" x14ac:dyDescent="0.2">
      <c r="A66" s="5">
        <v>43924</v>
      </c>
      <c r="B66">
        <v>110.949997</v>
      </c>
    </row>
    <row r="67" spans="1:2" x14ac:dyDescent="0.2">
      <c r="A67" s="5">
        <v>43928</v>
      </c>
      <c r="B67">
        <v>116.199997</v>
      </c>
    </row>
    <row r="68" spans="1:2" x14ac:dyDescent="0.2">
      <c r="A68" s="5">
        <v>43929</v>
      </c>
      <c r="B68">
        <v>121.099998</v>
      </c>
    </row>
    <row r="69" spans="1:2" x14ac:dyDescent="0.2">
      <c r="A69" s="5">
        <v>43930</v>
      </c>
      <c r="B69">
        <v>120.849998</v>
      </c>
    </row>
    <row r="70" spans="1:2" x14ac:dyDescent="0.2">
      <c r="A70" s="5">
        <v>43934</v>
      </c>
      <c r="B70">
        <v>117.599998</v>
      </c>
    </row>
    <row r="71" spans="1:2" x14ac:dyDescent="0.2">
      <c r="A71" s="5">
        <v>43936</v>
      </c>
      <c r="B71">
        <v>120.5</v>
      </c>
    </row>
    <row r="72" spans="1:2" x14ac:dyDescent="0.2">
      <c r="A72" s="5">
        <v>43937</v>
      </c>
      <c r="B72">
        <v>124.050003</v>
      </c>
    </row>
    <row r="73" spans="1:2" x14ac:dyDescent="0.2">
      <c r="A73" s="5">
        <v>43938</v>
      </c>
      <c r="B73">
        <v>128</v>
      </c>
    </row>
    <row r="74" spans="1:2" x14ac:dyDescent="0.2">
      <c r="A74" s="5">
        <v>43941</v>
      </c>
      <c r="B74">
        <v>119.599998</v>
      </c>
    </row>
    <row r="75" spans="1:2" x14ac:dyDescent="0.2">
      <c r="A75" s="5">
        <v>43942</v>
      </c>
      <c r="B75">
        <v>109.150002</v>
      </c>
    </row>
    <row r="76" spans="1:2" x14ac:dyDescent="0.2">
      <c r="A76" s="5">
        <v>43943</v>
      </c>
      <c r="B76">
        <v>105.150002</v>
      </c>
    </row>
    <row r="77" spans="1:2" x14ac:dyDescent="0.2">
      <c r="A77" s="5">
        <v>43944</v>
      </c>
      <c r="B77">
        <v>106.400002</v>
      </c>
    </row>
    <row r="78" spans="1:2" x14ac:dyDescent="0.2">
      <c r="A78" s="5">
        <v>43945</v>
      </c>
      <c r="B78">
        <v>107.150002</v>
      </c>
    </row>
    <row r="79" spans="1:2" x14ac:dyDescent="0.2">
      <c r="A79" s="5">
        <v>43948</v>
      </c>
      <c r="B79">
        <v>116.699997</v>
      </c>
    </row>
    <row r="80" spans="1:2" x14ac:dyDescent="0.2">
      <c r="A80" s="5">
        <v>43949</v>
      </c>
      <c r="B80">
        <v>126.25</v>
      </c>
    </row>
    <row r="81" spans="1:2" x14ac:dyDescent="0.2">
      <c r="A81" s="5">
        <v>43950</v>
      </c>
      <c r="B81">
        <v>125.849998</v>
      </c>
    </row>
    <row r="82" spans="1:2" x14ac:dyDescent="0.2">
      <c r="A82" s="5">
        <v>43951</v>
      </c>
      <c r="B82">
        <v>132.14999399999999</v>
      </c>
    </row>
    <row r="83" spans="1:2" x14ac:dyDescent="0.2">
      <c r="A83" s="5">
        <v>43955</v>
      </c>
      <c r="B83">
        <v>121.050003</v>
      </c>
    </row>
    <row r="84" spans="1:2" x14ac:dyDescent="0.2">
      <c r="A84" s="5">
        <v>43956</v>
      </c>
      <c r="B84">
        <v>122.800003</v>
      </c>
    </row>
    <row r="85" spans="1:2" x14ac:dyDescent="0.2">
      <c r="A85" s="5">
        <v>43957</v>
      </c>
      <c r="B85">
        <v>132.10000600000001</v>
      </c>
    </row>
    <row r="86" spans="1:2" x14ac:dyDescent="0.2">
      <c r="A86" s="5">
        <v>43958</v>
      </c>
      <c r="B86">
        <v>128.85000600000001</v>
      </c>
    </row>
    <row r="87" spans="1:2" x14ac:dyDescent="0.2">
      <c r="A87" s="5">
        <v>43959</v>
      </c>
      <c r="B87">
        <v>119.349998</v>
      </c>
    </row>
    <row r="88" spans="1:2" x14ac:dyDescent="0.2">
      <c r="A88" s="5">
        <v>43962</v>
      </c>
      <c r="B88">
        <v>117.099998</v>
      </c>
    </row>
    <row r="89" spans="1:2" x14ac:dyDescent="0.2">
      <c r="A89" s="5">
        <v>43963</v>
      </c>
      <c r="B89">
        <v>116.75</v>
      </c>
    </row>
    <row r="90" spans="1:2" x14ac:dyDescent="0.2">
      <c r="A90" s="5">
        <v>43964</v>
      </c>
      <c r="B90">
        <v>121.5</v>
      </c>
    </row>
    <row r="91" spans="1:2" x14ac:dyDescent="0.2">
      <c r="A91" s="5">
        <v>43965</v>
      </c>
      <c r="B91">
        <v>124.25</v>
      </c>
    </row>
    <row r="92" spans="1:2" x14ac:dyDescent="0.2">
      <c r="A92" s="5">
        <v>43966</v>
      </c>
      <c r="B92">
        <v>120.900002</v>
      </c>
    </row>
    <row r="93" spans="1:2" x14ac:dyDescent="0.2">
      <c r="A93" s="5">
        <v>43969</v>
      </c>
      <c r="B93">
        <v>109.400002</v>
      </c>
    </row>
    <row r="94" spans="1:2" x14ac:dyDescent="0.2">
      <c r="A94" s="5">
        <v>43970</v>
      </c>
      <c r="B94">
        <v>109.849998</v>
      </c>
    </row>
    <row r="95" spans="1:2" x14ac:dyDescent="0.2">
      <c r="A95" s="5">
        <v>43971</v>
      </c>
      <c r="B95">
        <v>112.449997</v>
      </c>
    </row>
    <row r="96" spans="1:2" x14ac:dyDescent="0.2">
      <c r="A96" s="5">
        <v>43972</v>
      </c>
      <c r="B96">
        <v>112</v>
      </c>
    </row>
    <row r="97" spans="1:2" x14ac:dyDescent="0.2">
      <c r="A97" s="5">
        <v>43973</v>
      </c>
      <c r="B97">
        <v>107.25</v>
      </c>
    </row>
    <row r="98" spans="1:2" x14ac:dyDescent="0.2">
      <c r="A98" s="5">
        <v>43977</v>
      </c>
      <c r="B98">
        <v>110.550003</v>
      </c>
    </row>
    <row r="99" spans="1:2" x14ac:dyDescent="0.2">
      <c r="A99" s="5">
        <v>43978</v>
      </c>
      <c r="B99">
        <v>118.150002</v>
      </c>
    </row>
    <row r="100" spans="1:2" x14ac:dyDescent="0.2">
      <c r="A100" s="5">
        <v>43979</v>
      </c>
      <c r="B100">
        <v>116.650002</v>
      </c>
    </row>
    <row r="101" spans="1:2" x14ac:dyDescent="0.2">
      <c r="A101" s="5">
        <v>43980</v>
      </c>
      <c r="B101">
        <v>120.5</v>
      </c>
    </row>
    <row r="102" spans="1:2" x14ac:dyDescent="0.2">
      <c r="A102" s="5">
        <v>43983</v>
      </c>
      <c r="B102">
        <v>129.85000600000001</v>
      </c>
    </row>
    <row r="103" spans="1:2" x14ac:dyDescent="0.2">
      <c r="A103" s="5">
        <v>43984</v>
      </c>
      <c r="B103">
        <v>127.150002</v>
      </c>
    </row>
    <row r="104" spans="1:2" x14ac:dyDescent="0.2">
      <c r="A104" s="5">
        <v>43985</v>
      </c>
      <c r="B104">
        <v>130.75</v>
      </c>
    </row>
    <row r="105" spans="1:2" x14ac:dyDescent="0.2">
      <c r="A105" s="5">
        <v>43986</v>
      </c>
      <c r="B105">
        <v>122.400002</v>
      </c>
    </row>
    <row r="106" spans="1:2" x14ac:dyDescent="0.2">
      <c r="A106" s="5">
        <v>43987</v>
      </c>
      <c r="B106">
        <v>126.25</v>
      </c>
    </row>
    <row r="107" spans="1:2" x14ac:dyDescent="0.2">
      <c r="A107" s="5">
        <v>43990</v>
      </c>
      <c r="B107">
        <v>132.5</v>
      </c>
    </row>
    <row r="108" spans="1:2" x14ac:dyDescent="0.2">
      <c r="A108" s="5">
        <v>43991</v>
      </c>
      <c r="B108">
        <v>140.550003</v>
      </c>
    </row>
    <row r="109" spans="1:2" x14ac:dyDescent="0.2">
      <c r="A109" s="5">
        <v>43992</v>
      </c>
      <c r="B109">
        <v>164.199997</v>
      </c>
    </row>
    <row r="110" spans="1:2" x14ac:dyDescent="0.2">
      <c r="A110" s="5">
        <v>43993</v>
      </c>
      <c r="B110">
        <v>160.550003</v>
      </c>
    </row>
    <row r="111" spans="1:2" x14ac:dyDescent="0.2">
      <c r="A111" s="5">
        <v>43994</v>
      </c>
      <c r="B111">
        <v>168.60000600000001</v>
      </c>
    </row>
    <row r="112" spans="1:2" x14ac:dyDescent="0.2">
      <c r="A112" s="5">
        <v>43997</v>
      </c>
      <c r="B112">
        <v>161.35000600000001</v>
      </c>
    </row>
    <row r="113" spans="1:2" x14ac:dyDescent="0.2">
      <c r="A113" s="5">
        <v>43998</v>
      </c>
      <c r="B113">
        <v>161.35000600000001</v>
      </c>
    </row>
    <row r="114" spans="1:2" x14ac:dyDescent="0.2">
      <c r="A114" s="5">
        <v>43999</v>
      </c>
      <c r="B114">
        <v>162.35000600000001</v>
      </c>
    </row>
    <row r="115" spans="1:2" x14ac:dyDescent="0.2">
      <c r="A115" s="5">
        <v>44000</v>
      </c>
      <c r="B115">
        <v>164.800003</v>
      </c>
    </row>
    <row r="116" spans="1:2" x14ac:dyDescent="0.2">
      <c r="A116" s="5">
        <v>44001</v>
      </c>
      <c r="B116">
        <v>168.89999399999999</v>
      </c>
    </row>
    <row r="117" spans="1:2" x14ac:dyDescent="0.2">
      <c r="A117" s="5">
        <v>44004</v>
      </c>
      <c r="B117">
        <v>182.300003</v>
      </c>
    </row>
    <row r="118" spans="1:2" x14ac:dyDescent="0.2">
      <c r="A118" s="5">
        <v>44005</v>
      </c>
      <c r="B118">
        <v>187</v>
      </c>
    </row>
    <row r="119" spans="1:2" x14ac:dyDescent="0.2">
      <c r="A119" s="5">
        <v>44006</v>
      </c>
      <c r="B119">
        <v>185.75</v>
      </c>
    </row>
    <row r="120" spans="1:2" x14ac:dyDescent="0.2">
      <c r="A120" s="5">
        <v>44007</v>
      </c>
      <c r="B120">
        <v>189.89999399999999</v>
      </c>
    </row>
    <row r="121" spans="1:2" x14ac:dyDescent="0.2">
      <c r="A121" s="5">
        <v>44008</v>
      </c>
      <c r="B121">
        <v>190.64999399999999</v>
      </c>
    </row>
    <row r="122" spans="1:2" x14ac:dyDescent="0.2">
      <c r="A122" s="5">
        <v>44011</v>
      </c>
      <c r="B122">
        <v>179.64999399999999</v>
      </c>
    </row>
    <row r="123" spans="1:2" x14ac:dyDescent="0.2">
      <c r="A123" s="5">
        <v>44012</v>
      </c>
      <c r="B123">
        <v>173.5</v>
      </c>
    </row>
    <row r="124" spans="1:2" x14ac:dyDescent="0.2">
      <c r="A124" s="5">
        <v>44013</v>
      </c>
      <c r="B124">
        <v>173.949997</v>
      </c>
    </row>
    <row r="125" spans="1:2" x14ac:dyDescent="0.2">
      <c r="A125" s="5">
        <v>44014</v>
      </c>
      <c r="B125">
        <v>177.64999399999999</v>
      </c>
    </row>
    <row r="126" spans="1:2" x14ac:dyDescent="0.2">
      <c r="A126" s="5">
        <v>44015</v>
      </c>
      <c r="B126">
        <v>173.60000600000001</v>
      </c>
    </row>
    <row r="127" spans="1:2" x14ac:dyDescent="0.2">
      <c r="A127" s="5">
        <v>44018</v>
      </c>
      <c r="B127">
        <v>178.050003</v>
      </c>
    </row>
    <row r="128" spans="1:2" x14ac:dyDescent="0.2">
      <c r="A128" s="5">
        <v>44019</v>
      </c>
      <c r="B128">
        <v>186.949997</v>
      </c>
    </row>
    <row r="129" spans="1:2" x14ac:dyDescent="0.2">
      <c r="A129" s="5">
        <v>44020</v>
      </c>
      <c r="B129">
        <v>186.60000600000001</v>
      </c>
    </row>
    <row r="130" spans="1:2" x14ac:dyDescent="0.2">
      <c r="A130" s="5">
        <v>44021</v>
      </c>
      <c r="B130">
        <v>188.14999399999999</v>
      </c>
    </row>
    <row r="131" spans="1:2" x14ac:dyDescent="0.2">
      <c r="A131" s="5">
        <v>44022</v>
      </c>
      <c r="B131">
        <v>181.050003</v>
      </c>
    </row>
    <row r="132" spans="1:2" x14ac:dyDescent="0.2">
      <c r="A132" s="5">
        <v>44025</v>
      </c>
      <c r="B132">
        <v>177.89999399999999</v>
      </c>
    </row>
    <row r="133" spans="1:2" x14ac:dyDescent="0.2">
      <c r="A133" s="5">
        <v>44026</v>
      </c>
      <c r="B133">
        <v>165</v>
      </c>
    </row>
    <row r="134" spans="1:2" x14ac:dyDescent="0.2">
      <c r="A134" s="5">
        <v>44027</v>
      </c>
      <c r="B134">
        <v>164.64999399999999</v>
      </c>
    </row>
    <row r="135" spans="1:2" x14ac:dyDescent="0.2">
      <c r="A135" s="5">
        <v>44028</v>
      </c>
      <c r="B135">
        <v>166.89999399999999</v>
      </c>
    </row>
    <row r="136" spans="1:2" x14ac:dyDescent="0.2">
      <c r="A136" s="5">
        <v>44029</v>
      </c>
      <c r="B136">
        <v>169.550003</v>
      </c>
    </row>
    <row r="137" spans="1:2" x14ac:dyDescent="0.2">
      <c r="A137" s="5">
        <v>44032</v>
      </c>
      <c r="B137">
        <v>174.699997</v>
      </c>
    </row>
    <row r="138" spans="1:2" x14ac:dyDescent="0.2">
      <c r="A138" s="5">
        <v>44033</v>
      </c>
      <c r="B138">
        <v>176.5</v>
      </c>
    </row>
    <row r="139" spans="1:2" x14ac:dyDescent="0.2">
      <c r="A139" s="5">
        <v>44034</v>
      </c>
      <c r="B139">
        <v>174.199997</v>
      </c>
    </row>
    <row r="140" spans="1:2" x14ac:dyDescent="0.2">
      <c r="A140" s="5">
        <v>44035</v>
      </c>
      <c r="B140">
        <v>177.14999399999999</v>
      </c>
    </row>
    <row r="141" spans="1:2" x14ac:dyDescent="0.2">
      <c r="A141" s="5">
        <v>44036</v>
      </c>
      <c r="B141">
        <v>182.89999399999999</v>
      </c>
    </row>
    <row r="142" spans="1:2" x14ac:dyDescent="0.2">
      <c r="A142" s="5">
        <v>44039</v>
      </c>
      <c r="B142">
        <v>178.800003</v>
      </c>
    </row>
    <row r="143" spans="1:2" x14ac:dyDescent="0.2">
      <c r="A143" s="5">
        <v>44040</v>
      </c>
      <c r="B143">
        <v>181.89999399999999</v>
      </c>
    </row>
    <row r="144" spans="1:2" x14ac:dyDescent="0.2">
      <c r="A144" s="5">
        <v>44041</v>
      </c>
      <c r="B144">
        <v>176.64999399999999</v>
      </c>
    </row>
    <row r="145" spans="1:2" x14ac:dyDescent="0.2">
      <c r="A145" s="5">
        <v>44042</v>
      </c>
      <c r="B145">
        <v>169</v>
      </c>
    </row>
    <row r="146" spans="1:2" x14ac:dyDescent="0.2">
      <c r="A146" s="5">
        <v>44043</v>
      </c>
      <c r="B146">
        <v>169.550003</v>
      </c>
    </row>
    <row r="147" spans="1:2" x14ac:dyDescent="0.2">
      <c r="A147" s="5">
        <v>44046</v>
      </c>
      <c r="B147">
        <v>162.949997</v>
      </c>
    </row>
    <row r="148" spans="1:2" x14ac:dyDescent="0.2">
      <c r="A148" s="5">
        <v>44047</v>
      </c>
      <c r="B148">
        <v>168.800003</v>
      </c>
    </row>
    <row r="149" spans="1:2" x14ac:dyDescent="0.2">
      <c r="A149" s="5">
        <v>44048</v>
      </c>
      <c r="B149">
        <v>174.949997</v>
      </c>
    </row>
    <row r="150" spans="1:2" x14ac:dyDescent="0.2">
      <c r="A150" s="5">
        <v>44049</v>
      </c>
      <c r="B150">
        <v>174.14999399999999</v>
      </c>
    </row>
    <row r="151" spans="1:2" x14ac:dyDescent="0.2">
      <c r="A151" s="5">
        <v>44050</v>
      </c>
      <c r="B151">
        <v>191.300003</v>
      </c>
    </row>
    <row r="152" spans="1:2" x14ac:dyDescent="0.2">
      <c r="A152" s="5">
        <v>44053</v>
      </c>
      <c r="B152">
        <v>181</v>
      </c>
    </row>
    <row r="153" spans="1:2" x14ac:dyDescent="0.2">
      <c r="A153" s="5">
        <v>44054</v>
      </c>
      <c r="B153">
        <v>185.199997</v>
      </c>
    </row>
    <row r="154" spans="1:2" x14ac:dyDescent="0.2">
      <c r="A154" s="5">
        <v>44055</v>
      </c>
      <c r="B154">
        <v>187.800003</v>
      </c>
    </row>
    <row r="155" spans="1:2" x14ac:dyDescent="0.2">
      <c r="A155" s="5">
        <v>44056</v>
      </c>
      <c r="B155">
        <v>184.949997</v>
      </c>
    </row>
    <row r="156" spans="1:2" x14ac:dyDescent="0.2">
      <c r="A156" s="5">
        <v>44057</v>
      </c>
      <c r="B156">
        <v>177.199997</v>
      </c>
    </row>
    <row r="157" spans="1:2" x14ac:dyDescent="0.2">
      <c r="A157" s="5">
        <v>44060</v>
      </c>
      <c r="B157">
        <v>183.5</v>
      </c>
    </row>
    <row r="158" spans="1:2" x14ac:dyDescent="0.2">
      <c r="A158" s="5">
        <v>44061</v>
      </c>
      <c r="B158">
        <v>182.39999399999999</v>
      </c>
    </row>
    <row r="159" spans="1:2" x14ac:dyDescent="0.2">
      <c r="A159" s="5">
        <v>44062</v>
      </c>
      <c r="B159">
        <v>184.800003</v>
      </c>
    </row>
    <row r="160" spans="1:2" x14ac:dyDescent="0.2">
      <c r="A160" s="5">
        <v>44063</v>
      </c>
      <c r="B160">
        <v>182.14999399999999</v>
      </c>
    </row>
    <row r="161" spans="1:2" x14ac:dyDescent="0.2">
      <c r="A161" s="5">
        <v>44064</v>
      </c>
      <c r="B161">
        <v>184.14999399999999</v>
      </c>
    </row>
    <row r="162" spans="1:2" x14ac:dyDescent="0.2">
      <c r="A162" s="5">
        <v>44067</v>
      </c>
      <c r="B162">
        <v>184.449997</v>
      </c>
    </row>
    <row r="163" spans="1:2" x14ac:dyDescent="0.2">
      <c r="A163" s="5">
        <v>44068</v>
      </c>
      <c r="B163">
        <v>188.949997</v>
      </c>
    </row>
    <row r="164" spans="1:2" x14ac:dyDescent="0.2">
      <c r="A164" s="5">
        <v>44069</v>
      </c>
      <c r="B164">
        <v>200.39999399999999</v>
      </c>
    </row>
    <row r="165" spans="1:2" x14ac:dyDescent="0.2">
      <c r="A165" s="5">
        <v>44070</v>
      </c>
      <c r="B165">
        <v>202.800003</v>
      </c>
    </row>
    <row r="166" spans="1:2" x14ac:dyDescent="0.2">
      <c r="A166" s="5">
        <v>44071</v>
      </c>
      <c r="B166">
        <v>210.5</v>
      </c>
    </row>
    <row r="167" spans="1:2" x14ac:dyDescent="0.2">
      <c r="A167" s="5">
        <v>44074</v>
      </c>
      <c r="B167">
        <v>195.949997</v>
      </c>
    </row>
    <row r="168" spans="1:2" x14ac:dyDescent="0.2">
      <c r="A168" s="5">
        <v>44075</v>
      </c>
      <c r="B168">
        <v>191.85000600000001</v>
      </c>
    </row>
    <row r="169" spans="1:2" x14ac:dyDescent="0.2">
      <c r="A169" s="5">
        <v>44076</v>
      </c>
      <c r="B169">
        <v>197.050003</v>
      </c>
    </row>
    <row r="170" spans="1:2" x14ac:dyDescent="0.2">
      <c r="A170" s="5">
        <v>44077</v>
      </c>
      <c r="B170">
        <v>192.800003</v>
      </c>
    </row>
    <row r="171" spans="1:2" x14ac:dyDescent="0.2">
      <c r="A171" s="5">
        <v>44078</v>
      </c>
      <c r="B171">
        <v>188.800003</v>
      </c>
    </row>
    <row r="172" spans="1:2" x14ac:dyDescent="0.2">
      <c r="A172" s="5">
        <v>44081</v>
      </c>
      <c r="B172">
        <v>186.75</v>
      </c>
    </row>
    <row r="173" spans="1:2" x14ac:dyDescent="0.2">
      <c r="A173" s="5">
        <v>44082</v>
      </c>
      <c r="B173">
        <v>179.800003</v>
      </c>
    </row>
    <row r="174" spans="1:2" x14ac:dyDescent="0.2">
      <c r="A174" s="5">
        <v>44083</v>
      </c>
      <c r="B174">
        <v>175.60000600000001</v>
      </c>
    </row>
    <row r="175" spans="1:2" x14ac:dyDescent="0.2">
      <c r="A175" s="5">
        <v>44084</v>
      </c>
      <c r="B175">
        <v>180.5</v>
      </c>
    </row>
    <row r="176" spans="1:2" x14ac:dyDescent="0.2">
      <c r="A176" s="5">
        <v>44085</v>
      </c>
      <c r="B176">
        <v>182.64999399999999</v>
      </c>
    </row>
    <row r="177" spans="1:2" x14ac:dyDescent="0.2">
      <c r="A177" s="5">
        <v>44088</v>
      </c>
      <c r="B177">
        <v>181.050003</v>
      </c>
    </row>
    <row r="178" spans="1:2" x14ac:dyDescent="0.2">
      <c r="A178" s="5">
        <v>44089</v>
      </c>
      <c r="B178">
        <v>183.949997</v>
      </c>
    </row>
    <row r="179" spans="1:2" x14ac:dyDescent="0.2">
      <c r="A179" s="5">
        <v>44090</v>
      </c>
      <c r="B179">
        <v>185.699997</v>
      </c>
    </row>
    <row r="180" spans="1:2" x14ac:dyDescent="0.2">
      <c r="A180" s="5">
        <v>44091</v>
      </c>
      <c r="B180">
        <v>183.64999399999999</v>
      </c>
    </row>
    <row r="181" spans="1:2" x14ac:dyDescent="0.2">
      <c r="A181" s="5">
        <v>44092</v>
      </c>
      <c r="B181">
        <v>180.64999399999999</v>
      </c>
    </row>
    <row r="182" spans="1:2" x14ac:dyDescent="0.2">
      <c r="A182" s="5">
        <v>44095</v>
      </c>
      <c r="B182">
        <v>169.199997</v>
      </c>
    </row>
    <row r="183" spans="1:2" x14ac:dyDescent="0.2">
      <c r="A183" s="5">
        <v>44096</v>
      </c>
      <c r="B183">
        <v>166.199997</v>
      </c>
    </row>
    <row r="184" spans="1:2" x14ac:dyDescent="0.2">
      <c r="A184" s="5">
        <v>44097</v>
      </c>
      <c r="B184">
        <v>166.35000600000001</v>
      </c>
    </row>
    <row r="185" spans="1:2" x14ac:dyDescent="0.2">
      <c r="A185" s="5">
        <v>44098</v>
      </c>
      <c r="B185">
        <v>157.800003</v>
      </c>
    </row>
    <row r="186" spans="1:2" x14ac:dyDescent="0.2">
      <c r="A186" s="5">
        <v>44099</v>
      </c>
      <c r="B186">
        <v>164.949997</v>
      </c>
    </row>
    <row r="187" spans="1:2" x14ac:dyDescent="0.2">
      <c r="A187" s="5">
        <v>44102</v>
      </c>
      <c r="B187">
        <v>173.64999399999999</v>
      </c>
    </row>
    <row r="188" spans="1:2" x14ac:dyDescent="0.2">
      <c r="A188" s="5">
        <v>44103</v>
      </c>
      <c r="B188">
        <v>170</v>
      </c>
    </row>
    <row r="189" spans="1:2" x14ac:dyDescent="0.2">
      <c r="A189" s="5">
        <v>44104</v>
      </c>
      <c r="B189">
        <v>169.89999399999999</v>
      </c>
    </row>
    <row r="190" spans="1:2" x14ac:dyDescent="0.2">
      <c r="A190" s="5">
        <v>44105</v>
      </c>
      <c r="B190">
        <v>177.85000600000001</v>
      </c>
    </row>
    <row r="191" spans="1:2" x14ac:dyDescent="0.2">
      <c r="A191" s="5">
        <v>44109</v>
      </c>
      <c r="B191">
        <v>175.300003</v>
      </c>
    </row>
    <row r="192" spans="1:2" x14ac:dyDescent="0.2">
      <c r="A192" s="5">
        <v>44110</v>
      </c>
      <c r="B192">
        <v>180.800003</v>
      </c>
    </row>
    <row r="193" spans="1:2" x14ac:dyDescent="0.2">
      <c r="A193" s="5">
        <v>44111</v>
      </c>
      <c r="B193">
        <v>177.10000600000001</v>
      </c>
    </row>
    <row r="194" spans="1:2" x14ac:dyDescent="0.2">
      <c r="A194" s="5">
        <v>44112</v>
      </c>
      <c r="B194">
        <v>173.85000600000001</v>
      </c>
    </row>
    <row r="195" spans="1:2" x14ac:dyDescent="0.2">
      <c r="A195" s="5">
        <v>44113</v>
      </c>
      <c r="B195">
        <v>180.050003</v>
      </c>
    </row>
    <row r="196" spans="1:2" x14ac:dyDescent="0.2">
      <c r="A196" s="5">
        <v>44116</v>
      </c>
      <c r="B196">
        <v>174.949997</v>
      </c>
    </row>
    <row r="197" spans="1:2" x14ac:dyDescent="0.2">
      <c r="A197" s="5">
        <v>44117</v>
      </c>
      <c r="B197">
        <v>169.75</v>
      </c>
    </row>
    <row r="198" spans="1:2" x14ac:dyDescent="0.2">
      <c r="A198" s="5">
        <v>44118</v>
      </c>
      <c r="B198">
        <v>172.89999399999999</v>
      </c>
    </row>
    <row r="199" spans="1:2" x14ac:dyDescent="0.2">
      <c r="A199" s="5">
        <v>44119</v>
      </c>
      <c r="B199">
        <v>167</v>
      </c>
    </row>
    <row r="200" spans="1:2" x14ac:dyDescent="0.2">
      <c r="A200" s="5">
        <v>44120</v>
      </c>
      <c r="B200">
        <v>172</v>
      </c>
    </row>
    <row r="201" spans="1:2" x14ac:dyDescent="0.2">
      <c r="A201" s="5">
        <v>44123</v>
      </c>
      <c r="B201">
        <v>178.85000600000001</v>
      </c>
    </row>
    <row r="202" spans="1:2" x14ac:dyDescent="0.2">
      <c r="A202" s="5">
        <v>44124</v>
      </c>
      <c r="B202">
        <v>179.449997</v>
      </c>
    </row>
    <row r="203" spans="1:2" x14ac:dyDescent="0.2">
      <c r="A203" s="5">
        <v>44125</v>
      </c>
      <c r="B203">
        <v>180.449997</v>
      </c>
    </row>
    <row r="204" spans="1:2" x14ac:dyDescent="0.2">
      <c r="A204" s="5">
        <v>44126</v>
      </c>
      <c r="B204">
        <v>181.14999399999999</v>
      </c>
    </row>
    <row r="205" spans="1:2" x14ac:dyDescent="0.2">
      <c r="A205" s="5">
        <v>44127</v>
      </c>
      <c r="B205">
        <v>177.85000600000001</v>
      </c>
    </row>
    <row r="206" spans="1:2" x14ac:dyDescent="0.2">
      <c r="A206" s="5">
        <v>44130</v>
      </c>
      <c r="B206">
        <v>175.5</v>
      </c>
    </row>
    <row r="207" spans="1:2" x14ac:dyDescent="0.2">
      <c r="A207" s="5">
        <v>44131</v>
      </c>
      <c r="B207">
        <v>175.14999399999999</v>
      </c>
    </row>
    <row r="208" spans="1:2" x14ac:dyDescent="0.2">
      <c r="A208" s="5">
        <v>44132</v>
      </c>
      <c r="B208">
        <v>175.35000600000001</v>
      </c>
    </row>
    <row r="209" spans="1:2" x14ac:dyDescent="0.2">
      <c r="A209" s="5">
        <v>44133</v>
      </c>
      <c r="B209">
        <v>174.75</v>
      </c>
    </row>
    <row r="210" spans="1:2" x14ac:dyDescent="0.2">
      <c r="A210" s="5">
        <v>44134</v>
      </c>
      <c r="B210">
        <v>174.35000600000001</v>
      </c>
    </row>
    <row r="211" spans="1:2" x14ac:dyDescent="0.2">
      <c r="A211" s="5">
        <v>44137</v>
      </c>
      <c r="B211">
        <v>179.699997</v>
      </c>
    </row>
    <row r="212" spans="1:2" x14ac:dyDescent="0.2">
      <c r="A212" s="5">
        <v>44138</v>
      </c>
      <c r="B212">
        <v>184.5</v>
      </c>
    </row>
    <row r="213" spans="1:2" x14ac:dyDescent="0.2">
      <c r="A213" s="5">
        <v>44139</v>
      </c>
      <c r="B213">
        <v>184.85000600000001</v>
      </c>
    </row>
    <row r="214" spans="1:2" x14ac:dyDescent="0.2">
      <c r="A214" s="5">
        <v>44140</v>
      </c>
      <c r="B214">
        <v>185.800003</v>
      </c>
    </row>
    <row r="215" spans="1:2" x14ac:dyDescent="0.2">
      <c r="A215" s="5">
        <v>44141</v>
      </c>
      <c r="B215">
        <v>193.25</v>
      </c>
    </row>
    <row r="216" spans="1:2" x14ac:dyDescent="0.2">
      <c r="A216" s="5">
        <v>44144</v>
      </c>
      <c r="B216">
        <v>197</v>
      </c>
    </row>
    <row r="217" spans="1:2" x14ac:dyDescent="0.2">
      <c r="A217" s="5">
        <v>44145</v>
      </c>
      <c r="B217">
        <v>209.5</v>
      </c>
    </row>
    <row r="218" spans="1:2" x14ac:dyDescent="0.2">
      <c r="A218" s="5">
        <v>44146</v>
      </c>
      <c r="B218">
        <v>205.64999399999999</v>
      </c>
    </row>
    <row r="219" spans="1:2" x14ac:dyDescent="0.2">
      <c r="A219" s="5">
        <v>44147</v>
      </c>
      <c r="B219">
        <v>202.5</v>
      </c>
    </row>
    <row r="220" spans="1:2" x14ac:dyDescent="0.2">
      <c r="A220" s="5">
        <v>44148</v>
      </c>
      <c r="B220">
        <v>205.60000600000001</v>
      </c>
    </row>
    <row r="221" spans="1:2" x14ac:dyDescent="0.2">
      <c r="A221" s="5">
        <v>44149</v>
      </c>
      <c r="B221">
        <v>207.25</v>
      </c>
    </row>
    <row r="222" spans="1:2" x14ac:dyDescent="0.2">
      <c r="A222" s="5">
        <v>44152</v>
      </c>
      <c r="B222">
        <v>212.300003</v>
      </c>
    </row>
    <row r="223" spans="1:2" x14ac:dyDescent="0.2">
      <c r="A223" s="5">
        <v>44153</v>
      </c>
      <c r="B223">
        <v>221.25</v>
      </c>
    </row>
    <row r="224" spans="1:2" x14ac:dyDescent="0.2">
      <c r="A224" s="5">
        <v>44154</v>
      </c>
      <c r="B224">
        <v>212</v>
      </c>
    </row>
    <row r="225" spans="1:2" x14ac:dyDescent="0.2">
      <c r="A225" s="5">
        <v>44155</v>
      </c>
      <c r="B225">
        <v>211.60000600000001</v>
      </c>
    </row>
    <row r="226" spans="1:2" x14ac:dyDescent="0.2">
      <c r="A226" s="5">
        <v>44158</v>
      </c>
      <c r="B226">
        <v>212.64999399999999</v>
      </c>
    </row>
    <row r="227" spans="1:2" x14ac:dyDescent="0.2">
      <c r="A227" s="5">
        <v>44159</v>
      </c>
      <c r="B227">
        <v>226.39999399999999</v>
      </c>
    </row>
    <row r="228" spans="1:2" x14ac:dyDescent="0.2">
      <c r="A228" s="5">
        <v>44160</v>
      </c>
      <c r="B228">
        <v>226.60000600000001</v>
      </c>
    </row>
    <row r="229" spans="1:2" x14ac:dyDescent="0.2">
      <c r="A229" s="5">
        <v>44161</v>
      </c>
      <c r="B229">
        <v>222.39999399999999</v>
      </c>
    </row>
    <row r="230" spans="1:2" x14ac:dyDescent="0.2">
      <c r="A230" s="5">
        <v>44162</v>
      </c>
      <c r="B230">
        <v>223.800003</v>
      </c>
    </row>
    <row r="231" spans="1:2" x14ac:dyDescent="0.2">
      <c r="A231" s="5">
        <v>44166</v>
      </c>
      <c r="B231">
        <v>225.699997</v>
      </c>
    </row>
    <row r="232" spans="1:2" x14ac:dyDescent="0.2">
      <c r="A232" s="5">
        <v>44167</v>
      </c>
      <c r="B232">
        <v>225.75</v>
      </c>
    </row>
    <row r="233" spans="1:2" x14ac:dyDescent="0.2">
      <c r="A233" s="5">
        <v>44168</v>
      </c>
      <c r="B233">
        <v>231.800003</v>
      </c>
    </row>
    <row r="234" spans="1:2" x14ac:dyDescent="0.2">
      <c r="A234" s="5">
        <v>44169</v>
      </c>
      <c r="B234">
        <v>237.199997</v>
      </c>
    </row>
    <row r="235" spans="1:2" x14ac:dyDescent="0.2">
      <c r="A235" s="5">
        <v>44172</v>
      </c>
      <c r="B235">
        <v>242.949997</v>
      </c>
    </row>
    <row r="236" spans="1:2" x14ac:dyDescent="0.2">
      <c r="A236" s="5">
        <v>44173</v>
      </c>
      <c r="B236">
        <v>237.300003</v>
      </c>
    </row>
    <row r="237" spans="1:2" x14ac:dyDescent="0.2">
      <c r="A237" s="5">
        <v>44174</v>
      </c>
      <c r="B237">
        <v>236.800003</v>
      </c>
    </row>
    <row r="238" spans="1:2" x14ac:dyDescent="0.2">
      <c r="A238" s="5">
        <v>44175</v>
      </c>
      <c r="B238">
        <v>234.699997</v>
      </c>
    </row>
    <row r="239" spans="1:2" x14ac:dyDescent="0.2">
      <c r="A239" s="5">
        <v>44176</v>
      </c>
      <c r="B239">
        <v>235.550003</v>
      </c>
    </row>
    <row r="240" spans="1:2" x14ac:dyDescent="0.2">
      <c r="A240" s="5">
        <v>44179</v>
      </c>
      <c r="B240">
        <v>234.85000600000001</v>
      </c>
    </row>
    <row r="241" spans="1:2" x14ac:dyDescent="0.2">
      <c r="A241" s="5">
        <v>44180</v>
      </c>
      <c r="B241">
        <v>237.10000600000001</v>
      </c>
    </row>
    <row r="242" spans="1:2" x14ac:dyDescent="0.2">
      <c r="A242" s="5">
        <v>44181</v>
      </c>
      <c r="B242">
        <v>241.800003</v>
      </c>
    </row>
    <row r="243" spans="1:2" x14ac:dyDescent="0.2">
      <c r="A243" s="5">
        <v>44182</v>
      </c>
      <c r="B243">
        <v>236.800003</v>
      </c>
    </row>
    <row r="244" spans="1:2" x14ac:dyDescent="0.2">
      <c r="A244" s="5">
        <v>44183</v>
      </c>
      <c r="B244">
        <v>227.64999399999999</v>
      </c>
    </row>
    <row r="245" spans="1:2" x14ac:dyDescent="0.2">
      <c r="A245" s="5">
        <v>44186</v>
      </c>
      <c r="B245">
        <v>206.550003</v>
      </c>
    </row>
    <row r="246" spans="1:2" x14ac:dyDescent="0.2">
      <c r="A246" s="5">
        <v>44187</v>
      </c>
      <c r="B246">
        <v>208.449997</v>
      </c>
    </row>
    <row r="247" spans="1:2" x14ac:dyDescent="0.2">
      <c r="A247" s="5">
        <v>44188</v>
      </c>
      <c r="B247">
        <v>221.199997</v>
      </c>
    </row>
    <row r="248" spans="1:2" x14ac:dyDescent="0.2">
      <c r="A248" s="5">
        <v>44189</v>
      </c>
      <c r="B248">
        <v>220.35000600000001</v>
      </c>
    </row>
    <row r="249" spans="1:2" x14ac:dyDescent="0.2">
      <c r="A249" s="5">
        <v>44193</v>
      </c>
      <c r="B249">
        <v>229.10000600000001</v>
      </c>
    </row>
    <row r="250" spans="1:2" x14ac:dyDescent="0.2">
      <c r="A250" s="5">
        <v>44194</v>
      </c>
      <c r="B250">
        <v>232.800003</v>
      </c>
    </row>
    <row r="251" spans="1:2" x14ac:dyDescent="0.2">
      <c r="A251" s="5">
        <v>44195</v>
      </c>
      <c r="B251">
        <v>232.5</v>
      </c>
    </row>
    <row r="252" spans="1:2" x14ac:dyDescent="0.2">
      <c r="A252" s="5">
        <v>44196</v>
      </c>
      <c r="B252">
        <v>231.050003</v>
      </c>
    </row>
    <row r="253" spans="1:2" x14ac:dyDescent="0.2">
      <c r="A253" s="5">
        <v>44197</v>
      </c>
      <c r="B253">
        <v>231.050003</v>
      </c>
    </row>
    <row r="254" spans="1:2" x14ac:dyDescent="0.2">
      <c r="A254" s="5">
        <v>44200</v>
      </c>
      <c r="B254">
        <v>239.60000600000001</v>
      </c>
    </row>
    <row r="255" spans="1:2" x14ac:dyDescent="0.2">
      <c r="A255" s="5">
        <v>44201</v>
      </c>
      <c r="B255">
        <v>250.85000600000001</v>
      </c>
    </row>
    <row r="256" spans="1:2" x14ac:dyDescent="0.2">
      <c r="A256" s="5">
        <v>44202</v>
      </c>
      <c r="B256">
        <v>264.20001200000002</v>
      </c>
    </row>
    <row r="257" spans="1:2" x14ac:dyDescent="0.2">
      <c r="A257" s="5">
        <v>44203</v>
      </c>
      <c r="B257">
        <v>269.29998799999998</v>
      </c>
    </row>
    <row r="258" spans="1:2" x14ac:dyDescent="0.2">
      <c r="A258" s="5">
        <v>44204</v>
      </c>
      <c r="B258">
        <v>265.04998799999998</v>
      </c>
    </row>
    <row r="259" spans="1:2" x14ac:dyDescent="0.2">
      <c r="A259" s="5">
        <v>44207</v>
      </c>
      <c r="B259">
        <v>255.949997</v>
      </c>
    </row>
    <row r="260" spans="1:2" x14ac:dyDescent="0.2">
      <c r="A260" s="5">
        <v>44208</v>
      </c>
      <c r="B260">
        <v>257.5</v>
      </c>
    </row>
    <row r="261" spans="1:2" x14ac:dyDescent="0.2">
      <c r="A261" s="5">
        <v>44209</v>
      </c>
      <c r="B261">
        <v>254.39999399999999</v>
      </c>
    </row>
    <row r="262" spans="1:2" x14ac:dyDescent="0.2">
      <c r="A262" s="5">
        <v>44210</v>
      </c>
      <c r="B262">
        <v>254.199997</v>
      </c>
    </row>
    <row r="263" spans="1:2" x14ac:dyDescent="0.2">
      <c r="A263" s="5">
        <v>44211</v>
      </c>
      <c r="B263">
        <v>253.89999399999999</v>
      </c>
    </row>
    <row r="264" spans="1:2" x14ac:dyDescent="0.2">
      <c r="A264" s="5">
        <v>44214</v>
      </c>
      <c r="B264">
        <v>244.39999399999999</v>
      </c>
    </row>
    <row r="265" spans="1:2" x14ac:dyDescent="0.2">
      <c r="A265" s="5">
        <v>44215</v>
      </c>
      <c r="B265">
        <v>254.25</v>
      </c>
    </row>
    <row r="266" spans="1:2" x14ac:dyDescent="0.2">
      <c r="A266" s="5">
        <v>44216</v>
      </c>
      <c r="B266">
        <v>253.75</v>
      </c>
    </row>
    <row r="267" spans="1:2" x14ac:dyDescent="0.2">
      <c r="A267" s="5">
        <v>44217</v>
      </c>
      <c r="B267">
        <v>250.550003</v>
      </c>
    </row>
    <row r="268" spans="1:2" x14ac:dyDescent="0.2">
      <c r="A268" s="5">
        <v>44218</v>
      </c>
      <c r="B268">
        <v>232.800003</v>
      </c>
    </row>
    <row r="269" spans="1:2" x14ac:dyDescent="0.2">
      <c r="A269" s="5">
        <v>44221</v>
      </c>
      <c r="B269">
        <v>222.75</v>
      </c>
    </row>
    <row r="270" spans="1:2" x14ac:dyDescent="0.2">
      <c r="A270" s="5">
        <v>44223</v>
      </c>
      <c r="B270">
        <v>218.64999399999999</v>
      </c>
    </row>
    <row r="271" spans="1:2" x14ac:dyDescent="0.2">
      <c r="A271" s="5">
        <v>44224</v>
      </c>
      <c r="B271">
        <v>215.050003</v>
      </c>
    </row>
    <row r="272" spans="1:2" x14ac:dyDescent="0.2">
      <c r="A272" s="5">
        <v>44225</v>
      </c>
      <c r="B272">
        <v>213.800003</v>
      </c>
    </row>
    <row r="273" spans="1:2" x14ac:dyDescent="0.2">
      <c r="A273" s="5">
        <v>44228</v>
      </c>
      <c r="B273">
        <v>236.85000600000001</v>
      </c>
    </row>
    <row r="274" spans="1:2" x14ac:dyDescent="0.2">
      <c r="A274" s="5">
        <v>44229</v>
      </c>
      <c r="B274">
        <v>242.39999399999999</v>
      </c>
    </row>
    <row r="275" spans="1:2" x14ac:dyDescent="0.2">
      <c r="A275" s="5">
        <v>44230</v>
      </c>
      <c r="B275">
        <v>256.54998799999998</v>
      </c>
    </row>
    <row r="276" spans="1:2" x14ac:dyDescent="0.2">
      <c r="A276" s="5">
        <v>44231</v>
      </c>
      <c r="B276">
        <v>257.29998799999998</v>
      </c>
    </row>
    <row r="277" spans="1:2" x14ac:dyDescent="0.2">
      <c r="A277" s="5">
        <v>44232</v>
      </c>
      <c r="B277">
        <v>251.10000600000001</v>
      </c>
    </row>
    <row r="278" spans="1:2" x14ac:dyDescent="0.2">
      <c r="A278" s="5">
        <v>44235</v>
      </c>
      <c r="B278">
        <v>247.39999399999999</v>
      </c>
    </row>
    <row r="279" spans="1:2" x14ac:dyDescent="0.2">
      <c r="A279" s="5">
        <v>44236</v>
      </c>
      <c r="B279">
        <v>246.35000600000001</v>
      </c>
    </row>
    <row r="280" spans="1:2" x14ac:dyDescent="0.2">
      <c r="A280" s="5">
        <v>44237</v>
      </c>
      <c r="B280">
        <v>243.050003</v>
      </c>
    </row>
    <row r="281" spans="1:2" x14ac:dyDescent="0.2">
      <c r="A281" s="5">
        <v>44238</v>
      </c>
      <c r="B281">
        <v>243.800003</v>
      </c>
    </row>
    <row r="282" spans="1:2" x14ac:dyDescent="0.2">
      <c r="A282" s="5">
        <v>44239</v>
      </c>
      <c r="B282">
        <v>241.449997</v>
      </c>
    </row>
    <row r="283" spans="1:2" x14ac:dyDescent="0.2">
      <c r="A283" s="5">
        <v>44242</v>
      </c>
      <c r="B283">
        <v>254</v>
      </c>
    </row>
    <row r="284" spans="1:2" x14ac:dyDescent="0.2">
      <c r="A284" s="5">
        <v>44243</v>
      </c>
      <c r="B284">
        <v>258.5</v>
      </c>
    </row>
    <row r="285" spans="1:2" x14ac:dyDescent="0.2">
      <c r="A285" s="5">
        <v>44244</v>
      </c>
      <c r="B285">
        <v>253.14999399999999</v>
      </c>
    </row>
    <row r="286" spans="1:2" x14ac:dyDescent="0.2">
      <c r="A286" s="5">
        <v>44245</v>
      </c>
      <c r="B286">
        <v>250.14999399999999</v>
      </c>
    </row>
    <row r="287" spans="1:2" x14ac:dyDescent="0.2">
      <c r="A287" s="5">
        <v>44246</v>
      </c>
      <c r="B287">
        <v>246.25</v>
      </c>
    </row>
    <row r="288" spans="1:2" x14ac:dyDescent="0.2">
      <c r="A288" s="5">
        <v>44249</v>
      </c>
      <c r="B288">
        <v>236.5</v>
      </c>
    </row>
    <row r="289" spans="1:2" x14ac:dyDescent="0.2">
      <c r="A289" s="5">
        <v>44250</v>
      </c>
      <c r="B289">
        <v>236.050003</v>
      </c>
    </row>
    <row r="290" spans="1:2" x14ac:dyDescent="0.2">
      <c r="A290" s="5">
        <v>44251</v>
      </c>
      <c r="B290">
        <v>246.550003</v>
      </c>
    </row>
    <row r="291" spans="1:2" x14ac:dyDescent="0.2">
      <c r="A291" s="5">
        <v>44252</v>
      </c>
      <c r="B291">
        <v>248.949997</v>
      </c>
    </row>
    <row r="292" spans="1:2" x14ac:dyDescent="0.2">
      <c r="A292" s="5">
        <v>44253</v>
      </c>
      <c r="B292">
        <v>235.60000600000001</v>
      </c>
    </row>
    <row r="293" spans="1:2" x14ac:dyDescent="0.2">
      <c r="A293" s="5">
        <v>44256</v>
      </c>
      <c r="B293">
        <v>236.050003</v>
      </c>
    </row>
    <row r="294" spans="1:2" x14ac:dyDescent="0.2">
      <c r="A294" s="5">
        <v>44257</v>
      </c>
      <c r="B294">
        <v>236.75</v>
      </c>
    </row>
    <row r="295" spans="1:2" x14ac:dyDescent="0.2">
      <c r="A295" s="5">
        <v>44258</v>
      </c>
      <c r="B295">
        <v>248.949997</v>
      </c>
    </row>
    <row r="296" spans="1:2" x14ac:dyDescent="0.2">
      <c r="A296" s="5">
        <v>44259</v>
      </c>
      <c r="B296">
        <v>249.35000600000001</v>
      </c>
    </row>
    <row r="297" spans="1:2" x14ac:dyDescent="0.2">
      <c r="A297" s="5">
        <v>44260</v>
      </c>
      <c r="B297">
        <v>242.35000600000001</v>
      </c>
    </row>
    <row r="298" spans="1:2" x14ac:dyDescent="0.2">
      <c r="A298" s="5">
        <v>44263</v>
      </c>
      <c r="B298">
        <v>244.300003</v>
      </c>
    </row>
    <row r="299" spans="1:2" x14ac:dyDescent="0.2">
      <c r="A299" s="5">
        <v>44264</v>
      </c>
      <c r="B299">
        <v>245.449997</v>
      </c>
    </row>
    <row r="300" spans="1:2" x14ac:dyDescent="0.2">
      <c r="A300" s="5">
        <v>44265</v>
      </c>
      <c r="B300">
        <v>241.89999399999999</v>
      </c>
    </row>
    <row r="301" spans="1:2" x14ac:dyDescent="0.2">
      <c r="A301" s="5">
        <v>44267</v>
      </c>
      <c r="B301">
        <v>243.10000600000001</v>
      </c>
    </row>
    <row r="302" spans="1:2" x14ac:dyDescent="0.2">
      <c r="A302" s="5">
        <v>44270</v>
      </c>
      <c r="B302">
        <v>238.25</v>
      </c>
    </row>
    <row r="303" spans="1:2" x14ac:dyDescent="0.2">
      <c r="A303" s="5">
        <v>44271</v>
      </c>
      <c r="B303">
        <v>235.10000600000001</v>
      </c>
    </row>
    <row r="304" spans="1:2" x14ac:dyDescent="0.2">
      <c r="A304" s="5">
        <v>44272</v>
      </c>
      <c r="B304">
        <v>223.39999399999999</v>
      </c>
    </row>
    <row r="305" spans="1:2" x14ac:dyDescent="0.2">
      <c r="A305" s="5">
        <v>44273</v>
      </c>
      <c r="B305">
        <v>222.949997</v>
      </c>
    </row>
    <row r="306" spans="1:2" x14ac:dyDescent="0.2">
      <c r="A306" s="5">
        <v>44274</v>
      </c>
      <c r="B306">
        <v>228.550003</v>
      </c>
    </row>
    <row r="307" spans="1:2" x14ac:dyDescent="0.2">
      <c r="A307" s="5">
        <v>44277</v>
      </c>
      <c r="B307">
        <v>225.25</v>
      </c>
    </row>
    <row r="308" spans="1:2" x14ac:dyDescent="0.2">
      <c r="A308" s="5">
        <v>44278</v>
      </c>
      <c r="B308">
        <v>226.800003</v>
      </c>
    </row>
    <row r="309" spans="1:2" x14ac:dyDescent="0.2">
      <c r="A309" s="5">
        <v>44279</v>
      </c>
      <c r="B309">
        <v>215.89999399999999</v>
      </c>
    </row>
    <row r="310" spans="1:2" x14ac:dyDescent="0.2">
      <c r="A310" s="5">
        <v>44280</v>
      </c>
      <c r="B310">
        <v>210.050003</v>
      </c>
    </row>
    <row r="311" spans="1:2" x14ac:dyDescent="0.2">
      <c r="A311" s="5">
        <v>44281</v>
      </c>
      <c r="B311">
        <v>211.10000600000001</v>
      </c>
    </row>
    <row r="312" spans="1:2" x14ac:dyDescent="0.2">
      <c r="A312" s="5">
        <v>44285</v>
      </c>
      <c r="B312">
        <v>208.050003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EEA72-7589-0746-8C4B-2FE6F9EC466F}">
  <dimension ref="A1:B312"/>
  <sheetViews>
    <sheetView topLeftCell="A277" workbookViewId="0">
      <selection activeCell="G16" sqref="G16"/>
    </sheetView>
  </sheetViews>
  <sheetFormatPr baseColWidth="10" defaultRowHeight="16" x14ac:dyDescent="0.2"/>
  <sheetData>
    <row r="1" spans="1:2" x14ac:dyDescent="0.2">
      <c r="A1" t="s">
        <v>0</v>
      </c>
      <c r="B1" t="s">
        <v>1</v>
      </c>
    </row>
    <row r="2" spans="1:2" x14ac:dyDescent="0.2">
      <c r="A2" s="5">
        <v>43831</v>
      </c>
      <c r="B2">
        <v>7153.5087890000004</v>
      </c>
    </row>
    <row r="3" spans="1:2" x14ac:dyDescent="0.2">
      <c r="A3" s="5">
        <v>43832</v>
      </c>
      <c r="B3">
        <v>7171.2661129999997</v>
      </c>
    </row>
    <row r="4" spans="1:2" x14ac:dyDescent="0.2">
      <c r="A4" s="5">
        <v>43833</v>
      </c>
      <c r="B4">
        <v>7097.3017579999996</v>
      </c>
    </row>
    <row r="5" spans="1:2" x14ac:dyDescent="0.2">
      <c r="A5" s="5">
        <v>43836</v>
      </c>
      <c r="B5">
        <v>6890.0351559999999</v>
      </c>
    </row>
    <row r="6" spans="1:2" x14ac:dyDescent="0.2">
      <c r="A6" s="5">
        <v>43837</v>
      </c>
      <c r="B6">
        <v>6920.5600590000004</v>
      </c>
    </row>
    <row r="7" spans="1:2" x14ac:dyDescent="0.2">
      <c r="A7" s="5">
        <v>43838</v>
      </c>
      <c r="B7">
        <v>6882.9912109999996</v>
      </c>
    </row>
    <row r="8" spans="1:2" x14ac:dyDescent="0.2">
      <c r="A8" s="5">
        <v>43839</v>
      </c>
      <c r="B8">
        <v>7071.5214839999999</v>
      </c>
    </row>
    <row r="9" spans="1:2" x14ac:dyDescent="0.2">
      <c r="A9" s="5">
        <v>43840</v>
      </c>
      <c r="B9">
        <v>7171.9013670000004</v>
      </c>
    </row>
    <row r="10" spans="1:2" x14ac:dyDescent="0.2">
      <c r="A10" s="5">
        <v>43843</v>
      </c>
      <c r="B10">
        <v>7193.6220700000003</v>
      </c>
    </row>
    <row r="11" spans="1:2" x14ac:dyDescent="0.2">
      <c r="A11" s="5">
        <v>43844</v>
      </c>
      <c r="B11">
        <v>7226.9833980000003</v>
      </c>
    </row>
    <row r="12" spans="1:2" x14ac:dyDescent="0.2">
      <c r="A12" s="5">
        <v>43845</v>
      </c>
      <c r="B12">
        <v>7321.0537109999996</v>
      </c>
    </row>
    <row r="13" spans="1:2" x14ac:dyDescent="0.2">
      <c r="A13" s="5">
        <v>43846</v>
      </c>
      <c r="B13">
        <v>7301.1923829999996</v>
      </c>
    </row>
    <row r="14" spans="1:2" x14ac:dyDescent="0.2">
      <c r="A14" s="5">
        <v>43847</v>
      </c>
      <c r="B14">
        <v>7357.4487300000001</v>
      </c>
    </row>
    <row r="15" spans="1:2" x14ac:dyDescent="0.2">
      <c r="A15" s="5">
        <v>43850</v>
      </c>
      <c r="B15">
        <v>7288.4252930000002</v>
      </c>
    </row>
    <row r="16" spans="1:2" x14ac:dyDescent="0.2">
      <c r="A16" s="5">
        <v>43851</v>
      </c>
      <c r="B16">
        <v>7144.6547849999997</v>
      </c>
    </row>
    <row r="17" spans="1:2" x14ac:dyDescent="0.2">
      <c r="A17" s="5">
        <v>43852</v>
      </c>
      <c r="B17">
        <v>6981.21875</v>
      </c>
    </row>
    <row r="18" spans="1:2" x14ac:dyDescent="0.2">
      <c r="A18" s="5">
        <v>43853</v>
      </c>
      <c r="B18">
        <v>6992.4697269999997</v>
      </c>
    </row>
    <row r="19" spans="1:2" x14ac:dyDescent="0.2">
      <c r="A19" s="5">
        <v>43854</v>
      </c>
      <c r="B19">
        <v>6974.2236329999996</v>
      </c>
    </row>
    <row r="20" spans="1:2" x14ac:dyDescent="0.2">
      <c r="A20" s="5">
        <v>43857</v>
      </c>
      <c r="B20">
        <v>6994.1328130000002</v>
      </c>
    </row>
    <row r="21" spans="1:2" x14ac:dyDescent="0.2">
      <c r="A21" s="5">
        <v>43858</v>
      </c>
      <c r="B21">
        <v>6845.6660160000001</v>
      </c>
    </row>
    <row r="22" spans="1:2" x14ac:dyDescent="0.2">
      <c r="A22" s="5">
        <v>43859</v>
      </c>
      <c r="B22">
        <v>6858.6293949999999</v>
      </c>
    </row>
    <row r="23" spans="1:2" x14ac:dyDescent="0.2">
      <c r="A23" s="5">
        <v>43860</v>
      </c>
      <c r="B23">
        <v>6868.5600590000004</v>
      </c>
    </row>
    <row r="24" spans="1:2" x14ac:dyDescent="0.2">
      <c r="A24" s="5">
        <v>43861</v>
      </c>
      <c r="B24">
        <v>6763.923828</v>
      </c>
    </row>
    <row r="25" spans="1:2" x14ac:dyDescent="0.2">
      <c r="A25" s="5">
        <v>43864</v>
      </c>
      <c r="B25">
        <v>6859.607422</v>
      </c>
    </row>
    <row r="26" spans="1:2" x14ac:dyDescent="0.2">
      <c r="A26" s="5">
        <v>43865</v>
      </c>
      <c r="B26">
        <v>7043.8344729999999</v>
      </c>
    </row>
    <row r="27" spans="1:2" x14ac:dyDescent="0.2">
      <c r="A27" s="5">
        <v>43866</v>
      </c>
      <c r="B27">
        <v>6888.5673829999996</v>
      </c>
    </row>
    <row r="28" spans="1:2" x14ac:dyDescent="0.2">
      <c r="A28" s="5">
        <v>43867</v>
      </c>
      <c r="B28">
        <v>6869.6850590000004</v>
      </c>
    </row>
    <row r="29" spans="1:2" x14ac:dyDescent="0.2">
      <c r="A29" s="5">
        <v>43868</v>
      </c>
      <c r="B29">
        <v>6820.9140630000002</v>
      </c>
    </row>
    <row r="30" spans="1:2" x14ac:dyDescent="0.2">
      <c r="A30" s="5">
        <v>43871</v>
      </c>
      <c r="B30">
        <v>6743.7695309999999</v>
      </c>
    </row>
    <row r="31" spans="1:2" x14ac:dyDescent="0.2">
      <c r="A31" s="5">
        <v>43872</v>
      </c>
      <c r="B31">
        <v>6881.5722660000001</v>
      </c>
    </row>
    <row r="32" spans="1:2" x14ac:dyDescent="0.2">
      <c r="A32" s="5">
        <v>43873</v>
      </c>
      <c r="B32">
        <v>6890.9155270000001</v>
      </c>
    </row>
    <row r="33" spans="1:2" x14ac:dyDescent="0.2">
      <c r="A33" s="5">
        <v>43874</v>
      </c>
      <c r="B33">
        <v>6853.4931640000004</v>
      </c>
    </row>
    <row r="34" spans="1:2" x14ac:dyDescent="0.2">
      <c r="A34" s="5">
        <v>43875</v>
      </c>
      <c r="B34">
        <v>6764.2172849999997</v>
      </c>
    </row>
    <row r="35" spans="1:2" x14ac:dyDescent="0.2">
      <c r="A35" s="5">
        <v>43878</v>
      </c>
      <c r="B35">
        <v>6757.3203130000002</v>
      </c>
    </row>
    <row r="36" spans="1:2" x14ac:dyDescent="0.2">
      <c r="A36" s="5">
        <v>43879</v>
      </c>
      <c r="B36">
        <v>6634.388672</v>
      </c>
    </row>
    <row r="37" spans="1:2" x14ac:dyDescent="0.2">
      <c r="A37" s="5">
        <v>43880</v>
      </c>
      <c r="B37">
        <v>6610.4184569999998</v>
      </c>
    </row>
    <row r="38" spans="1:2" x14ac:dyDescent="0.2">
      <c r="A38" s="5">
        <v>43881</v>
      </c>
      <c r="B38">
        <v>6611.3969729999999</v>
      </c>
    </row>
    <row r="39" spans="1:2" x14ac:dyDescent="0.2">
      <c r="A39" s="5">
        <v>43885</v>
      </c>
      <c r="B39">
        <v>6330.4101559999999</v>
      </c>
    </row>
    <row r="40" spans="1:2" x14ac:dyDescent="0.2">
      <c r="A40" s="5">
        <v>43886</v>
      </c>
      <c r="B40">
        <v>6275.7685549999997</v>
      </c>
    </row>
    <row r="41" spans="1:2" x14ac:dyDescent="0.2">
      <c r="A41" s="5">
        <v>43887</v>
      </c>
      <c r="B41">
        <v>6099.9570309999999</v>
      </c>
    </row>
    <row r="42" spans="1:2" x14ac:dyDescent="0.2">
      <c r="A42" s="5">
        <v>43888</v>
      </c>
      <c r="B42">
        <v>6153.7177730000003</v>
      </c>
    </row>
    <row r="43" spans="1:2" x14ac:dyDescent="0.2">
      <c r="A43" s="5">
        <v>43889</v>
      </c>
      <c r="B43">
        <v>6147.1625979999999</v>
      </c>
    </row>
    <row r="44" spans="1:2" x14ac:dyDescent="0.2">
      <c r="A44" s="5">
        <v>43892</v>
      </c>
      <c r="B44">
        <v>6149.1684569999998</v>
      </c>
    </row>
    <row r="45" spans="1:2" x14ac:dyDescent="0.2">
      <c r="A45" s="5">
        <v>43893</v>
      </c>
      <c r="B45">
        <v>6247.8852539999998</v>
      </c>
    </row>
    <row r="46" spans="1:2" x14ac:dyDescent="0.2">
      <c r="A46" s="5">
        <v>43894</v>
      </c>
      <c r="B46">
        <v>6246.2226559999999</v>
      </c>
    </row>
    <row r="47" spans="1:2" x14ac:dyDescent="0.2">
      <c r="A47" s="5">
        <v>43895</v>
      </c>
      <c r="B47">
        <v>6228.220703</v>
      </c>
    </row>
    <row r="48" spans="1:2" x14ac:dyDescent="0.2">
      <c r="A48" s="5">
        <v>43896</v>
      </c>
      <c r="B48">
        <v>6306.4902339999999</v>
      </c>
    </row>
    <row r="49" spans="1:2" x14ac:dyDescent="0.2">
      <c r="A49" s="5">
        <v>43899</v>
      </c>
      <c r="B49">
        <v>6066.9375</v>
      </c>
    </row>
    <row r="50" spans="1:2" x14ac:dyDescent="0.2">
      <c r="A50" s="5">
        <v>43901</v>
      </c>
      <c r="B50">
        <v>6013.3227539999998</v>
      </c>
    </row>
    <row r="51" spans="1:2" x14ac:dyDescent="0.2">
      <c r="A51" s="5">
        <v>43902</v>
      </c>
      <c r="B51">
        <v>5521.0585940000001</v>
      </c>
    </row>
    <row r="52" spans="1:2" x14ac:dyDescent="0.2">
      <c r="A52" s="5">
        <v>43903</v>
      </c>
      <c r="B52">
        <v>5712.2802730000003</v>
      </c>
    </row>
    <row r="53" spans="1:2" x14ac:dyDescent="0.2">
      <c r="A53" s="5">
        <v>43906</v>
      </c>
      <c r="B53">
        <v>5361.6831050000001</v>
      </c>
    </row>
    <row r="54" spans="1:2" x14ac:dyDescent="0.2">
      <c r="A54" s="5">
        <v>43907</v>
      </c>
      <c r="B54">
        <v>5482.7065430000002</v>
      </c>
    </row>
    <row r="55" spans="1:2" x14ac:dyDescent="0.2">
      <c r="A55" s="5">
        <v>43908</v>
      </c>
      <c r="B55">
        <v>5236.8432620000003</v>
      </c>
    </row>
    <row r="56" spans="1:2" x14ac:dyDescent="0.2">
      <c r="A56" s="5">
        <v>43909</v>
      </c>
      <c r="B56">
        <v>4715.2773440000001</v>
      </c>
    </row>
    <row r="57" spans="1:2" x14ac:dyDescent="0.2">
      <c r="A57" s="5">
        <v>43910</v>
      </c>
      <c r="B57">
        <v>4969.3095700000003</v>
      </c>
    </row>
    <row r="58" spans="1:2" x14ac:dyDescent="0.2">
      <c r="A58" s="5">
        <v>43913</v>
      </c>
      <c r="B58">
        <v>4129.0410160000001</v>
      </c>
    </row>
    <row r="59" spans="1:2" x14ac:dyDescent="0.2">
      <c r="A59" s="5">
        <v>43914</v>
      </c>
      <c r="B59">
        <v>4389.3847660000001</v>
      </c>
    </row>
    <row r="60" spans="1:2" x14ac:dyDescent="0.2">
      <c r="A60" s="5">
        <v>43915</v>
      </c>
      <c r="B60">
        <v>4897.6450199999999</v>
      </c>
    </row>
    <row r="61" spans="1:2" x14ac:dyDescent="0.2">
      <c r="A61" s="5">
        <v>43916</v>
      </c>
      <c r="B61">
        <v>4772.4633789999998</v>
      </c>
    </row>
    <row r="62" spans="1:2" x14ac:dyDescent="0.2">
      <c r="A62" s="5">
        <v>43917</v>
      </c>
      <c r="B62">
        <v>4545.580078</v>
      </c>
    </row>
    <row r="63" spans="1:2" x14ac:dyDescent="0.2">
      <c r="A63" s="5">
        <v>43920</v>
      </c>
      <c r="B63">
        <v>4234.8022460000002</v>
      </c>
    </row>
    <row r="64" spans="1:2" x14ac:dyDescent="0.2">
      <c r="A64" s="5">
        <v>43921</v>
      </c>
      <c r="B64">
        <v>4195.5209960000002</v>
      </c>
    </row>
    <row r="65" spans="1:2" x14ac:dyDescent="0.2">
      <c r="A65" s="5">
        <v>43922</v>
      </c>
      <c r="B65">
        <v>4154.4790039999998</v>
      </c>
    </row>
    <row r="66" spans="1:2" x14ac:dyDescent="0.2">
      <c r="A66" s="5">
        <v>43924</v>
      </c>
      <c r="B66">
        <v>3924.709961</v>
      </c>
    </row>
    <row r="67" spans="1:2" x14ac:dyDescent="0.2">
      <c r="A67" s="5">
        <v>43928</v>
      </c>
      <c r="B67">
        <v>4455.1298829999996</v>
      </c>
    </row>
    <row r="68" spans="1:2" x14ac:dyDescent="0.2">
      <c r="A68" s="5">
        <v>43929</v>
      </c>
      <c r="B68">
        <v>4596.455078</v>
      </c>
    </row>
    <row r="69" spans="1:2" x14ac:dyDescent="0.2">
      <c r="A69" s="5">
        <v>43930</v>
      </c>
      <c r="B69">
        <v>5211.40625</v>
      </c>
    </row>
    <row r="70" spans="1:2" x14ac:dyDescent="0.2">
      <c r="A70" s="5">
        <v>43934</v>
      </c>
      <c r="B70">
        <v>5168.8471680000002</v>
      </c>
    </row>
    <row r="71" spans="1:2" x14ac:dyDescent="0.2">
      <c r="A71" s="5">
        <v>43936</v>
      </c>
      <c r="B71">
        <v>4984.0825199999999</v>
      </c>
    </row>
    <row r="72" spans="1:2" x14ac:dyDescent="0.2">
      <c r="A72" s="5">
        <v>43937</v>
      </c>
      <c r="B72">
        <v>5019.7929690000001</v>
      </c>
    </row>
    <row r="73" spans="1:2" x14ac:dyDescent="0.2">
      <c r="A73" s="5">
        <v>43938</v>
      </c>
      <c r="B73">
        <v>5385.8974609999996</v>
      </c>
    </row>
    <row r="74" spans="1:2" x14ac:dyDescent="0.2">
      <c r="A74" s="5">
        <v>43941</v>
      </c>
      <c r="B74">
        <v>5216.0048829999996</v>
      </c>
    </row>
    <row r="75" spans="1:2" x14ac:dyDescent="0.2">
      <c r="A75" s="5">
        <v>43942</v>
      </c>
      <c r="B75">
        <v>4892.8999020000001</v>
      </c>
    </row>
    <row r="76" spans="1:2" x14ac:dyDescent="0.2">
      <c r="A76" s="5">
        <v>43943</v>
      </c>
      <c r="B76">
        <v>5068.7607420000004</v>
      </c>
    </row>
    <row r="77" spans="1:2" x14ac:dyDescent="0.2">
      <c r="A77" s="5">
        <v>43944</v>
      </c>
      <c r="B77">
        <v>5044.7910160000001</v>
      </c>
    </row>
    <row r="78" spans="1:2" x14ac:dyDescent="0.2">
      <c r="A78" s="5">
        <v>43945</v>
      </c>
      <c r="B78">
        <v>4936.4858400000003</v>
      </c>
    </row>
    <row r="79" spans="1:2" x14ac:dyDescent="0.2">
      <c r="A79" s="5">
        <v>43948</v>
      </c>
      <c r="B79">
        <v>4946.9541019999997</v>
      </c>
    </row>
    <row r="80" spans="1:2" x14ac:dyDescent="0.2">
      <c r="A80" s="5">
        <v>43949</v>
      </c>
      <c r="B80">
        <v>4943.3833009999998</v>
      </c>
    </row>
    <row r="81" spans="1:2" x14ac:dyDescent="0.2">
      <c r="A81" s="5">
        <v>43950</v>
      </c>
      <c r="B81">
        <v>4958.7924800000001</v>
      </c>
    </row>
    <row r="82" spans="1:2" x14ac:dyDescent="0.2">
      <c r="A82" s="5">
        <v>43951</v>
      </c>
      <c r="B82">
        <v>5242.8603519999997</v>
      </c>
    </row>
    <row r="83" spans="1:2" x14ac:dyDescent="0.2">
      <c r="A83" s="5">
        <v>43955</v>
      </c>
      <c r="B83">
        <v>4780.5830079999996</v>
      </c>
    </row>
    <row r="84" spans="1:2" x14ac:dyDescent="0.2">
      <c r="A84" s="5">
        <v>43956</v>
      </c>
      <c r="B84">
        <v>4725.3549800000001</v>
      </c>
    </row>
    <row r="85" spans="1:2" x14ac:dyDescent="0.2">
      <c r="A85" s="5">
        <v>43957</v>
      </c>
      <c r="B85">
        <v>4738.4648440000001</v>
      </c>
    </row>
    <row r="86" spans="1:2" x14ac:dyDescent="0.2">
      <c r="A86" s="5">
        <v>43958</v>
      </c>
      <c r="B86">
        <v>4646.5473629999997</v>
      </c>
    </row>
    <row r="87" spans="1:2" x14ac:dyDescent="0.2">
      <c r="A87" s="5">
        <v>43959</v>
      </c>
      <c r="B87">
        <v>4553.4555659999996</v>
      </c>
    </row>
    <row r="88" spans="1:2" x14ac:dyDescent="0.2">
      <c r="A88" s="5">
        <v>43962</v>
      </c>
      <c r="B88">
        <v>4830.96875</v>
      </c>
    </row>
    <row r="89" spans="1:2" x14ac:dyDescent="0.2">
      <c r="A89" s="5">
        <v>43963</v>
      </c>
      <c r="B89">
        <v>4844.1767579999996</v>
      </c>
    </row>
    <row r="90" spans="1:2" x14ac:dyDescent="0.2">
      <c r="A90" s="5">
        <v>43964</v>
      </c>
      <c r="B90">
        <v>4927.142578</v>
      </c>
    </row>
    <row r="91" spans="1:2" x14ac:dyDescent="0.2">
      <c r="A91" s="5">
        <v>43965</v>
      </c>
      <c r="B91">
        <v>5003.4052730000003</v>
      </c>
    </row>
    <row r="92" spans="1:2" x14ac:dyDescent="0.2">
      <c r="A92" s="5">
        <v>43966</v>
      </c>
      <c r="B92">
        <v>4990.0507809999999</v>
      </c>
    </row>
    <row r="93" spans="1:2" x14ac:dyDescent="0.2">
      <c r="A93" s="5">
        <v>43969</v>
      </c>
      <c r="B93">
        <v>4618.810547</v>
      </c>
    </row>
    <row r="94" spans="1:2" x14ac:dyDescent="0.2">
      <c r="A94" s="5">
        <v>43970</v>
      </c>
      <c r="B94">
        <v>4701.3349609999996</v>
      </c>
    </row>
    <row r="95" spans="1:2" x14ac:dyDescent="0.2">
      <c r="A95" s="5">
        <v>43971</v>
      </c>
      <c r="B95">
        <v>4786.1108400000003</v>
      </c>
    </row>
    <row r="96" spans="1:2" x14ac:dyDescent="0.2">
      <c r="A96" s="5">
        <v>43972</v>
      </c>
      <c r="B96">
        <v>4940.8393550000001</v>
      </c>
    </row>
    <row r="97" spans="1:2" x14ac:dyDescent="0.2">
      <c r="A97" s="5">
        <v>43973</v>
      </c>
      <c r="B97">
        <v>5023.2172849999997</v>
      </c>
    </row>
    <row r="98" spans="1:2" x14ac:dyDescent="0.2">
      <c r="A98" s="5">
        <v>43977</v>
      </c>
      <c r="B98">
        <v>5132.6474609999996</v>
      </c>
    </row>
    <row r="99" spans="1:2" x14ac:dyDescent="0.2">
      <c r="A99" s="5">
        <v>43978</v>
      </c>
      <c r="B99">
        <v>5130.935547</v>
      </c>
    </row>
    <row r="100" spans="1:2" x14ac:dyDescent="0.2">
      <c r="A100" s="5">
        <v>43979</v>
      </c>
      <c r="B100">
        <v>5350.0405270000001</v>
      </c>
    </row>
    <row r="101" spans="1:2" x14ac:dyDescent="0.2">
      <c r="A101" s="5">
        <v>43980</v>
      </c>
      <c r="B101">
        <v>5489.408203</v>
      </c>
    </row>
    <row r="102" spans="1:2" x14ac:dyDescent="0.2">
      <c r="A102" s="5">
        <v>43983</v>
      </c>
      <c r="B102">
        <v>5668.2534180000002</v>
      </c>
    </row>
    <row r="103" spans="1:2" x14ac:dyDescent="0.2">
      <c r="A103" s="5">
        <v>43984</v>
      </c>
      <c r="B103">
        <v>5566.9926759999998</v>
      </c>
    </row>
    <row r="104" spans="1:2" x14ac:dyDescent="0.2">
      <c r="A104" s="5">
        <v>43985</v>
      </c>
      <c r="B104">
        <v>5502.3222660000001</v>
      </c>
    </row>
    <row r="105" spans="1:2" x14ac:dyDescent="0.2">
      <c r="A105" s="5">
        <v>43986</v>
      </c>
      <c r="B105">
        <v>5567.0908200000003</v>
      </c>
    </row>
    <row r="106" spans="1:2" x14ac:dyDescent="0.2">
      <c r="A106" s="5">
        <v>43987</v>
      </c>
      <c r="B106">
        <v>5621.8789059999999</v>
      </c>
    </row>
    <row r="107" spans="1:2" x14ac:dyDescent="0.2">
      <c r="A107" s="5">
        <v>43990</v>
      </c>
      <c r="B107">
        <v>5610.7255859999996</v>
      </c>
    </row>
    <row r="108" spans="1:2" x14ac:dyDescent="0.2">
      <c r="A108" s="5">
        <v>43991</v>
      </c>
      <c r="B108">
        <v>5539.7939450000003</v>
      </c>
    </row>
    <row r="109" spans="1:2" x14ac:dyDescent="0.2">
      <c r="A109" s="5">
        <v>43992</v>
      </c>
      <c r="B109">
        <v>5552.8061520000001</v>
      </c>
    </row>
    <row r="110" spans="1:2" x14ac:dyDescent="0.2">
      <c r="A110" s="5">
        <v>43993</v>
      </c>
      <c r="B110">
        <v>5308.7534180000002</v>
      </c>
    </row>
    <row r="111" spans="1:2" x14ac:dyDescent="0.2">
      <c r="A111" s="5">
        <v>43994</v>
      </c>
      <c r="B111">
        <v>5441.4194340000004</v>
      </c>
    </row>
    <row r="112" spans="1:2" x14ac:dyDescent="0.2">
      <c r="A112" s="5">
        <v>43997</v>
      </c>
      <c r="B112">
        <v>5357.2797849999997</v>
      </c>
    </row>
    <row r="113" spans="1:2" x14ac:dyDescent="0.2">
      <c r="A113" s="5">
        <v>43998</v>
      </c>
      <c r="B113">
        <v>5383.158203</v>
      </c>
    </row>
    <row r="114" spans="1:2" x14ac:dyDescent="0.2">
      <c r="A114" s="5">
        <v>43999</v>
      </c>
      <c r="B114">
        <v>5602.3120120000003</v>
      </c>
    </row>
    <row r="115" spans="1:2" x14ac:dyDescent="0.2">
      <c r="A115" s="5">
        <v>44000</v>
      </c>
      <c r="B115">
        <v>5590.7666019999997</v>
      </c>
    </row>
    <row r="116" spans="1:2" x14ac:dyDescent="0.2">
      <c r="A116" s="5">
        <v>44001</v>
      </c>
      <c r="B116">
        <v>5769.7587890000004</v>
      </c>
    </row>
    <row r="117" spans="1:2" x14ac:dyDescent="0.2">
      <c r="A117" s="5">
        <v>44004</v>
      </c>
      <c r="B117">
        <v>5768.4379879999997</v>
      </c>
    </row>
    <row r="118" spans="1:2" x14ac:dyDescent="0.2">
      <c r="A118" s="5">
        <v>44005</v>
      </c>
      <c r="B118">
        <v>5759.1435549999997</v>
      </c>
    </row>
    <row r="119" spans="1:2" x14ac:dyDescent="0.2">
      <c r="A119" s="5">
        <v>44006</v>
      </c>
      <c r="B119">
        <v>5630.8310549999997</v>
      </c>
    </row>
    <row r="120" spans="1:2" x14ac:dyDescent="0.2">
      <c r="A120" s="5">
        <v>44007</v>
      </c>
      <c r="B120">
        <v>5637.6308589999999</v>
      </c>
    </row>
    <row r="121" spans="1:2" x14ac:dyDescent="0.2">
      <c r="A121" s="5">
        <v>44008</v>
      </c>
      <c r="B121">
        <v>5630.390625</v>
      </c>
    </row>
    <row r="122" spans="1:2" x14ac:dyDescent="0.2">
      <c r="A122" s="5">
        <v>44011</v>
      </c>
      <c r="B122">
        <v>5555.8398440000001</v>
      </c>
    </row>
    <row r="123" spans="1:2" x14ac:dyDescent="0.2">
      <c r="A123" s="5">
        <v>44012</v>
      </c>
      <c r="B123">
        <v>5711.986328</v>
      </c>
    </row>
    <row r="124" spans="1:2" x14ac:dyDescent="0.2">
      <c r="A124" s="5">
        <v>44013</v>
      </c>
      <c r="B124">
        <v>5677.5478519999997</v>
      </c>
    </row>
    <row r="125" spans="1:2" x14ac:dyDescent="0.2">
      <c r="A125" s="5">
        <v>44014</v>
      </c>
      <c r="B125">
        <v>5819.7529299999997</v>
      </c>
    </row>
    <row r="126" spans="1:2" x14ac:dyDescent="0.2">
      <c r="A126" s="5">
        <v>44015</v>
      </c>
      <c r="B126">
        <v>5803.7568359999996</v>
      </c>
    </row>
    <row r="127" spans="1:2" x14ac:dyDescent="0.2">
      <c r="A127" s="5">
        <v>44018</v>
      </c>
      <c r="B127">
        <v>5991.1137699999999</v>
      </c>
    </row>
    <row r="128" spans="1:2" x14ac:dyDescent="0.2">
      <c r="A128" s="5">
        <v>44019</v>
      </c>
      <c r="B128">
        <v>6092.0322269999997</v>
      </c>
    </row>
    <row r="129" spans="1:2" x14ac:dyDescent="0.2">
      <c r="A129" s="5">
        <v>44020</v>
      </c>
      <c r="B129">
        <v>5913.6274409999996</v>
      </c>
    </row>
    <row r="130" spans="1:2" x14ac:dyDescent="0.2">
      <c r="A130" s="5">
        <v>44021</v>
      </c>
      <c r="B130">
        <v>5872.4873049999997</v>
      </c>
    </row>
    <row r="131" spans="1:2" x14ac:dyDescent="0.2">
      <c r="A131" s="5">
        <v>44022</v>
      </c>
      <c r="B131">
        <v>5826.7973629999997</v>
      </c>
    </row>
    <row r="132" spans="1:2" x14ac:dyDescent="0.2">
      <c r="A132" s="5">
        <v>44025</v>
      </c>
      <c r="B132">
        <v>5859.279297</v>
      </c>
    </row>
    <row r="133" spans="1:2" x14ac:dyDescent="0.2">
      <c r="A133" s="5">
        <v>44026</v>
      </c>
      <c r="B133">
        <v>5646.8759769999997</v>
      </c>
    </row>
    <row r="134" spans="1:2" x14ac:dyDescent="0.2">
      <c r="A134" s="5">
        <v>44027</v>
      </c>
      <c r="B134">
        <v>5675.7861329999996</v>
      </c>
    </row>
    <row r="135" spans="1:2" x14ac:dyDescent="0.2">
      <c r="A135" s="5">
        <v>44028</v>
      </c>
      <c r="B135">
        <v>5748.234375</v>
      </c>
    </row>
    <row r="136" spans="1:2" x14ac:dyDescent="0.2">
      <c r="A136" s="5">
        <v>44029</v>
      </c>
      <c r="B136">
        <v>5791.4296880000002</v>
      </c>
    </row>
    <row r="137" spans="1:2" x14ac:dyDescent="0.2">
      <c r="A137" s="5">
        <v>44032</v>
      </c>
      <c r="B137">
        <v>5740.5546880000002</v>
      </c>
    </row>
    <row r="138" spans="1:2" x14ac:dyDescent="0.2">
      <c r="A138" s="5">
        <v>44033</v>
      </c>
      <c r="B138">
        <v>5998.2070309999999</v>
      </c>
    </row>
    <row r="139" spans="1:2" x14ac:dyDescent="0.2">
      <c r="A139" s="5">
        <v>44034</v>
      </c>
      <c r="B139">
        <v>5873.5141599999997</v>
      </c>
    </row>
    <row r="140" spans="1:2" x14ac:dyDescent="0.2">
      <c r="A140" s="5">
        <v>44035</v>
      </c>
      <c r="B140">
        <v>5934.7109380000002</v>
      </c>
    </row>
    <row r="141" spans="1:2" x14ac:dyDescent="0.2">
      <c r="A141" s="5">
        <v>44036</v>
      </c>
      <c r="B141">
        <v>5870.873047</v>
      </c>
    </row>
    <row r="142" spans="1:2" x14ac:dyDescent="0.2">
      <c r="A142" s="5">
        <v>44039</v>
      </c>
      <c r="B142">
        <v>5912.5507809999999</v>
      </c>
    </row>
    <row r="143" spans="1:2" x14ac:dyDescent="0.2">
      <c r="A143" s="5">
        <v>44040</v>
      </c>
      <c r="B143">
        <v>6146.8691410000001</v>
      </c>
    </row>
    <row r="144" spans="1:2" x14ac:dyDescent="0.2">
      <c r="A144" s="5">
        <v>44041</v>
      </c>
      <c r="B144">
        <v>6051.3320309999999</v>
      </c>
    </row>
    <row r="145" spans="1:2" x14ac:dyDescent="0.2">
      <c r="A145" s="5">
        <v>44042</v>
      </c>
      <c r="B145">
        <v>6129.8452150000003</v>
      </c>
    </row>
    <row r="146" spans="1:2" x14ac:dyDescent="0.2">
      <c r="A146" s="5">
        <v>44043</v>
      </c>
      <c r="B146">
        <v>6127.2534180000002</v>
      </c>
    </row>
    <row r="147" spans="1:2" x14ac:dyDescent="0.2">
      <c r="A147" s="5">
        <v>44046</v>
      </c>
      <c r="B147">
        <v>6031.8139650000003</v>
      </c>
    </row>
    <row r="148" spans="1:2" x14ac:dyDescent="0.2">
      <c r="A148" s="5">
        <v>44047</v>
      </c>
      <c r="B148">
        <v>6221.3720700000003</v>
      </c>
    </row>
    <row r="149" spans="1:2" x14ac:dyDescent="0.2">
      <c r="A149" s="5">
        <v>44048</v>
      </c>
      <c r="B149">
        <v>6385.0522460000002</v>
      </c>
    </row>
    <row r="150" spans="1:2" x14ac:dyDescent="0.2">
      <c r="A150" s="5">
        <v>44049</v>
      </c>
      <c r="B150">
        <v>6413.9140630000002</v>
      </c>
    </row>
    <row r="151" spans="1:2" x14ac:dyDescent="0.2">
      <c r="A151" s="5">
        <v>44050</v>
      </c>
      <c r="B151">
        <v>6534.4975590000004</v>
      </c>
    </row>
    <row r="152" spans="1:2" x14ac:dyDescent="0.2">
      <c r="A152" s="5">
        <v>44053</v>
      </c>
      <c r="B152">
        <v>6465.9140630000002</v>
      </c>
    </row>
    <row r="153" spans="1:2" x14ac:dyDescent="0.2">
      <c r="A153" s="5">
        <v>44054</v>
      </c>
      <c r="B153">
        <v>6505.3422849999997</v>
      </c>
    </row>
    <row r="154" spans="1:2" x14ac:dyDescent="0.2">
      <c r="A154" s="5">
        <v>44055</v>
      </c>
      <c r="B154">
        <v>6584.6875</v>
      </c>
    </row>
    <row r="155" spans="1:2" x14ac:dyDescent="0.2">
      <c r="A155" s="5">
        <v>44056</v>
      </c>
      <c r="B155">
        <v>6645.2495120000003</v>
      </c>
    </row>
    <row r="156" spans="1:2" x14ac:dyDescent="0.2">
      <c r="A156" s="5">
        <v>44057</v>
      </c>
      <c r="B156">
        <v>6503.6411129999997</v>
      </c>
    </row>
    <row r="157" spans="1:2" x14ac:dyDescent="0.2">
      <c r="A157" s="5">
        <v>44060</v>
      </c>
      <c r="B157">
        <v>6681.5283200000003</v>
      </c>
    </row>
    <row r="158" spans="1:2" x14ac:dyDescent="0.2">
      <c r="A158" s="5">
        <v>44061</v>
      </c>
      <c r="B158">
        <v>6804.6279299999997</v>
      </c>
    </row>
    <row r="159" spans="1:2" x14ac:dyDescent="0.2">
      <c r="A159" s="5">
        <v>44062</v>
      </c>
      <c r="B159">
        <v>6900.580078</v>
      </c>
    </row>
    <row r="160" spans="1:2" x14ac:dyDescent="0.2">
      <c r="A160" s="5">
        <v>44063</v>
      </c>
      <c r="B160">
        <v>6885.1806640000004</v>
      </c>
    </row>
    <row r="161" spans="1:2" x14ac:dyDescent="0.2">
      <c r="A161" s="5">
        <v>44064</v>
      </c>
      <c r="B161">
        <v>6883.501953</v>
      </c>
    </row>
    <row r="162" spans="1:2" x14ac:dyDescent="0.2">
      <c r="A162" s="5">
        <v>44067</v>
      </c>
      <c r="B162">
        <v>6991.5971680000002</v>
      </c>
    </row>
    <row r="163" spans="1:2" x14ac:dyDescent="0.2">
      <c r="A163" s="5">
        <v>44068</v>
      </c>
      <c r="B163">
        <v>7018.6948240000002</v>
      </c>
    </row>
    <row r="164" spans="1:2" x14ac:dyDescent="0.2">
      <c r="A164" s="5">
        <v>44069</v>
      </c>
      <c r="B164">
        <v>6918.6948240000002</v>
      </c>
    </row>
    <row r="165" spans="1:2" x14ac:dyDescent="0.2">
      <c r="A165" s="5">
        <v>44070</v>
      </c>
      <c r="B165">
        <v>7006.8979490000002</v>
      </c>
    </row>
    <row r="166" spans="1:2" x14ac:dyDescent="0.2">
      <c r="A166" s="5">
        <v>44071</v>
      </c>
      <c r="B166">
        <v>7012.9194340000004</v>
      </c>
    </row>
    <row r="167" spans="1:2" x14ac:dyDescent="0.2">
      <c r="A167" s="5">
        <v>44074</v>
      </c>
      <c r="B167">
        <v>6752.1601559999999</v>
      </c>
    </row>
    <row r="168" spans="1:2" x14ac:dyDescent="0.2">
      <c r="A168" s="5">
        <v>44075</v>
      </c>
      <c r="B168">
        <v>6817.0166019999997</v>
      </c>
    </row>
    <row r="169" spans="1:2" x14ac:dyDescent="0.2">
      <c r="A169" s="5">
        <v>44076</v>
      </c>
      <c r="B169">
        <v>6831.9228519999997</v>
      </c>
    </row>
    <row r="170" spans="1:2" x14ac:dyDescent="0.2">
      <c r="A170" s="5">
        <v>44077</v>
      </c>
      <c r="B170">
        <v>6981.8237300000001</v>
      </c>
    </row>
    <row r="171" spans="1:2" x14ac:dyDescent="0.2">
      <c r="A171" s="5">
        <v>44078</v>
      </c>
      <c r="B171">
        <v>7097.8159180000002</v>
      </c>
    </row>
    <row r="172" spans="1:2" x14ac:dyDescent="0.2">
      <c r="A172" s="5">
        <v>44081</v>
      </c>
      <c r="B172">
        <v>7116.6210940000001</v>
      </c>
    </row>
    <row r="173" spans="1:2" x14ac:dyDescent="0.2">
      <c r="A173" s="5">
        <v>44082</v>
      </c>
      <c r="B173">
        <v>7131.2807620000003</v>
      </c>
    </row>
    <row r="174" spans="1:2" x14ac:dyDescent="0.2">
      <c r="A174" s="5">
        <v>44083</v>
      </c>
      <c r="B174">
        <v>7122.6430659999996</v>
      </c>
    </row>
    <row r="175" spans="1:2" x14ac:dyDescent="0.2">
      <c r="A175" s="5">
        <v>44084</v>
      </c>
      <c r="B175">
        <v>7138.8325199999999</v>
      </c>
    </row>
    <row r="176" spans="1:2" x14ac:dyDescent="0.2">
      <c r="A176" s="5">
        <v>44085</v>
      </c>
      <c r="B176">
        <v>7101.2709960000002</v>
      </c>
    </row>
    <row r="177" spans="1:2" x14ac:dyDescent="0.2">
      <c r="A177" s="5">
        <v>44088</v>
      </c>
      <c r="B177">
        <v>7037.3520509999998</v>
      </c>
    </row>
    <row r="178" spans="1:2" x14ac:dyDescent="0.2">
      <c r="A178" s="5">
        <v>44089</v>
      </c>
      <c r="B178">
        <v>6962.2778319999998</v>
      </c>
    </row>
    <row r="179" spans="1:2" x14ac:dyDescent="0.2">
      <c r="A179" s="5">
        <v>44090</v>
      </c>
      <c r="B179">
        <v>6967.3618159999996</v>
      </c>
    </row>
    <row r="180" spans="1:2" x14ac:dyDescent="0.2">
      <c r="A180" s="5">
        <v>44091</v>
      </c>
      <c r="B180">
        <v>6994.904297</v>
      </c>
    </row>
    <row r="181" spans="1:2" x14ac:dyDescent="0.2">
      <c r="A181" s="5">
        <v>44092</v>
      </c>
      <c r="B181">
        <v>6875.3583980000003</v>
      </c>
    </row>
    <row r="182" spans="1:2" x14ac:dyDescent="0.2">
      <c r="A182" s="5">
        <v>44095</v>
      </c>
      <c r="B182">
        <v>6541.8940430000002</v>
      </c>
    </row>
    <row r="183" spans="1:2" x14ac:dyDescent="0.2">
      <c r="A183" s="5">
        <v>44096</v>
      </c>
      <c r="B183">
        <v>6357.8862300000001</v>
      </c>
    </row>
    <row r="184" spans="1:2" x14ac:dyDescent="0.2">
      <c r="A184" s="5">
        <v>44097</v>
      </c>
      <c r="B184">
        <v>6417.8564450000003</v>
      </c>
    </row>
    <row r="185" spans="1:2" x14ac:dyDescent="0.2">
      <c r="A185" s="5">
        <v>44098</v>
      </c>
      <c r="B185">
        <v>6216.8701170000004</v>
      </c>
    </row>
    <row r="186" spans="1:2" x14ac:dyDescent="0.2">
      <c r="A186" s="5">
        <v>44099</v>
      </c>
      <c r="B186">
        <v>6414.3027339999999</v>
      </c>
    </row>
    <row r="187" spans="1:2" x14ac:dyDescent="0.2">
      <c r="A187" s="5">
        <v>44102</v>
      </c>
      <c r="B187">
        <v>6616.9677730000003</v>
      </c>
    </row>
    <row r="188" spans="1:2" x14ac:dyDescent="0.2">
      <c r="A188" s="5">
        <v>44103</v>
      </c>
      <c r="B188">
        <v>6656.2075199999999</v>
      </c>
    </row>
    <row r="189" spans="1:2" x14ac:dyDescent="0.2">
      <c r="A189" s="5">
        <v>44104</v>
      </c>
      <c r="B189">
        <v>6656.8984380000002</v>
      </c>
    </row>
    <row r="190" spans="1:2" x14ac:dyDescent="0.2">
      <c r="A190" s="5">
        <v>44105</v>
      </c>
      <c r="B190">
        <v>6709.0698240000002</v>
      </c>
    </row>
    <row r="191" spans="1:2" x14ac:dyDescent="0.2">
      <c r="A191" s="5">
        <v>44109</v>
      </c>
      <c r="B191">
        <v>6731.3305659999996</v>
      </c>
    </row>
    <row r="192" spans="1:2" x14ac:dyDescent="0.2">
      <c r="A192" s="5">
        <v>44110</v>
      </c>
      <c r="B192">
        <v>6803.9365230000003</v>
      </c>
    </row>
    <row r="193" spans="1:2" x14ac:dyDescent="0.2">
      <c r="A193" s="5">
        <v>44111</v>
      </c>
      <c r="B193">
        <v>6956.4536129999997</v>
      </c>
    </row>
    <row r="194" spans="1:2" x14ac:dyDescent="0.2">
      <c r="A194" s="5">
        <v>44112</v>
      </c>
      <c r="B194">
        <v>6988.9809569999998</v>
      </c>
    </row>
    <row r="195" spans="1:2" x14ac:dyDescent="0.2">
      <c r="A195" s="5">
        <v>44113</v>
      </c>
      <c r="B195">
        <v>6971.7548829999996</v>
      </c>
    </row>
    <row r="196" spans="1:2" x14ac:dyDescent="0.2">
      <c r="A196" s="5">
        <v>44116</v>
      </c>
      <c r="B196">
        <v>7045.0517579999996</v>
      </c>
    </row>
    <row r="197" spans="1:2" x14ac:dyDescent="0.2">
      <c r="A197" s="5">
        <v>44117</v>
      </c>
      <c r="B197">
        <v>6942.6333009999998</v>
      </c>
    </row>
    <row r="198" spans="1:2" x14ac:dyDescent="0.2">
      <c r="A198" s="5">
        <v>44118</v>
      </c>
      <c r="B198">
        <v>6912.4755859999996</v>
      </c>
    </row>
    <row r="199" spans="1:2" x14ac:dyDescent="0.2">
      <c r="A199" s="5">
        <v>44119</v>
      </c>
      <c r="B199">
        <v>6804.1342770000001</v>
      </c>
    </row>
    <row r="200" spans="1:2" x14ac:dyDescent="0.2">
      <c r="A200" s="5">
        <v>44120</v>
      </c>
      <c r="B200">
        <v>6806.4047849999997</v>
      </c>
    </row>
    <row r="201" spans="1:2" x14ac:dyDescent="0.2">
      <c r="A201" s="5">
        <v>44123</v>
      </c>
      <c r="B201">
        <v>6764.0063479999999</v>
      </c>
    </row>
    <row r="202" spans="1:2" x14ac:dyDescent="0.2">
      <c r="A202" s="5">
        <v>44124</v>
      </c>
      <c r="B202">
        <v>6756.75</v>
      </c>
    </row>
    <row r="203" spans="1:2" x14ac:dyDescent="0.2">
      <c r="A203" s="5">
        <v>44125</v>
      </c>
      <c r="B203">
        <v>6773.7788090000004</v>
      </c>
    </row>
    <row r="204" spans="1:2" x14ac:dyDescent="0.2">
      <c r="A204" s="5">
        <v>44126</v>
      </c>
      <c r="B204">
        <v>6724.1240230000003</v>
      </c>
    </row>
    <row r="205" spans="1:2" x14ac:dyDescent="0.2">
      <c r="A205" s="5">
        <v>44127</v>
      </c>
      <c r="B205">
        <v>7012.0805659999996</v>
      </c>
    </row>
    <row r="206" spans="1:2" x14ac:dyDescent="0.2">
      <c r="A206" s="5">
        <v>44130</v>
      </c>
      <c r="B206">
        <v>6964.2524409999996</v>
      </c>
    </row>
    <row r="207" spans="1:2" x14ac:dyDescent="0.2">
      <c r="A207" s="5">
        <v>44131</v>
      </c>
      <c r="B207">
        <v>7066.5224609999996</v>
      </c>
    </row>
    <row r="208" spans="1:2" x14ac:dyDescent="0.2">
      <c r="A208" s="5">
        <v>44132</v>
      </c>
      <c r="B208">
        <v>7093.8173829999996</v>
      </c>
    </row>
    <row r="209" spans="1:2" x14ac:dyDescent="0.2">
      <c r="A209" s="5">
        <v>44133</v>
      </c>
      <c r="B209">
        <v>7026.3452150000003</v>
      </c>
    </row>
    <row r="210" spans="1:2" x14ac:dyDescent="0.2">
      <c r="A210" s="5">
        <v>44134</v>
      </c>
      <c r="B210">
        <v>6875.7529299999997</v>
      </c>
    </row>
    <row r="211" spans="1:2" x14ac:dyDescent="0.2">
      <c r="A211" s="5">
        <v>44137</v>
      </c>
      <c r="B211">
        <v>6780.1953130000002</v>
      </c>
    </row>
    <row r="212" spans="1:2" x14ac:dyDescent="0.2">
      <c r="A212" s="5">
        <v>44138</v>
      </c>
      <c r="B212">
        <v>6824.6176759999998</v>
      </c>
    </row>
    <row r="213" spans="1:2" x14ac:dyDescent="0.2">
      <c r="A213" s="5">
        <v>44139</v>
      </c>
      <c r="B213">
        <v>6864.7954099999997</v>
      </c>
    </row>
    <row r="214" spans="1:2" x14ac:dyDescent="0.2">
      <c r="A214" s="5">
        <v>44140</v>
      </c>
      <c r="B214">
        <v>7001.7646480000003</v>
      </c>
    </row>
    <row r="215" spans="1:2" x14ac:dyDescent="0.2">
      <c r="A215" s="5">
        <v>44141</v>
      </c>
      <c r="B215">
        <v>6818.9418949999999</v>
      </c>
    </row>
    <row r="216" spans="1:2" x14ac:dyDescent="0.2">
      <c r="A216" s="5">
        <v>44144</v>
      </c>
      <c r="B216">
        <v>6783.9462890000004</v>
      </c>
    </row>
    <row r="217" spans="1:2" x14ac:dyDescent="0.2">
      <c r="A217" s="5">
        <v>44145</v>
      </c>
      <c r="B217">
        <v>6706.2573240000002</v>
      </c>
    </row>
    <row r="218" spans="1:2" x14ac:dyDescent="0.2">
      <c r="A218" s="5">
        <v>44146</v>
      </c>
      <c r="B218">
        <v>6769.3369140000004</v>
      </c>
    </row>
    <row r="219" spans="1:2" x14ac:dyDescent="0.2">
      <c r="A219" s="5">
        <v>44147</v>
      </c>
      <c r="B219">
        <v>6749.0996089999999</v>
      </c>
    </row>
    <row r="220" spans="1:2" x14ac:dyDescent="0.2">
      <c r="A220" s="5">
        <v>44148</v>
      </c>
      <c r="B220">
        <v>6721.8540039999998</v>
      </c>
    </row>
    <row r="221" spans="1:2" x14ac:dyDescent="0.2">
      <c r="A221" s="5">
        <v>44149</v>
      </c>
      <c r="B221">
        <v>6764.3022460000002</v>
      </c>
    </row>
    <row r="222" spans="1:2" x14ac:dyDescent="0.2">
      <c r="A222" s="5">
        <v>44152</v>
      </c>
      <c r="B222">
        <v>6891.84375</v>
      </c>
    </row>
    <row r="223" spans="1:2" x14ac:dyDescent="0.2">
      <c r="A223" s="5">
        <v>44153</v>
      </c>
      <c r="B223">
        <v>6963.7583009999998</v>
      </c>
    </row>
    <row r="224" spans="1:2" x14ac:dyDescent="0.2">
      <c r="A224" s="5">
        <v>44154</v>
      </c>
      <c r="B224">
        <v>6873.9262699999999</v>
      </c>
    </row>
    <row r="225" spans="1:2" x14ac:dyDescent="0.2">
      <c r="A225" s="5">
        <v>44155</v>
      </c>
      <c r="B225">
        <v>6876.4438479999999</v>
      </c>
    </row>
    <row r="226" spans="1:2" x14ac:dyDescent="0.2">
      <c r="A226" s="5">
        <v>44158</v>
      </c>
      <c r="B226">
        <v>6898.0629879999997</v>
      </c>
    </row>
    <row r="227" spans="1:2" x14ac:dyDescent="0.2">
      <c r="A227" s="5">
        <v>44159</v>
      </c>
      <c r="B227">
        <v>7066.5224609999996</v>
      </c>
    </row>
    <row r="228" spans="1:2" x14ac:dyDescent="0.2">
      <c r="A228" s="5">
        <v>44160</v>
      </c>
      <c r="B228">
        <v>6965.1411129999997</v>
      </c>
    </row>
    <row r="229" spans="1:2" x14ac:dyDescent="0.2">
      <c r="A229" s="5">
        <v>44161</v>
      </c>
      <c r="B229">
        <v>6904.4794920000004</v>
      </c>
    </row>
    <row r="230" spans="1:2" x14ac:dyDescent="0.2">
      <c r="A230" s="5">
        <v>44162</v>
      </c>
      <c r="B230">
        <v>6945.4960940000001</v>
      </c>
    </row>
    <row r="231" spans="1:2" x14ac:dyDescent="0.2">
      <c r="A231" s="5">
        <v>44166</v>
      </c>
      <c r="B231">
        <v>7010.5502930000002</v>
      </c>
    </row>
    <row r="232" spans="1:2" x14ac:dyDescent="0.2">
      <c r="A232" s="5">
        <v>44167</v>
      </c>
      <c r="B232">
        <v>7114.0053710000002</v>
      </c>
    </row>
    <row r="233" spans="1:2" x14ac:dyDescent="0.2">
      <c r="A233" s="5">
        <v>44168</v>
      </c>
      <c r="B233">
        <v>7639.7695309999999</v>
      </c>
    </row>
    <row r="234" spans="1:2" x14ac:dyDescent="0.2">
      <c r="A234" s="5">
        <v>44169</v>
      </c>
      <c r="B234">
        <v>7702.9975590000004</v>
      </c>
    </row>
    <row r="235" spans="1:2" x14ac:dyDescent="0.2">
      <c r="A235" s="5">
        <v>44172</v>
      </c>
      <c r="B235">
        <v>7644.0141599999997</v>
      </c>
    </row>
    <row r="236" spans="1:2" x14ac:dyDescent="0.2">
      <c r="A236" s="5">
        <v>44173</v>
      </c>
      <c r="B236">
        <v>7663.0668949999999</v>
      </c>
    </row>
    <row r="237" spans="1:2" x14ac:dyDescent="0.2">
      <c r="A237" s="5">
        <v>44174</v>
      </c>
      <c r="B237">
        <v>7610.3027339999999</v>
      </c>
    </row>
    <row r="238" spans="1:2" x14ac:dyDescent="0.2">
      <c r="A238" s="5">
        <v>44175</v>
      </c>
      <c r="B238">
        <v>7636.7089839999999</v>
      </c>
    </row>
    <row r="239" spans="1:2" x14ac:dyDescent="0.2">
      <c r="A239" s="5">
        <v>44176</v>
      </c>
      <c r="B239">
        <v>7634.2905270000001</v>
      </c>
    </row>
    <row r="240" spans="1:2" x14ac:dyDescent="0.2">
      <c r="A240" s="5">
        <v>44179</v>
      </c>
      <c r="B240">
        <v>7598.0122069999998</v>
      </c>
    </row>
    <row r="241" spans="1:2" x14ac:dyDescent="0.2">
      <c r="A241" s="5">
        <v>44180</v>
      </c>
      <c r="B241">
        <v>7665.5839839999999</v>
      </c>
    </row>
    <row r="242" spans="1:2" x14ac:dyDescent="0.2">
      <c r="A242" s="5">
        <v>44181</v>
      </c>
      <c r="B242">
        <v>7696.2846680000002</v>
      </c>
    </row>
    <row r="243" spans="1:2" x14ac:dyDescent="0.2">
      <c r="A243" s="5">
        <v>44182</v>
      </c>
      <c r="B243">
        <v>7595.2485349999997</v>
      </c>
    </row>
    <row r="244" spans="1:2" x14ac:dyDescent="0.2">
      <c r="A244" s="5">
        <v>44183</v>
      </c>
      <c r="B244">
        <v>7462.7211909999996</v>
      </c>
    </row>
    <row r="245" spans="1:2" x14ac:dyDescent="0.2">
      <c r="A245" s="5">
        <v>44186</v>
      </c>
      <c r="B245">
        <v>7281.4287109999996</v>
      </c>
    </row>
    <row r="246" spans="1:2" x14ac:dyDescent="0.2">
      <c r="A246" s="5">
        <v>44187</v>
      </c>
      <c r="B246">
        <v>7300.4804690000001</v>
      </c>
    </row>
    <row r="247" spans="1:2" x14ac:dyDescent="0.2">
      <c r="A247" s="5">
        <v>44188</v>
      </c>
      <c r="B247">
        <v>7354.3305659999996</v>
      </c>
    </row>
    <row r="248" spans="1:2" x14ac:dyDescent="0.2">
      <c r="A248" s="5">
        <v>44189</v>
      </c>
      <c r="B248">
        <v>7350.4809569999998</v>
      </c>
    </row>
    <row r="249" spans="1:2" x14ac:dyDescent="0.2">
      <c r="A249" s="5">
        <v>44193</v>
      </c>
      <c r="B249">
        <v>7386.9565430000002</v>
      </c>
    </row>
    <row r="250" spans="1:2" x14ac:dyDescent="0.2">
      <c r="A250" s="5">
        <v>44194</v>
      </c>
      <c r="B250">
        <v>7356.6997069999998</v>
      </c>
    </row>
    <row r="251" spans="1:2" x14ac:dyDescent="0.2">
      <c r="A251" s="5">
        <v>44195</v>
      </c>
      <c r="B251">
        <v>7515.1889650000003</v>
      </c>
    </row>
    <row r="252" spans="1:2" x14ac:dyDescent="0.2">
      <c r="A252" s="5">
        <v>44196</v>
      </c>
      <c r="B252">
        <v>7551.4184569999998</v>
      </c>
    </row>
    <row r="253" spans="1:2" x14ac:dyDescent="0.2">
      <c r="A253" s="5">
        <v>44197</v>
      </c>
      <c r="B253">
        <v>7592.5825199999999</v>
      </c>
    </row>
    <row r="254" spans="1:2" x14ac:dyDescent="0.2">
      <c r="A254" s="5">
        <v>44200</v>
      </c>
      <c r="B254">
        <v>7603.4418949999999</v>
      </c>
    </row>
    <row r="255" spans="1:2" x14ac:dyDescent="0.2">
      <c r="A255" s="5">
        <v>44201</v>
      </c>
      <c r="B255">
        <v>7557.1928710000002</v>
      </c>
    </row>
    <row r="256" spans="1:2" x14ac:dyDescent="0.2">
      <c r="A256" s="5">
        <v>44202</v>
      </c>
      <c r="B256">
        <v>7530.6879879999997</v>
      </c>
    </row>
    <row r="257" spans="1:2" x14ac:dyDescent="0.2">
      <c r="A257" s="5">
        <v>44203</v>
      </c>
      <c r="B257">
        <v>7468.9404299999997</v>
      </c>
    </row>
    <row r="258" spans="1:2" x14ac:dyDescent="0.2">
      <c r="A258" s="5">
        <v>44204</v>
      </c>
      <c r="B258">
        <v>7912.029297</v>
      </c>
    </row>
    <row r="259" spans="1:2" x14ac:dyDescent="0.2">
      <c r="A259" s="5">
        <v>44207</v>
      </c>
      <c r="B259">
        <v>8127.0834960000002</v>
      </c>
    </row>
    <row r="260" spans="1:2" x14ac:dyDescent="0.2">
      <c r="A260" s="5">
        <v>44208</v>
      </c>
      <c r="B260">
        <v>8082.9570309999999</v>
      </c>
    </row>
    <row r="261" spans="1:2" x14ac:dyDescent="0.2">
      <c r="A261" s="5">
        <v>44209</v>
      </c>
      <c r="B261">
        <v>8035.3759769999997</v>
      </c>
    </row>
    <row r="262" spans="1:2" x14ac:dyDescent="0.2">
      <c r="A262" s="5">
        <v>44210</v>
      </c>
      <c r="B262">
        <v>8044.8530270000001</v>
      </c>
    </row>
    <row r="263" spans="1:2" x14ac:dyDescent="0.2">
      <c r="A263" s="5">
        <v>44211</v>
      </c>
      <c r="B263">
        <v>7921.7529299999997</v>
      </c>
    </row>
    <row r="264" spans="1:2" x14ac:dyDescent="0.2">
      <c r="A264" s="5">
        <v>44214</v>
      </c>
      <c r="B264">
        <v>7730.1445309999999</v>
      </c>
    </row>
    <row r="265" spans="1:2" x14ac:dyDescent="0.2">
      <c r="A265" s="5">
        <v>44215</v>
      </c>
      <c r="B265">
        <v>7820.9145509999998</v>
      </c>
    </row>
    <row r="266" spans="1:2" x14ac:dyDescent="0.2">
      <c r="A266" s="5">
        <v>44216</v>
      </c>
      <c r="B266">
        <v>8040.4106449999999</v>
      </c>
    </row>
    <row r="267" spans="1:2" x14ac:dyDescent="0.2">
      <c r="A267" s="5">
        <v>44217</v>
      </c>
      <c r="B267">
        <v>7973.0859380000002</v>
      </c>
    </row>
    <row r="268" spans="1:2" x14ac:dyDescent="0.2">
      <c r="A268" s="5">
        <v>44218</v>
      </c>
      <c r="B268">
        <v>7945.5439450000003</v>
      </c>
    </row>
    <row r="269" spans="1:2" x14ac:dyDescent="0.2">
      <c r="A269" s="5">
        <v>44221</v>
      </c>
      <c r="B269">
        <v>7879.0585940000001</v>
      </c>
    </row>
    <row r="270" spans="1:2" x14ac:dyDescent="0.2">
      <c r="A270" s="5">
        <v>44223</v>
      </c>
      <c r="B270">
        <v>7769.8774409999996</v>
      </c>
    </row>
    <row r="271" spans="1:2" x14ac:dyDescent="0.2">
      <c r="A271" s="5">
        <v>44224</v>
      </c>
      <c r="B271">
        <v>7491.1020509999998</v>
      </c>
    </row>
    <row r="272" spans="1:2" x14ac:dyDescent="0.2">
      <c r="A272" s="5">
        <v>44225</v>
      </c>
      <c r="B272">
        <v>7114.1538090000004</v>
      </c>
    </row>
    <row r="273" spans="1:2" x14ac:dyDescent="0.2">
      <c r="A273" s="5">
        <v>44228</v>
      </c>
      <c r="B273">
        <v>7304.8242190000001</v>
      </c>
    </row>
    <row r="274" spans="1:2" x14ac:dyDescent="0.2">
      <c r="A274" s="5">
        <v>44229</v>
      </c>
      <c r="B274">
        <v>7556.453125</v>
      </c>
    </row>
    <row r="275" spans="1:2" x14ac:dyDescent="0.2">
      <c r="A275" s="5">
        <v>44230</v>
      </c>
      <c r="B275">
        <v>7491.7934569999998</v>
      </c>
    </row>
    <row r="276" spans="1:2" x14ac:dyDescent="0.2">
      <c r="A276" s="5">
        <v>44231</v>
      </c>
      <c r="B276">
        <v>7541.9414059999999</v>
      </c>
    </row>
    <row r="277" spans="1:2" x14ac:dyDescent="0.2">
      <c r="A277" s="5">
        <v>44232</v>
      </c>
      <c r="B277">
        <v>7397.9633789999998</v>
      </c>
    </row>
    <row r="278" spans="1:2" x14ac:dyDescent="0.2">
      <c r="A278" s="5">
        <v>44235</v>
      </c>
      <c r="B278">
        <v>7477.3813479999999</v>
      </c>
    </row>
    <row r="279" spans="1:2" x14ac:dyDescent="0.2">
      <c r="A279" s="5">
        <v>44236</v>
      </c>
      <c r="B279">
        <v>7529.1577150000003</v>
      </c>
    </row>
    <row r="280" spans="1:2" x14ac:dyDescent="0.2">
      <c r="A280" s="5">
        <v>44237</v>
      </c>
      <c r="B280">
        <v>7523.8764650000003</v>
      </c>
    </row>
    <row r="281" spans="1:2" x14ac:dyDescent="0.2">
      <c r="A281" s="5">
        <v>44238</v>
      </c>
      <c r="B281">
        <v>7568.9404299999997</v>
      </c>
    </row>
    <row r="282" spans="1:2" x14ac:dyDescent="0.2">
      <c r="A282" s="5">
        <v>44239</v>
      </c>
      <c r="B282">
        <v>7471.3588870000003</v>
      </c>
    </row>
    <row r="283" spans="1:2" x14ac:dyDescent="0.2">
      <c r="A283" s="5">
        <v>44242</v>
      </c>
      <c r="B283">
        <v>7499.1474609999996</v>
      </c>
    </row>
    <row r="284" spans="1:2" x14ac:dyDescent="0.2">
      <c r="A284" s="5">
        <v>44243</v>
      </c>
      <c r="B284">
        <v>7598.2587890000004</v>
      </c>
    </row>
    <row r="285" spans="1:2" x14ac:dyDescent="0.2">
      <c r="A285" s="5">
        <v>44244</v>
      </c>
      <c r="B285">
        <v>7406.8974609999996</v>
      </c>
    </row>
    <row r="286" spans="1:2" x14ac:dyDescent="0.2">
      <c r="A286" s="5">
        <v>44245</v>
      </c>
      <c r="B286">
        <v>7401.3198240000002</v>
      </c>
    </row>
    <row r="287" spans="1:2" x14ac:dyDescent="0.2">
      <c r="A287" s="5">
        <v>44246</v>
      </c>
      <c r="B287">
        <v>7229.0102539999998</v>
      </c>
    </row>
    <row r="288" spans="1:2" x14ac:dyDescent="0.2">
      <c r="A288" s="5">
        <v>44249</v>
      </c>
      <c r="B288">
        <v>6995.4965819999998</v>
      </c>
    </row>
    <row r="289" spans="1:2" x14ac:dyDescent="0.2">
      <c r="A289" s="5">
        <v>44250</v>
      </c>
      <c r="B289">
        <v>6881.0346680000002</v>
      </c>
    </row>
    <row r="290" spans="1:2" x14ac:dyDescent="0.2">
      <c r="A290" s="5">
        <v>44251</v>
      </c>
      <c r="B290">
        <v>6863.7099609999996</v>
      </c>
    </row>
    <row r="291" spans="1:2" x14ac:dyDescent="0.2">
      <c r="A291" s="5">
        <v>44252</v>
      </c>
      <c r="B291">
        <v>6841.3999020000001</v>
      </c>
    </row>
    <row r="292" spans="1:2" x14ac:dyDescent="0.2">
      <c r="A292" s="5">
        <v>44253</v>
      </c>
      <c r="B292">
        <v>6778.0239259999998</v>
      </c>
    </row>
    <row r="293" spans="1:2" x14ac:dyDescent="0.2">
      <c r="A293" s="5">
        <v>44256</v>
      </c>
      <c r="B293">
        <v>6924.9633789999998</v>
      </c>
    </row>
    <row r="294" spans="1:2" x14ac:dyDescent="0.2">
      <c r="A294" s="5">
        <v>44257</v>
      </c>
      <c r="B294">
        <v>7121.5078130000002</v>
      </c>
    </row>
    <row r="295" spans="1:2" x14ac:dyDescent="0.2">
      <c r="A295" s="5">
        <v>44258</v>
      </c>
      <c r="B295">
        <v>7033.2553710000002</v>
      </c>
    </row>
    <row r="296" spans="1:2" x14ac:dyDescent="0.2">
      <c r="A296" s="5">
        <v>44259</v>
      </c>
      <c r="B296">
        <v>7040.0668949999999</v>
      </c>
    </row>
    <row r="297" spans="1:2" x14ac:dyDescent="0.2">
      <c r="A297" s="5">
        <v>44260</v>
      </c>
      <c r="B297">
        <v>7155.9599609999996</v>
      </c>
    </row>
    <row r="298" spans="1:2" x14ac:dyDescent="0.2">
      <c r="A298" s="5">
        <v>44263</v>
      </c>
      <c r="B298">
        <v>7166.3251950000003</v>
      </c>
    </row>
    <row r="299" spans="1:2" x14ac:dyDescent="0.2">
      <c r="A299" s="5">
        <v>44264</v>
      </c>
      <c r="B299">
        <v>7207.8349609999996</v>
      </c>
    </row>
    <row r="300" spans="1:2" x14ac:dyDescent="0.2">
      <c r="A300" s="5">
        <v>44265</v>
      </c>
      <c r="B300">
        <v>7178.763672</v>
      </c>
    </row>
    <row r="301" spans="1:2" x14ac:dyDescent="0.2">
      <c r="A301" s="5">
        <v>44267</v>
      </c>
      <c r="B301">
        <v>7005.1210940000001</v>
      </c>
    </row>
    <row r="302" spans="1:2" x14ac:dyDescent="0.2">
      <c r="A302" s="5">
        <v>44270</v>
      </c>
      <c r="B302">
        <v>6998.3090819999998</v>
      </c>
    </row>
    <row r="303" spans="1:2" x14ac:dyDescent="0.2">
      <c r="A303" s="5">
        <v>44271</v>
      </c>
      <c r="B303">
        <v>7058.5263670000004</v>
      </c>
    </row>
    <row r="304" spans="1:2" x14ac:dyDescent="0.2">
      <c r="A304" s="5">
        <v>44272</v>
      </c>
      <c r="B304">
        <v>6973.9760740000002</v>
      </c>
    </row>
    <row r="305" spans="1:2" x14ac:dyDescent="0.2">
      <c r="A305" s="5">
        <v>44273</v>
      </c>
      <c r="B305">
        <v>7022.4458009999998</v>
      </c>
    </row>
    <row r="306" spans="1:2" x14ac:dyDescent="0.2">
      <c r="A306" s="5">
        <v>44274</v>
      </c>
      <c r="B306">
        <v>7022.2485349999997</v>
      </c>
    </row>
    <row r="307" spans="1:2" x14ac:dyDescent="0.2">
      <c r="A307" s="5">
        <v>44277</v>
      </c>
      <c r="B307">
        <v>7010.1059569999998</v>
      </c>
    </row>
    <row r="308" spans="1:2" x14ac:dyDescent="0.2">
      <c r="A308" s="5">
        <v>44278</v>
      </c>
      <c r="B308">
        <v>7094.0151370000003</v>
      </c>
    </row>
    <row r="309" spans="1:2" x14ac:dyDescent="0.2">
      <c r="A309" s="5">
        <v>44279</v>
      </c>
      <c r="B309">
        <v>6975.5063479999999</v>
      </c>
    </row>
    <row r="310" spans="1:2" x14ac:dyDescent="0.2">
      <c r="A310" s="5">
        <v>44280</v>
      </c>
      <c r="B310">
        <v>6699.7416990000002</v>
      </c>
    </row>
    <row r="311" spans="1:2" x14ac:dyDescent="0.2">
      <c r="A311" s="5">
        <v>44281</v>
      </c>
      <c r="B311">
        <v>6697.3725590000004</v>
      </c>
    </row>
    <row r="312" spans="1:2" x14ac:dyDescent="0.2">
      <c r="A312" s="5">
        <v>44285</v>
      </c>
      <c r="B312">
        <v>6763.8579099999997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D64D-7079-9B4A-A6EE-25F6350DB030}">
  <dimension ref="A1:B312"/>
  <sheetViews>
    <sheetView topLeftCell="A277" workbookViewId="0">
      <selection activeCell="F11" sqref="F11"/>
    </sheetView>
  </sheetViews>
  <sheetFormatPr baseColWidth="10" defaultRowHeight="16" x14ac:dyDescent="0.2"/>
  <sheetData>
    <row r="1" spans="1:2" x14ac:dyDescent="0.2">
      <c r="A1" t="s">
        <v>0</v>
      </c>
      <c r="B1" t="s">
        <v>1</v>
      </c>
    </row>
    <row r="2" spans="1:2" x14ac:dyDescent="0.2">
      <c r="A2" s="5">
        <v>43831</v>
      </c>
      <c r="B2">
        <v>459.23202500000002</v>
      </c>
    </row>
    <row r="3" spans="1:2" x14ac:dyDescent="0.2">
      <c r="A3" s="5">
        <v>43832</v>
      </c>
      <c r="B3">
        <v>450.166901</v>
      </c>
    </row>
    <row r="4" spans="1:2" x14ac:dyDescent="0.2">
      <c r="A4" s="5">
        <v>43833</v>
      </c>
      <c r="B4">
        <v>443.55187999999998</v>
      </c>
    </row>
    <row r="5" spans="1:2" x14ac:dyDescent="0.2">
      <c r="A5" s="5">
        <v>43836</v>
      </c>
      <c r="B5">
        <v>438.16189600000001</v>
      </c>
    </row>
    <row r="6" spans="1:2" x14ac:dyDescent="0.2">
      <c r="A6" s="5">
        <v>43837</v>
      </c>
      <c r="B6">
        <v>439.14184599999999</v>
      </c>
    </row>
    <row r="7" spans="1:2" x14ac:dyDescent="0.2">
      <c r="A7" s="5">
        <v>43838</v>
      </c>
      <c r="B7">
        <v>439.28884900000003</v>
      </c>
    </row>
    <row r="8" spans="1:2" x14ac:dyDescent="0.2">
      <c r="A8" s="5">
        <v>43839</v>
      </c>
      <c r="B8">
        <v>453.057953</v>
      </c>
    </row>
    <row r="9" spans="1:2" x14ac:dyDescent="0.2">
      <c r="A9" s="5">
        <v>43840</v>
      </c>
      <c r="B9">
        <v>460.99603300000001</v>
      </c>
    </row>
    <row r="10" spans="1:2" x14ac:dyDescent="0.2">
      <c r="A10" s="5">
        <v>43843</v>
      </c>
      <c r="B10">
        <v>459.18301400000001</v>
      </c>
    </row>
    <row r="11" spans="1:2" x14ac:dyDescent="0.2">
      <c r="A11" s="5">
        <v>43844</v>
      </c>
      <c r="B11">
        <v>462.270081</v>
      </c>
    </row>
    <row r="12" spans="1:2" x14ac:dyDescent="0.2">
      <c r="A12" s="5">
        <v>43845</v>
      </c>
      <c r="B12">
        <v>474.520172</v>
      </c>
    </row>
    <row r="13" spans="1:2" x14ac:dyDescent="0.2">
      <c r="A13" s="5">
        <v>43846</v>
      </c>
      <c r="B13">
        <v>478.587219</v>
      </c>
    </row>
    <row r="14" spans="1:2" x14ac:dyDescent="0.2">
      <c r="A14" s="5">
        <v>43847</v>
      </c>
      <c r="B14">
        <v>475.40216099999998</v>
      </c>
    </row>
    <row r="15" spans="1:2" x14ac:dyDescent="0.2">
      <c r="A15" s="5">
        <v>43850</v>
      </c>
      <c r="B15">
        <v>460.84899899999999</v>
      </c>
    </row>
    <row r="16" spans="1:2" x14ac:dyDescent="0.2">
      <c r="A16" s="5">
        <v>43851</v>
      </c>
      <c r="B16">
        <v>452.17593399999998</v>
      </c>
    </row>
    <row r="17" spans="1:2" x14ac:dyDescent="0.2">
      <c r="A17" s="5">
        <v>43852</v>
      </c>
      <c r="B17">
        <v>455.26299999999998</v>
      </c>
    </row>
    <row r="18" spans="1:2" x14ac:dyDescent="0.2">
      <c r="A18" s="5">
        <v>43853</v>
      </c>
      <c r="B18">
        <v>455.11602800000003</v>
      </c>
    </row>
    <row r="19" spans="1:2" x14ac:dyDescent="0.2">
      <c r="A19" s="5">
        <v>43854</v>
      </c>
      <c r="B19">
        <v>459.52600100000001</v>
      </c>
    </row>
    <row r="20" spans="1:2" x14ac:dyDescent="0.2">
      <c r="A20" s="5">
        <v>43857</v>
      </c>
      <c r="B20">
        <v>455.80200200000002</v>
      </c>
    </row>
    <row r="21" spans="1:2" x14ac:dyDescent="0.2">
      <c r="A21" s="5">
        <v>43858</v>
      </c>
      <c r="B21">
        <v>452.51898199999999</v>
      </c>
    </row>
    <row r="22" spans="1:2" x14ac:dyDescent="0.2">
      <c r="A22" s="5">
        <v>43859</v>
      </c>
      <c r="B22">
        <v>460.45703099999997</v>
      </c>
    </row>
    <row r="23" spans="1:2" x14ac:dyDescent="0.2">
      <c r="A23" s="5">
        <v>43860</v>
      </c>
      <c r="B23">
        <v>460.114014</v>
      </c>
    </row>
    <row r="24" spans="1:2" x14ac:dyDescent="0.2">
      <c r="A24" s="5">
        <v>43861</v>
      </c>
      <c r="B24">
        <v>457.71301299999999</v>
      </c>
    </row>
    <row r="25" spans="1:2" x14ac:dyDescent="0.2">
      <c r="A25" s="5">
        <v>43864</v>
      </c>
      <c r="B25">
        <v>461.87805200000003</v>
      </c>
    </row>
    <row r="26" spans="1:2" x14ac:dyDescent="0.2">
      <c r="A26" s="5">
        <v>43865</v>
      </c>
      <c r="B26">
        <v>446.14889499999998</v>
      </c>
    </row>
    <row r="27" spans="1:2" x14ac:dyDescent="0.2">
      <c r="A27" s="5">
        <v>43866</v>
      </c>
      <c r="B27">
        <v>453.79293799999999</v>
      </c>
    </row>
    <row r="28" spans="1:2" x14ac:dyDescent="0.2">
      <c r="A28" s="5">
        <v>43867</v>
      </c>
      <c r="B28">
        <v>464.37707499999999</v>
      </c>
    </row>
    <row r="29" spans="1:2" x14ac:dyDescent="0.2">
      <c r="A29" s="5">
        <v>43868</v>
      </c>
      <c r="B29">
        <v>456.88003500000002</v>
      </c>
    </row>
    <row r="30" spans="1:2" x14ac:dyDescent="0.2">
      <c r="A30" s="5">
        <v>43871</v>
      </c>
      <c r="B30">
        <v>447.07995599999998</v>
      </c>
    </row>
    <row r="31" spans="1:2" x14ac:dyDescent="0.2">
      <c r="A31" s="5">
        <v>43872</v>
      </c>
      <c r="B31">
        <v>444.02786300000002</v>
      </c>
    </row>
    <row r="32" spans="1:2" x14ac:dyDescent="0.2">
      <c r="A32" s="5">
        <v>43873</v>
      </c>
      <c r="B32">
        <v>441.12344400000001</v>
      </c>
    </row>
    <row r="33" spans="1:2" x14ac:dyDescent="0.2">
      <c r="A33" s="5">
        <v>43874</v>
      </c>
      <c r="B33">
        <v>437.92370599999998</v>
      </c>
    </row>
    <row r="34" spans="1:2" x14ac:dyDescent="0.2">
      <c r="A34" s="5">
        <v>43875</v>
      </c>
      <c r="B34">
        <v>432.41027800000001</v>
      </c>
    </row>
    <row r="35" spans="1:2" x14ac:dyDescent="0.2">
      <c r="A35" s="5">
        <v>43878</v>
      </c>
      <c r="B35">
        <v>423.79553199999998</v>
      </c>
    </row>
    <row r="36" spans="1:2" x14ac:dyDescent="0.2">
      <c r="A36" s="5">
        <v>43879</v>
      </c>
      <c r="B36">
        <v>431.62261999999998</v>
      </c>
    </row>
    <row r="37" spans="1:2" x14ac:dyDescent="0.2">
      <c r="A37" s="5">
        <v>43880</v>
      </c>
      <c r="B37">
        <v>433.88708500000001</v>
      </c>
    </row>
    <row r="38" spans="1:2" x14ac:dyDescent="0.2">
      <c r="A38" s="5">
        <v>43881</v>
      </c>
      <c r="B38">
        <v>439.54821800000002</v>
      </c>
    </row>
    <row r="39" spans="1:2" x14ac:dyDescent="0.2">
      <c r="A39" s="5">
        <v>43885</v>
      </c>
      <c r="B39">
        <v>431.81954999999999</v>
      </c>
    </row>
    <row r="40" spans="1:2" x14ac:dyDescent="0.2">
      <c r="A40" s="5">
        <v>43886</v>
      </c>
      <c r="B40">
        <v>429.65353399999998</v>
      </c>
    </row>
    <row r="41" spans="1:2" x14ac:dyDescent="0.2">
      <c r="A41" s="5">
        <v>43887</v>
      </c>
      <c r="B41">
        <v>428.57055700000001</v>
      </c>
    </row>
    <row r="42" spans="1:2" x14ac:dyDescent="0.2">
      <c r="A42" s="5">
        <v>43888</v>
      </c>
      <c r="B42">
        <v>432.80407700000001</v>
      </c>
    </row>
    <row r="43" spans="1:2" x14ac:dyDescent="0.2">
      <c r="A43" s="5">
        <v>43889</v>
      </c>
      <c r="B43">
        <v>428.96438599999999</v>
      </c>
    </row>
    <row r="44" spans="1:2" x14ac:dyDescent="0.2">
      <c r="A44" s="5">
        <v>43892</v>
      </c>
      <c r="B44">
        <v>412.86715700000002</v>
      </c>
    </row>
    <row r="45" spans="1:2" x14ac:dyDescent="0.2">
      <c r="A45" s="5">
        <v>43893</v>
      </c>
      <c r="B45">
        <v>415.62387100000001</v>
      </c>
    </row>
    <row r="46" spans="1:2" x14ac:dyDescent="0.2">
      <c r="A46" s="5">
        <v>43894</v>
      </c>
      <c r="B46">
        <v>403.51400799999999</v>
      </c>
    </row>
    <row r="47" spans="1:2" x14ac:dyDescent="0.2">
      <c r="A47" s="5">
        <v>43895</v>
      </c>
      <c r="B47">
        <v>407.55062900000001</v>
      </c>
    </row>
    <row r="48" spans="1:2" x14ac:dyDescent="0.2">
      <c r="A48" s="5">
        <v>43896</v>
      </c>
      <c r="B48">
        <v>407.69833399999999</v>
      </c>
    </row>
    <row r="49" spans="1:2" x14ac:dyDescent="0.2">
      <c r="A49" s="5">
        <v>43899</v>
      </c>
      <c r="B49">
        <v>393.52093500000001</v>
      </c>
    </row>
    <row r="50" spans="1:2" x14ac:dyDescent="0.2">
      <c r="A50" s="5">
        <v>43901</v>
      </c>
      <c r="B50">
        <v>397.557526</v>
      </c>
    </row>
    <row r="51" spans="1:2" x14ac:dyDescent="0.2">
      <c r="A51" s="5">
        <v>43902</v>
      </c>
      <c r="B51">
        <v>382.19869999999997</v>
      </c>
    </row>
    <row r="52" spans="1:2" x14ac:dyDescent="0.2">
      <c r="A52" s="5">
        <v>43903</v>
      </c>
      <c r="B52">
        <v>396.86834700000003</v>
      </c>
    </row>
    <row r="53" spans="1:2" x14ac:dyDescent="0.2">
      <c r="A53" s="5">
        <v>43906</v>
      </c>
      <c r="B53">
        <v>374.76541099999997</v>
      </c>
    </row>
    <row r="54" spans="1:2" x14ac:dyDescent="0.2">
      <c r="A54" s="5">
        <v>43907</v>
      </c>
      <c r="B54">
        <v>380.595642</v>
      </c>
    </row>
    <row r="55" spans="1:2" x14ac:dyDescent="0.2">
      <c r="A55" s="5">
        <v>43908</v>
      </c>
      <c r="B55">
        <v>359.05343599999998</v>
      </c>
    </row>
    <row r="56" spans="1:2" x14ac:dyDescent="0.2">
      <c r="A56" s="5">
        <v>43909</v>
      </c>
      <c r="B56">
        <v>358.90521200000001</v>
      </c>
    </row>
    <row r="57" spans="1:2" x14ac:dyDescent="0.2">
      <c r="A57" s="5">
        <v>43910</v>
      </c>
      <c r="B57">
        <v>375.30892899999998</v>
      </c>
    </row>
    <row r="58" spans="1:2" x14ac:dyDescent="0.2">
      <c r="A58" s="5">
        <v>43913</v>
      </c>
      <c r="B58">
        <v>327.43182400000001</v>
      </c>
    </row>
    <row r="59" spans="1:2" x14ac:dyDescent="0.2">
      <c r="A59" s="5">
        <v>43914</v>
      </c>
      <c r="B59">
        <v>335.38659699999999</v>
      </c>
    </row>
    <row r="60" spans="1:2" x14ac:dyDescent="0.2">
      <c r="A60" s="5">
        <v>43915</v>
      </c>
      <c r="B60">
        <v>328.56823700000001</v>
      </c>
    </row>
    <row r="61" spans="1:2" x14ac:dyDescent="0.2">
      <c r="A61" s="5">
        <v>43916</v>
      </c>
      <c r="B61">
        <v>318.53823899999998</v>
      </c>
    </row>
    <row r="62" spans="1:2" x14ac:dyDescent="0.2">
      <c r="A62" s="5">
        <v>43917</v>
      </c>
      <c r="B62">
        <v>300.35583500000001</v>
      </c>
    </row>
    <row r="63" spans="1:2" x14ac:dyDescent="0.2">
      <c r="A63" s="5">
        <v>43920</v>
      </c>
      <c r="B63">
        <v>289.33767699999999</v>
      </c>
    </row>
    <row r="64" spans="1:2" x14ac:dyDescent="0.2">
      <c r="A64" s="5">
        <v>43921</v>
      </c>
      <c r="B64">
        <v>294.03149400000001</v>
      </c>
    </row>
    <row r="65" spans="1:2" x14ac:dyDescent="0.2">
      <c r="A65" s="5">
        <v>43922</v>
      </c>
      <c r="B65">
        <v>275.84909099999999</v>
      </c>
    </row>
    <row r="66" spans="1:2" x14ac:dyDescent="0.2">
      <c r="A66" s="5">
        <v>43924</v>
      </c>
      <c r="B66">
        <v>249.958878</v>
      </c>
    </row>
    <row r="67" spans="1:2" x14ac:dyDescent="0.2">
      <c r="A67" s="5">
        <v>43928</v>
      </c>
      <c r="B67">
        <v>261.27349900000002</v>
      </c>
    </row>
    <row r="68" spans="1:2" x14ac:dyDescent="0.2">
      <c r="A68" s="5">
        <v>43929</v>
      </c>
      <c r="B68">
        <v>282.519226</v>
      </c>
    </row>
    <row r="69" spans="1:2" x14ac:dyDescent="0.2">
      <c r="A69" s="5">
        <v>43930</v>
      </c>
      <c r="B69">
        <v>302.18396000000001</v>
      </c>
    </row>
    <row r="70" spans="1:2" x14ac:dyDescent="0.2">
      <c r="A70" s="5">
        <v>43934</v>
      </c>
      <c r="B70">
        <v>286.37313799999998</v>
      </c>
    </row>
    <row r="71" spans="1:2" x14ac:dyDescent="0.2">
      <c r="A71" s="5">
        <v>43936</v>
      </c>
      <c r="B71">
        <v>273.03277600000001</v>
      </c>
    </row>
    <row r="72" spans="1:2" x14ac:dyDescent="0.2">
      <c r="A72" s="5">
        <v>43937</v>
      </c>
      <c r="B72">
        <v>272.93398999999999</v>
      </c>
    </row>
    <row r="73" spans="1:2" x14ac:dyDescent="0.2">
      <c r="A73" s="5">
        <v>43938</v>
      </c>
      <c r="B73">
        <v>297.39129600000001</v>
      </c>
    </row>
    <row r="74" spans="1:2" x14ac:dyDescent="0.2">
      <c r="A74" s="5">
        <v>43941</v>
      </c>
      <c r="B74">
        <v>303.91326900000001</v>
      </c>
    </row>
    <row r="75" spans="1:2" x14ac:dyDescent="0.2">
      <c r="A75" s="5">
        <v>43942</v>
      </c>
      <c r="B75">
        <v>307.371826</v>
      </c>
    </row>
    <row r="76" spans="1:2" x14ac:dyDescent="0.2">
      <c r="A76" s="5">
        <v>43943</v>
      </c>
      <c r="B76">
        <v>298.97238199999998</v>
      </c>
    </row>
    <row r="77" spans="1:2" x14ac:dyDescent="0.2">
      <c r="A77" s="5">
        <v>43944</v>
      </c>
      <c r="B77">
        <v>295.31613199999998</v>
      </c>
    </row>
    <row r="78" spans="1:2" x14ac:dyDescent="0.2">
      <c r="A78" s="5">
        <v>43945</v>
      </c>
      <c r="B78">
        <v>293.48800699999998</v>
      </c>
    </row>
    <row r="79" spans="1:2" x14ac:dyDescent="0.2">
      <c r="A79" s="5">
        <v>43948</v>
      </c>
      <c r="B79">
        <v>295.76080300000001</v>
      </c>
    </row>
    <row r="80" spans="1:2" x14ac:dyDescent="0.2">
      <c r="A80" s="5">
        <v>43949</v>
      </c>
      <c r="B80">
        <v>292.79626500000001</v>
      </c>
    </row>
    <row r="81" spans="1:2" x14ac:dyDescent="0.2">
      <c r="A81" s="5">
        <v>43950</v>
      </c>
      <c r="B81">
        <v>304.259094</v>
      </c>
    </row>
    <row r="82" spans="1:2" x14ac:dyDescent="0.2">
      <c r="A82" s="5">
        <v>43951</v>
      </c>
      <c r="B82">
        <v>324.467285</v>
      </c>
    </row>
    <row r="83" spans="1:2" x14ac:dyDescent="0.2">
      <c r="A83" s="5">
        <v>43955</v>
      </c>
      <c r="B83">
        <v>306.77899200000002</v>
      </c>
    </row>
    <row r="84" spans="1:2" x14ac:dyDescent="0.2">
      <c r="A84" s="5">
        <v>43956</v>
      </c>
      <c r="B84">
        <v>304.70379600000001</v>
      </c>
    </row>
    <row r="85" spans="1:2" x14ac:dyDescent="0.2">
      <c r="A85" s="5">
        <v>43957</v>
      </c>
      <c r="B85">
        <v>319.57583599999998</v>
      </c>
    </row>
    <row r="86" spans="1:2" x14ac:dyDescent="0.2">
      <c r="A86" s="5">
        <v>43958</v>
      </c>
      <c r="B86">
        <v>316.95715300000001</v>
      </c>
    </row>
    <row r="87" spans="1:2" x14ac:dyDescent="0.2">
      <c r="A87" s="5">
        <v>43959</v>
      </c>
      <c r="B87">
        <v>309.74353000000002</v>
      </c>
    </row>
    <row r="88" spans="1:2" x14ac:dyDescent="0.2">
      <c r="A88" s="5">
        <v>43962</v>
      </c>
      <c r="B88">
        <v>329.852844</v>
      </c>
    </row>
    <row r="89" spans="1:2" x14ac:dyDescent="0.2">
      <c r="A89" s="5">
        <v>43963</v>
      </c>
      <c r="B89">
        <v>334.15139799999997</v>
      </c>
    </row>
    <row r="90" spans="1:2" x14ac:dyDescent="0.2">
      <c r="A90" s="5">
        <v>43964</v>
      </c>
      <c r="B90">
        <v>340.821594</v>
      </c>
    </row>
    <row r="91" spans="1:2" x14ac:dyDescent="0.2">
      <c r="A91" s="5">
        <v>43965</v>
      </c>
      <c r="B91">
        <v>338.30172700000003</v>
      </c>
    </row>
    <row r="92" spans="1:2" x14ac:dyDescent="0.2">
      <c r="A92" s="5">
        <v>43966</v>
      </c>
      <c r="B92">
        <v>332.12564099999997</v>
      </c>
    </row>
    <row r="93" spans="1:2" x14ac:dyDescent="0.2">
      <c r="A93" s="5">
        <v>43969</v>
      </c>
      <c r="B93">
        <v>302.18396000000001</v>
      </c>
    </row>
    <row r="94" spans="1:2" x14ac:dyDescent="0.2">
      <c r="A94" s="5">
        <v>43970</v>
      </c>
      <c r="B94">
        <v>299.76293900000002</v>
      </c>
    </row>
    <row r="95" spans="1:2" x14ac:dyDescent="0.2">
      <c r="A95" s="5">
        <v>43971</v>
      </c>
      <c r="B95">
        <v>305.34609999999998</v>
      </c>
    </row>
    <row r="96" spans="1:2" x14ac:dyDescent="0.2">
      <c r="A96" s="5">
        <v>43972</v>
      </c>
      <c r="B96">
        <v>312.065674</v>
      </c>
    </row>
    <row r="97" spans="1:2" x14ac:dyDescent="0.2">
      <c r="A97" s="5">
        <v>43973</v>
      </c>
      <c r="B97">
        <v>310.435181</v>
      </c>
    </row>
    <row r="98" spans="1:2" x14ac:dyDescent="0.2">
      <c r="A98" s="5">
        <v>43977</v>
      </c>
      <c r="B98">
        <v>318.68646200000001</v>
      </c>
    </row>
    <row r="99" spans="1:2" x14ac:dyDescent="0.2">
      <c r="A99" s="5">
        <v>43978</v>
      </c>
      <c r="B99">
        <v>319.22998000000001</v>
      </c>
    </row>
    <row r="100" spans="1:2" x14ac:dyDescent="0.2">
      <c r="A100" s="5">
        <v>43979</v>
      </c>
      <c r="B100">
        <v>329.16113300000001</v>
      </c>
    </row>
    <row r="101" spans="1:2" x14ac:dyDescent="0.2">
      <c r="A101" s="5">
        <v>43980</v>
      </c>
      <c r="B101">
        <v>331.92804000000001</v>
      </c>
    </row>
    <row r="102" spans="1:2" x14ac:dyDescent="0.2">
      <c r="A102" s="5">
        <v>43983</v>
      </c>
      <c r="B102">
        <v>347.83761600000003</v>
      </c>
    </row>
    <row r="103" spans="1:2" x14ac:dyDescent="0.2">
      <c r="A103" s="5">
        <v>43984</v>
      </c>
      <c r="B103">
        <v>359.79458599999998</v>
      </c>
    </row>
    <row r="104" spans="1:2" x14ac:dyDescent="0.2">
      <c r="A104" s="5">
        <v>43985</v>
      </c>
      <c r="B104">
        <v>351.345642</v>
      </c>
    </row>
    <row r="105" spans="1:2" x14ac:dyDescent="0.2">
      <c r="A105" s="5">
        <v>43986</v>
      </c>
      <c r="B105">
        <v>351.049194</v>
      </c>
    </row>
    <row r="106" spans="1:2" x14ac:dyDescent="0.2">
      <c r="A106" s="5">
        <v>43987</v>
      </c>
      <c r="B106">
        <v>354.90310699999998</v>
      </c>
    </row>
    <row r="107" spans="1:2" x14ac:dyDescent="0.2">
      <c r="A107" s="5">
        <v>43990</v>
      </c>
      <c r="B107">
        <v>348.57876599999997</v>
      </c>
    </row>
    <row r="108" spans="1:2" x14ac:dyDescent="0.2">
      <c r="A108" s="5">
        <v>43991</v>
      </c>
      <c r="B108">
        <v>347.09652699999998</v>
      </c>
    </row>
    <row r="109" spans="1:2" x14ac:dyDescent="0.2">
      <c r="A109" s="5">
        <v>43992</v>
      </c>
      <c r="B109">
        <v>339.783997</v>
      </c>
    </row>
    <row r="110" spans="1:2" x14ac:dyDescent="0.2">
      <c r="A110" s="5">
        <v>43993</v>
      </c>
      <c r="B110">
        <v>328.27179000000001</v>
      </c>
    </row>
    <row r="111" spans="1:2" x14ac:dyDescent="0.2">
      <c r="A111" s="5">
        <v>43994</v>
      </c>
      <c r="B111">
        <v>341.26626599999997</v>
      </c>
    </row>
    <row r="112" spans="1:2" x14ac:dyDescent="0.2">
      <c r="A112" s="5">
        <v>43997</v>
      </c>
      <c r="B112">
        <v>340.12988300000001</v>
      </c>
    </row>
    <row r="113" spans="1:2" x14ac:dyDescent="0.2">
      <c r="A113" s="5">
        <v>43998</v>
      </c>
      <c r="B113">
        <v>349.962219</v>
      </c>
    </row>
    <row r="114" spans="1:2" x14ac:dyDescent="0.2">
      <c r="A114" s="5">
        <v>43999</v>
      </c>
      <c r="B114">
        <v>355.19955399999998</v>
      </c>
    </row>
    <row r="115" spans="1:2" x14ac:dyDescent="0.2">
      <c r="A115" s="5">
        <v>44000</v>
      </c>
      <c r="B115">
        <v>359.44869999999997</v>
      </c>
    </row>
    <row r="116" spans="1:2" x14ac:dyDescent="0.2">
      <c r="A116" s="5">
        <v>44001</v>
      </c>
      <c r="B116">
        <v>364.587219</v>
      </c>
    </row>
    <row r="117" spans="1:2" x14ac:dyDescent="0.2">
      <c r="A117" s="5">
        <v>44004</v>
      </c>
      <c r="B117">
        <v>378.372253</v>
      </c>
    </row>
    <row r="118" spans="1:2" x14ac:dyDescent="0.2">
      <c r="A118" s="5">
        <v>44005</v>
      </c>
      <c r="B118">
        <v>377.28524800000002</v>
      </c>
    </row>
    <row r="119" spans="1:2" x14ac:dyDescent="0.2">
      <c r="A119" s="5">
        <v>44006</v>
      </c>
      <c r="B119">
        <v>376.09942599999999</v>
      </c>
    </row>
    <row r="120" spans="1:2" x14ac:dyDescent="0.2">
      <c r="A120" s="5">
        <v>44007</v>
      </c>
      <c r="B120">
        <v>378.76748700000002</v>
      </c>
    </row>
    <row r="121" spans="1:2" x14ac:dyDescent="0.2">
      <c r="A121" s="5">
        <v>44008</v>
      </c>
      <c r="B121">
        <v>377.137024</v>
      </c>
    </row>
    <row r="122" spans="1:2" x14ac:dyDescent="0.2">
      <c r="A122" s="5">
        <v>44011</v>
      </c>
      <c r="B122">
        <v>373.82659899999999</v>
      </c>
    </row>
    <row r="123" spans="1:2" x14ac:dyDescent="0.2">
      <c r="A123" s="5">
        <v>44012</v>
      </c>
      <c r="B123">
        <v>373.87603799999999</v>
      </c>
    </row>
    <row r="124" spans="1:2" x14ac:dyDescent="0.2">
      <c r="A124" s="5">
        <v>44013</v>
      </c>
      <c r="B124">
        <v>379.31100500000002</v>
      </c>
    </row>
    <row r="125" spans="1:2" x14ac:dyDescent="0.2">
      <c r="A125" s="5">
        <v>44014</v>
      </c>
      <c r="B125">
        <v>380.94149800000002</v>
      </c>
    </row>
    <row r="126" spans="1:2" x14ac:dyDescent="0.2">
      <c r="A126" s="5">
        <v>44015</v>
      </c>
      <c r="B126">
        <v>390.82324199999999</v>
      </c>
    </row>
    <row r="127" spans="1:2" x14ac:dyDescent="0.2">
      <c r="A127" s="5">
        <v>44018</v>
      </c>
      <c r="B127">
        <v>403.42248499999999</v>
      </c>
    </row>
    <row r="128" spans="1:2" x14ac:dyDescent="0.2">
      <c r="A128" s="5">
        <v>44019</v>
      </c>
      <c r="B128">
        <v>395.36889600000001</v>
      </c>
    </row>
    <row r="129" spans="1:2" x14ac:dyDescent="0.2">
      <c r="A129" s="5">
        <v>44020</v>
      </c>
      <c r="B129">
        <v>380.39801</v>
      </c>
    </row>
    <row r="130" spans="1:2" x14ac:dyDescent="0.2">
      <c r="A130" s="5">
        <v>44021</v>
      </c>
      <c r="B130">
        <v>385.091858</v>
      </c>
    </row>
    <row r="131" spans="1:2" x14ac:dyDescent="0.2">
      <c r="A131" s="5">
        <v>44022</v>
      </c>
      <c r="B131">
        <v>381.13916</v>
      </c>
    </row>
    <row r="132" spans="1:2" x14ac:dyDescent="0.2">
      <c r="A132" s="5">
        <v>44025</v>
      </c>
      <c r="B132">
        <v>384.94360399999999</v>
      </c>
    </row>
    <row r="133" spans="1:2" x14ac:dyDescent="0.2">
      <c r="A133" s="5">
        <v>44026</v>
      </c>
      <c r="B133">
        <v>377.97699</v>
      </c>
    </row>
    <row r="134" spans="1:2" x14ac:dyDescent="0.2">
      <c r="A134" s="5">
        <v>44027</v>
      </c>
      <c r="B134">
        <v>385.14123499999999</v>
      </c>
    </row>
    <row r="135" spans="1:2" x14ac:dyDescent="0.2">
      <c r="A135" s="5">
        <v>44028</v>
      </c>
      <c r="B135">
        <v>386.870544</v>
      </c>
    </row>
    <row r="136" spans="1:2" x14ac:dyDescent="0.2">
      <c r="A136" s="5">
        <v>44029</v>
      </c>
      <c r="B136">
        <v>385.33889799999997</v>
      </c>
    </row>
    <row r="137" spans="1:2" x14ac:dyDescent="0.2">
      <c r="A137" s="5">
        <v>44032</v>
      </c>
      <c r="B137">
        <v>394.08419800000001</v>
      </c>
    </row>
    <row r="138" spans="1:2" x14ac:dyDescent="0.2">
      <c r="A138" s="5">
        <v>44033</v>
      </c>
      <c r="B138">
        <v>398.185181</v>
      </c>
    </row>
    <row r="139" spans="1:2" x14ac:dyDescent="0.2">
      <c r="A139" s="5">
        <v>44034</v>
      </c>
      <c r="B139">
        <v>393.14547700000003</v>
      </c>
    </row>
    <row r="140" spans="1:2" x14ac:dyDescent="0.2">
      <c r="A140" s="5">
        <v>44035</v>
      </c>
      <c r="B140">
        <v>400.95205700000002</v>
      </c>
    </row>
    <row r="141" spans="1:2" x14ac:dyDescent="0.2">
      <c r="A141" s="5">
        <v>44036</v>
      </c>
      <c r="B141">
        <v>393.44189499999999</v>
      </c>
    </row>
    <row r="142" spans="1:2" x14ac:dyDescent="0.2">
      <c r="A142" s="5">
        <v>44039</v>
      </c>
      <c r="B142">
        <v>392.40432700000002</v>
      </c>
    </row>
    <row r="143" spans="1:2" x14ac:dyDescent="0.2">
      <c r="A143" s="5">
        <v>44040</v>
      </c>
      <c r="B143">
        <v>401.44613600000002</v>
      </c>
    </row>
    <row r="144" spans="1:2" x14ac:dyDescent="0.2">
      <c r="A144" s="5">
        <v>44041</v>
      </c>
      <c r="B144">
        <v>398.185181</v>
      </c>
    </row>
    <row r="145" spans="1:2" x14ac:dyDescent="0.2">
      <c r="A145" s="5">
        <v>44042</v>
      </c>
      <c r="B145">
        <v>397.39459199999999</v>
      </c>
    </row>
    <row r="146" spans="1:2" x14ac:dyDescent="0.2">
      <c r="A146" s="5">
        <v>44043</v>
      </c>
      <c r="B146">
        <v>382.91787699999998</v>
      </c>
    </row>
    <row r="147" spans="1:2" x14ac:dyDescent="0.2">
      <c r="A147" s="5">
        <v>44046</v>
      </c>
      <c r="B147">
        <v>391.51498400000003</v>
      </c>
    </row>
    <row r="148" spans="1:2" x14ac:dyDescent="0.2">
      <c r="A148" s="5">
        <v>44047</v>
      </c>
      <c r="B148">
        <v>394.23245200000002</v>
      </c>
    </row>
    <row r="149" spans="1:2" x14ac:dyDescent="0.2">
      <c r="A149" s="5">
        <v>44048</v>
      </c>
      <c r="B149">
        <v>404.50949100000003</v>
      </c>
    </row>
    <row r="150" spans="1:2" x14ac:dyDescent="0.2">
      <c r="A150" s="5">
        <v>44049</v>
      </c>
      <c r="B150">
        <v>413.897156</v>
      </c>
    </row>
    <row r="151" spans="1:2" x14ac:dyDescent="0.2">
      <c r="A151" s="5">
        <v>44050</v>
      </c>
      <c r="B151">
        <v>416.51580799999999</v>
      </c>
    </row>
    <row r="152" spans="1:2" x14ac:dyDescent="0.2">
      <c r="A152" s="5">
        <v>44053</v>
      </c>
      <c r="B152">
        <v>413.69949300000002</v>
      </c>
    </row>
    <row r="153" spans="1:2" x14ac:dyDescent="0.2">
      <c r="A153" s="5">
        <v>44054</v>
      </c>
      <c r="B153">
        <v>411.97018400000002</v>
      </c>
    </row>
    <row r="154" spans="1:2" x14ac:dyDescent="0.2">
      <c r="A154" s="5">
        <v>44055</v>
      </c>
      <c r="B154">
        <v>412.71133400000002</v>
      </c>
    </row>
    <row r="155" spans="1:2" x14ac:dyDescent="0.2">
      <c r="A155" s="5">
        <v>44056</v>
      </c>
      <c r="B155">
        <v>425.01409899999999</v>
      </c>
    </row>
    <row r="156" spans="1:2" x14ac:dyDescent="0.2">
      <c r="A156" s="5">
        <v>44057</v>
      </c>
      <c r="B156">
        <v>413.15603599999997</v>
      </c>
    </row>
    <row r="157" spans="1:2" x14ac:dyDescent="0.2">
      <c r="A157" s="5">
        <v>44060</v>
      </c>
      <c r="B157">
        <v>421.75311299999998</v>
      </c>
    </row>
    <row r="158" spans="1:2" x14ac:dyDescent="0.2">
      <c r="A158" s="5">
        <v>44061</v>
      </c>
      <c r="B158">
        <v>428.27508499999999</v>
      </c>
    </row>
    <row r="159" spans="1:2" x14ac:dyDescent="0.2">
      <c r="A159" s="5">
        <v>44062</v>
      </c>
      <c r="B159">
        <v>429.51028400000001</v>
      </c>
    </row>
    <row r="160" spans="1:2" x14ac:dyDescent="0.2">
      <c r="A160" s="5">
        <v>44063</v>
      </c>
      <c r="B160">
        <v>444.72820999999999</v>
      </c>
    </row>
    <row r="161" spans="1:2" x14ac:dyDescent="0.2">
      <c r="A161" s="5">
        <v>44064</v>
      </c>
      <c r="B161">
        <v>447.93978900000002</v>
      </c>
    </row>
    <row r="162" spans="1:2" x14ac:dyDescent="0.2">
      <c r="A162" s="5">
        <v>44067</v>
      </c>
      <c r="B162">
        <v>443.49298099999999</v>
      </c>
    </row>
    <row r="163" spans="1:2" x14ac:dyDescent="0.2">
      <c r="A163" s="5">
        <v>44068</v>
      </c>
      <c r="B163">
        <v>440.28143299999999</v>
      </c>
    </row>
    <row r="164" spans="1:2" x14ac:dyDescent="0.2">
      <c r="A164" s="5">
        <v>44069</v>
      </c>
      <c r="B164">
        <v>461.97186299999998</v>
      </c>
    </row>
    <row r="165" spans="1:2" x14ac:dyDescent="0.2">
      <c r="A165" s="5">
        <v>44070</v>
      </c>
      <c r="B165">
        <v>453.72061200000002</v>
      </c>
    </row>
    <row r="166" spans="1:2" x14ac:dyDescent="0.2">
      <c r="A166" s="5">
        <v>44071</v>
      </c>
      <c r="B166">
        <v>444.43176299999999</v>
      </c>
    </row>
    <row r="167" spans="1:2" x14ac:dyDescent="0.2">
      <c r="A167" s="5">
        <v>44074</v>
      </c>
      <c r="B167">
        <v>427.73159800000002</v>
      </c>
    </row>
    <row r="168" spans="1:2" x14ac:dyDescent="0.2">
      <c r="A168" s="5">
        <v>44075</v>
      </c>
      <c r="B168">
        <v>435.19232199999999</v>
      </c>
    </row>
    <row r="169" spans="1:2" x14ac:dyDescent="0.2">
      <c r="A169" s="5">
        <v>44076</v>
      </c>
      <c r="B169">
        <v>431.93133499999999</v>
      </c>
    </row>
    <row r="170" spans="1:2" x14ac:dyDescent="0.2">
      <c r="A170" s="5">
        <v>44077</v>
      </c>
      <c r="B170">
        <v>430.20202599999999</v>
      </c>
    </row>
    <row r="171" spans="1:2" x14ac:dyDescent="0.2">
      <c r="A171" s="5">
        <v>44078</v>
      </c>
      <c r="B171">
        <v>428.76919600000002</v>
      </c>
    </row>
    <row r="172" spans="1:2" x14ac:dyDescent="0.2">
      <c r="A172" s="5">
        <v>44081</v>
      </c>
      <c r="B172">
        <v>435.19232199999999</v>
      </c>
    </row>
    <row r="173" spans="1:2" x14ac:dyDescent="0.2">
      <c r="A173" s="5">
        <v>44082</v>
      </c>
      <c r="B173">
        <v>428.86798099999999</v>
      </c>
    </row>
    <row r="174" spans="1:2" x14ac:dyDescent="0.2">
      <c r="A174" s="5">
        <v>44083</v>
      </c>
      <c r="B174">
        <v>432.96890300000001</v>
      </c>
    </row>
    <row r="175" spans="1:2" x14ac:dyDescent="0.2">
      <c r="A175" s="5">
        <v>44084</v>
      </c>
      <c r="B175">
        <v>432.72186299999998</v>
      </c>
    </row>
    <row r="176" spans="1:2" x14ac:dyDescent="0.2">
      <c r="A176" s="5">
        <v>44085</v>
      </c>
      <c r="B176">
        <v>438.99676499999998</v>
      </c>
    </row>
    <row r="177" spans="1:2" x14ac:dyDescent="0.2">
      <c r="A177" s="5">
        <v>44088</v>
      </c>
      <c r="B177">
        <v>451.20074499999998</v>
      </c>
    </row>
    <row r="178" spans="1:2" x14ac:dyDescent="0.2">
      <c r="A178" s="5">
        <v>44089</v>
      </c>
      <c r="B178">
        <v>450.06436200000002</v>
      </c>
    </row>
    <row r="179" spans="1:2" x14ac:dyDescent="0.2">
      <c r="A179" s="5">
        <v>44090</v>
      </c>
      <c r="B179">
        <v>456.68511999999998</v>
      </c>
    </row>
    <row r="180" spans="1:2" x14ac:dyDescent="0.2">
      <c r="A180" s="5">
        <v>44091</v>
      </c>
      <c r="B180">
        <v>451.64538599999997</v>
      </c>
    </row>
    <row r="181" spans="1:2" x14ac:dyDescent="0.2">
      <c r="A181" s="5">
        <v>44092</v>
      </c>
      <c r="B181">
        <v>451.89245599999998</v>
      </c>
    </row>
    <row r="182" spans="1:2" x14ac:dyDescent="0.2">
      <c r="A182" s="5">
        <v>44095</v>
      </c>
      <c r="B182">
        <v>448.13738999999998</v>
      </c>
    </row>
    <row r="183" spans="1:2" x14ac:dyDescent="0.2">
      <c r="A183" s="5">
        <v>44096</v>
      </c>
      <c r="B183">
        <v>437.61334199999999</v>
      </c>
    </row>
    <row r="184" spans="1:2" x14ac:dyDescent="0.2">
      <c r="A184" s="5">
        <v>44097</v>
      </c>
      <c r="B184">
        <v>437.16867100000002</v>
      </c>
    </row>
    <row r="185" spans="1:2" x14ac:dyDescent="0.2">
      <c r="A185" s="5">
        <v>44098</v>
      </c>
      <c r="B185">
        <v>430.10320999999999</v>
      </c>
    </row>
    <row r="186" spans="1:2" x14ac:dyDescent="0.2">
      <c r="A186" s="5">
        <v>44099</v>
      </c>
      <c r="B186">
        <v>441.66488600000002</v>
      </c>
    </row>
    <row r="187" spans="1:2" x14ac:dyDescent="0.2">
      <c r="A187" s="5">
        <v>44102</v>
      </c>
      <c r="B187">
        <v>465.87518299999999</v>
      </c>
    </row>
    <row r="188" spans="1:2" x14ac:dyDescent="0.2">
      <c r="A188" s="5">
        <v>44103</v>
      </c>
      <c r="B188">
        <v>464.68933099999998</v>
      </c>
    </row>
    <row r="189" spans="1:2" x14ac:dyDescent="0.2">
      <c r="A189" s="5">
        <v>44104</v>
      </c>
      <c r="B189">
        <v>462.76238999999998</v>
      </c>
    </row>
    <row r="190" spans="1:2" x14ac:dyDescent="0.2">
      <c r="A190" s="5">
        <v>44105</v>
      </c>
      <c r="B190">
        <v>474.22525000000002</v>
      </c>
    </row>
    <row r="191" spans="1:2" x14ac:dyDescent="0.2">
      <c r="A191" s="5">
        <v>44109</v>
      </c>
      <c r="B191">
        <v>467.95031699999998</v>
      </c>
    </row>
    <row r="192" spans="1:2" x14ac:dyDescent="0.2">
      <c r="A192" s="5">
        <v>44110</v>
      </c>
      <c r="B192">
        <v>466.02340700000002</v>
      </c>
    </row>
    <row r="193" spans="1:2" x14ac:dyDescent="0.2">
      <c r="A193" s="5">
        <v>44111</v>
      </c>
      <c r="B193">
        <v>473.08880599999998</v>
      </c>
    </row>
    <row r="194" spans="1:2" x14ac:dyDescent="0.2">
      <c r="A194" s="5">
        <v>44112</v>
      </c>
      <c r="B194">
        <v>469.58081099999998</v>
      </c>
    </row>
    <row r="195" spans="1:2" x14ac:dyDescent="0.2">
      <c r="A195" s="5">
        <v>44113</v>
      </c>
      <c r="B195">
        <v>465.92456099999998</v>
      </c>
    </row>
    <row r="196" spans="1:2" x14ac:dyDescent="0.2">
      <c r="A196" s="5">
        <v>44116</v>
      </c>
      <c r="B196">
        <v>463.45413200000002</v>
      </c>
    </row>
    <row r="197" spans="1:2" x14ac:dyDescent="0.2">
      <c r="A197" s="5">
        <v>44117</v>
      </c>
      <c r="B197">
        <v>453.918274</v>
      </c>
    </row>
    <row r="198" spans="1:2" x14ac:dyDescent="0.2">
      <c r="A198" s="5">
        <v>44118</v>
      </c>
      <c r="B198">
        <v>456.09219400000001</v>
      </c>
    </row>
    <row r="199" spans="1:2" x14ac:dyDescent="0.2">
      <c r="A199" s="5">
        <v>44119</v>
      </c>
      <c r="B199">
        <v>453.17709400000001</v>
      </c>
    </row>
    <row r="200" spans="1:2" x14ac:dyDescent="0.2">
      <c r="A200" s="5">
        <v>44120</v>
      </c>
      <c r="B200">
        <v>457.77209499999998</v>
      </c>
    </row>
    <row r="201" spans="1:2" x14ac:dyDescent="0.2">
      <c r="A201" s="5">
        <v>44123</v>
      </c>
      <c r="B201">
        <v>449.47146600000002</v>
      </c>
    </row>
    <row r="202" spans="1:2" x14ac:dyDescent="0.2">
      <c r="A202" s="5">
        <v>44124</v>
      </c>
      <c r="B202">
        <v>446.85278299999999</v>
      </c>
    </row>
    <row r="203" spans="1:2" x14ac:dyDescent="0.2">
      <c r="A203" s="5">
        <v>44125</v>
      </c>
      <c r="B203">
        <v>440.82492100000002</v>
      </c>
    </row>
    <row r="204" spans="1:2" x14ac:dyDescent="0.2">
      <c r="A204" s="5">
        <v>44126</v>
      </c>
      <c r="B204">
        <v>437.16867100000002</v>
      </c>
    </row>
    <row r="205" spans="1:2" x14ac:dyDescent="0.2">
      <c r="A205" s="5">
        <v>44127</v>
      </c>
      <c r="B205">
        <v>439.39202899999998</v>
      </c>
    </row>
    <row r="206" spans="1:2" x14ac:dyDescent="0.2">
      <c r="A206" s="5">
        <v>44130</v>
      </c>
      <c r="B206">
        <v>424.61886600000003</v>
      </c>
    </row>
    <row r="207" spans="1:2" x14ac:dyDescent="0.2">
      <c r="A207" s="5">
        <v>44131</v>
      </c>
      <c r="B207">
        <v>427.73159800000002</v>
      </c>
    </row>
    <row r="208" spans="1:2" x14ac:dyDescent="0.2">
      <c r="A208" s="5">
        <v>44132</v>
      </c>
      <c r="B208">
        <v>422.19781499999999</v>
      </c>
    </row>
    <row r="209" spans="1:2" x14ac:dyDescent="0.2">
      <c r="A209" s="5">
        <v>44133</v>
      </c>
      <c r="B209">
        <v>417.35574300000002</v>
      </c>
    </row>
    <row r="210" spans="1:2" x14ac:dyDescent="0.2">
      <c r="A210" s="5">
        <v>44134</v>
      </c>
      <c r="B210">
        <v>450.11373900000001</v>
      </c>
    </row>
    <row r="211" spans="1:2" x14ac:dyDescent="0.2">
      <c r="A211" s="5">
        <v>44137</v>
      </c>
      <c r="B211">
        <v>452.97946200000001</v>
      </c>
    </row>
    <row r="212" spans="1:2" x14ac:dyDescent="0.2">
      <c r="A212" s="5">
        <v>44138</v>
      </c>
      <c r="B212">
        <v>460.19317599999999</v>
      </c>
    </row>
    <row r="213" spans="1:2" x14ac:dyDescent="0.2">
      <c r="A213" s="5">
        <v>44139</v>
      </c>
      <c r="B213">
        <v>465.38107300000001</v>
      </c>
    </row>
    <row r="214" spans="1:2" x14ac:dyDescent="0.2">
      <c r="A214" s="5">
        <v>44140</v>
      </c>
      <c r="B214">
        <v>470.81603999999999</v>
      </c>
    </row>
    <row r="215" spans="1:2" x14ac:dyDescent="0.2">
      <c r="A215" s="5">
        <v>44141</v>
      </c>
      <c r="B215">
        <v>474.17584199999999</v>
      </c>
    </row>
    <row r="216" spans="1:2" x14ac:dyDescent="0.2">
      <c r="A216" s="5">
        <v>44144</v>
      </c>
      <c r="B216">
        <v>473.28646900000001</v>
      </c>
    </row>
    <row r="217" spans="1:2" x14ac:dyDescent="0.2">
      <c r="A217" s="5">
        <v>44145</v>
      </c>
      <c r="B217">
        <v>473.18765300000001</v>
      </c>
    </row>
    <row r="218" spans="1:2" x14ac:dyDescent="0.2">
      <c r="A218" s="5">
        <v>44146</v>
      </c>
      <c r="B218">
        <v>471.80419899999998</v>
      </c>
    </row>
    <row r="219" spans="1:2" x14ac:dyDescent="0.2">
      <c r="A219" s="5">
        <v>44147</v>
      </c>
      <c r="B219">
        <v>476.10275300000001</v>
      </c>
    </row>
    <row r="220" spans="1:2" x14ac:dyDescent="0.2">
      <c r="A220" s="5">
        <v>44148</v>
      </c>
      <c r="B220">
        <v>472.15005500000001</v>
      </c>
    </row>
    <row r="221" spans="1:2" x14ac:dyDescent="0.2">
      <c r="A221" s="5">
        <v>44149</v>
      </c>
      <c r="B221">
        <v>473.18765300000001</v>
      </c>
    </row>
    <row r="222" spans="1:2" x14ac:dyDescent="0.2">
      <c r="A222" s="5">
        <v>44152</v>
      </c>
      <c r="B222">
        <v>469.67962599999998</v>
      </c>
    </row>
    <row r="223" spans="1:2" x14ac:dyDescent="0.2">
      <c r="A223" s="5">
        <v>44153</v>
      </c>
      <c r="B223">
        <v>473.87936400000001</v>
      </c>
    </row>
    <row r="224" spans="1:2" x14ac:dyDescent="0.2">
      <c r="A224" s="5">
        <v>44154</v>
      </c>
      <c r="B224">
        <v>469.48199499999998</v>
      </c>
    </row>
    <row r="225" spans="1:2" x14ac:dyDescent="0.2">
      <c r="A225" s="5">
        <v>44155</v>
      </c>
      <c r="B225">
        <v>472.79238900000001</v>
      </c>
    </row>
    <row r="226" spans="1:2" x14ac:dyDescent="0.2">
      <c r="A226" s="5">
        <v>44158</v>
      </c>
      <c r="B226">
        <v>471.11248799999998</v>
      </c>
    </row>
    <row r="227" spans="1:2" x14ac:dyDescent="0.2">
      <c r="A227" s="5">
        <v>44159</v>
      </c>
      <c r="B227">
        <v>465.92456099999998</v>
      </c>
    </row>
    <row r="228" spans="1:2" x14ac:dyDescent="0.2">
      <c r="A228" s="5">
        <v>44160</v>
      </c>
      <c r="B228">
        <v>469.53140300000001</v>
      </c>
    </row>
    <row r="229" spans="1:2" x14ac:dyDescent="0.2">
      <c r="A229" s="5">
        <v>44161</v>
      </c>
      <c r="B229">
        <v>469.03732300000001</v>
      </c>
    </row>
    <row r="230" spans="1:2" x14ac:dyDescent="0.2">
      <c r="A230" s="5">
        <v>44162</v>
      </c>
      <c r="B230">
        <v>493.74169899999998</v>
      </c>
    </row>
    <row r="231" spans="1:2" x14ac:dyDescent="0.2">
      <c r="A231" s="5">
        <v>44166</v>
      </c>
      <c r="B231">
        <v>494.43344100000002</v>
      </c>
    </row>
    <row r="232" spans="1:2" x14ac:dyDescent="0.2">
      <c r="A232" s="5">
        <v>44167</v>
      </c>
      <c r="B232">
        <v>482.57531699999998</v>
      </c>
    </row>
    <row r="233" spans="1:2" x14ac:dyDescent="0.2">
      <c r="A233" s="5">
        <v>44168</v>
      </c>
      <c r="B233">
        <v>492.25939899999997</v>
      </c>
    </row>
    <row r="234" spans="1:2" x14ac:dyDescent="0.2">
      <c r="A234" s="5">
        <v>44169</v>
      </c>
      <c r="B234">
        <v>492.21002199999998</v>
      </c>
    </row>
    <row r="235" spans="1:2" x14ac:dyDescent="0.2">
      <c r="A235" s="5">
        <v>44172</v>
      </c>
      <c r="B235">
        <v>504.809235</v>
      </c>
    </row>
    <row r="236" spans="1:2" x14ac:dyDescent="0.2">
      <c r="A236" s="5">
        <v>44173</v>
      </c>
      <c r="B236">
        <v>501.84475700000002</v>
      </c>
    </row>
    <row r="237" spans="1:2" x14ac:dyDescent="0.2">
      <c r="A237" s="5">
        <v>44174</v>
      </c>
      <c r="B237">
        <v>492.111176</v>
      </c>
    </row>
    <row r="238" spans="1:2" x14ac:dyDescent="0.2">
      <c r="A238" s="5">
        <v>44175</v>
      </c>
      <c r="B238">
        <v>492.21002199999998</v>
      </c>
    </row>
    <row r="239" spans="1:2" x14ac:dyDescent="0.2">
      <c r="A239" s="5">
        <v>44176</v>
      </c>
      <c r="B239">
        <v>478.47439600000001</v>
      </c>
    </row>
    <row r="240" spans="1:2" x14ac:dyDescent="0.2">
      <c r="A240" s="5">
        <v>44179</v>
      </c>
      <c r="B240">
        <v>481.88360599999999</v>
      </c>
    </row>
    <row r="241" spans="1:2" x14ac:dyDescent="0.2">
      <c r="A241" s="5">
        <v>44180</v>
      </c>
      <c r="B241">
        <v>478.27676400000001</v>
      </c>
    </row>
    <row r="242" spans="1:2" x14ac:dyDescent="0.2">
      <c r="A242" s="5">
        <v>44181</v>
      </c>
      <c r="B242">
        <v>488.454926</v>
      </c>
    </row>
    <row r="243" spans="1:2" x14ac:dyDescent="0.2">
      <c r="A243" s="5">
        <v>44182</v>
      </c>
      <c r="B243">
        <v>484.25521900000001</v>
      </c>
    </row>
    <row r="244" spans="1:2" x14ac:dyDescent="0.2">
      <c r="A244" s="5">
        <v>44183</v>
      </c>
      <c r="B244">
        <v>483.31646699999999</v>
      </c>
    </row>
    <row r="245" spans="1:2" x14ac:dyDescent="0.2">
      <c r="A245" s="5">
        <v>44186</v>
      </c>
      <c r="B245">
        <v>459.40258799999998</v>
      </c>
    </row>
    <row r="246" spans="1:2" x14ac:dyDescent="0.2">
      <c r="A246" s="5">
        <v>44187</v>
      </c>
      <c r="B246">
        <v>459.40258799999998</v>
      </c>
    </row>
    <row r="247" spans="1:2" x14ac:dyDescent="0.2">
      <c r="A247" s="5">
        <v>44188</v>
      </c>
      <c r="B247">
        <v>477.78265399999998</v>
      </c>
    </row>
    <row r="248" spans="1:2" x14ac:dyDescent="0.2">
      <c r="A248" s="5">
        <v>44189</v>
      </c>
      <c r="B248">
        <v>474.07702599999999</v>
      </c>
    </row>
    <row r="249" spans="1:2" x14ac:dyDescent="0.2">
      <c r="A249" s="5">
        <v>44193</v>
      </c>
      <c r="B249">
        <v>477.38738999999998</v>
      </c>
    </row>
    <row r="250" spans="1:2" x14ac:dyDescent="0.2">
      <c r="A250" s="5">
        <v>44194</v>
      </c>
      <c r="B250">
        <v>480.99423200000001</v>
      </c>
    </row>
    <row r="251" spans="1:2" x14ac:dyDescent="0.2">
      <c r="A251" s="5">
        <v>44195</v>
      </c>
      <c r="B251">
        <v>480.747162</v>
      </c>
    </row>
    <row r="252" spans="1:2" x14ac:dyDescent="0.2">
      <c r="A252" s="5">
        <v>44196</v>
      </c>
      <c r="B252">
        <v>479.26492300000001</v>
      </c>
    </row>
    <row r="253" spans="1:2" x14ac:dyDescent="0.2">
      <c r="A253" s="5">
        <v>44197</v>
      </c>
      <c r="B253">
        <v>484.94693000000001</v>
      </c>
    </row>
    <row r="254" spans="1:2" x14ac:dyDescent="0.2">
      <c r="A254" s="5">
        <v>44200</v>
      </c>
      <c r="B254">
        <v>489.59136999999998</v>
      </c>
    </row>
    <row r="255" spans="1:2" x14ac:dyDescent="0.2">
      <c r="A255" s="5">
        <v>44201</v>
      </c>
      <c r="B255">
        <v>485.88571200000001</v>
      </c>
    </row>
    <row r="256" spans="1:2" x14ac:dyDescent="0.2">
      <c r="A256" s="5">
        <v>44202</v>
      </c>
      <c r="B256">
        <v>482.377655</v>
      </c>
    </row>
    <row r="257" spans="1:2" x14ac:dyDescent="0.2">
      <c r="A257" s="5">
        <v>44203</v>
      </c>
      <c r="B257">
        <v>493.39581299999998</v>
      </c>
    </row>
    <row r="258" spans="1:2" x14ac:dyDescent="0.2">
      <c r="A258" s="5">
        <v>44204</v>
      </c>
      <c r="B258">
        <v>507.27966300000003</v>
      </c>
    </row>
    <row r="259" spans="1:2" x14ac:dyDescent="0.2">
      <c r="A259" s="5">
        <v>44207</v>
      </c>
      <c r="B259">
        <v>515.48150599999997</v>
      </c>
    </row>
    <row r="260" spans="1:2" x14ac:dyDescent="0.2">
      <c r="A260" s="5">
        <v>44208</v>
      </c>
      <c r="B260">
        <v>512.61584500000004</v>
      </c>
    </row>
    <row r="261" spans="1:2" x14ac:dyDescent="0.2">
      <c r="A261" s="5">
        <v>44209</v>
      </c>
      <c r="B261">
        <v>505.30334499999998</v>
      </c>
    </row>
    <row r="262" spans="1:2" x14ac:dyDescent="0.2">
      <c r="A262" s="5">
        <v>44210</v>
      </c>
      <c r="B262">
        <v>506.93383799999998</v>
      </c>
    </row>
    <row r="263" spans="1:2" x14ac:dyDescent="0.2">
      <c r="A263" s="5">
        <v>44211</v>
      </c>
      <c r="B263">
        <v>501.30120799999997</v>
      </c>
    </row>
    <row r="264" spans="1:2" x14ac:dyDescent="0.2">
      <c r="A264" s="5">
        <v>44214</v>
      </c>
      <c r="B264">
        <v>493.79110700000001</v>
      </c>
    </row>
    <row r="265" spans="1:2" x14ac:dyDescent="0.2">
      <c r="A265" s="5">
        <v>44215</v>
      </c>
      <c r="B265">
        <v>506.73620599999998</v>
      </c>
    </row>
    <row r="266" spans="1:2" x14ac:dyDescent="0.2">
      <c r="A266" s="5">
        <v>44216</v>
      </c>
      <c r="B266">
        <v>503.32699600000001</v>
      </c>
    </row>
    <row r="267" spans="1:2" x14ac:dyDescent="0.2">
      <c r="A267" s="5">
        <v>44217</v>
      </c>
      <c r="B267">
        <v>503.57406600000002</v>
      </c>
    </row>
    <row r="268" spans="1:2" x14ac:dyDescent="0.2">
      <c r="A268" s="5">
        <v>44218</v>
      </c>
      <c r="B268">
        <v>515.77795400000002</v>
      </c>
    </row>
    <row r="269" spans="1:2" x14ac:dyDescent="0.2">
      <c r="A269" s="5">
        <v>44221</v>
      </c>
      <c r="B269">
        <v>536.33203100000003</v>
      </c>
    </row>
    <row r="270" spans="1:2" x14ac:dyDescent="0.2">
      <c r="A270" s="5">
        <v>44223</v>
      </c>
      <c r="B270">
        <v>525.21502699999996</v>
      </c>
    </row>
    <row r="271" spans="1:2" x14ac:dyDescent="0.2">
      <c r="A271" s="5">
        <v>44224</v>
      </c>
      <c r="B271">
        <v>522.84344499999997</v>
      </c>
    </row>
    <row r="272" spans="1:2" x14ac:dyDescent="0.2">
      <c r="A272" s="5">
        <v>44225</v>
      </c>
      <c r="B272">
        <v>554.06976299999997</v>
      </c>
    </row>
    <row r="273" spans="1:2" x14ac:dyDescent="0.2">
      <c r="A273" s="5">
        <v>44228</v>
      </c>
      <c r="B273">
        <v>570.37469499999997</v>
      </c>
    </row>
    <row r="274" spans="1:2" x14ac:dyDescent="0.2">
      <c r="A274" s="5">
        <v>44229</v>
      </c>
      <c r="B274">
        <v>613.55798300000004</v>
      </c>
    </row>
    <row r="275" spans="1:2" x14ac:dyDescent="0.2">
      <c r="A275" s="5">
        <v>44230</v>
      </c>
      <c r="B275">
        <v>637.22466999999995</v>
      </c>
    </row>
    <row r="276" spans="1:2" x14ac:dyDescent="0.2">
      <c r="A276" s="5">
        <v>44231</v>
      </c>
      <c r="B276">
        <v>647.33703600000001</v>
      </c>
    </row>
    <row r="277" spans="1:2" x14ac:dyDescent="0.2">
      <c r="A277" s="5">
        <v>44232</v>
      </c>
      <c r="B277">
        <v>622.898865</v>
      </c>
    </row>
    <row r="278" spans="1:2" x14ac:dyDescent="0.2">
      <c r="A278" s="5">
        <v>44235</v>
      </c>
      <c r="B278">
        <v>635.14276099999995</v>
      </c>
    </row>
    <row r="279" spans="1:2" x14ac:dyDescent="0.2">
      <c r="A279" s="5">
        <v>44236</v>
      </c>
      <c r="B279">
        <v>644.51147500000002</v>
      </c>
    </row>
    <row r="280" spans="1:2" x14ac:dyDescent="0.2">
      <c r="A280" s="5">
        <v>44237</v>
      </c>
      <c r="B280">
        <v>647.188354</v>
      </c>
    </row>
    <row r="281" spans="1:2" x14ac:dyDescent="0.2">
      <c r="A281" s="5">
        <v>44238</v>
      </c>
      <c r="B281">
        <v>633.35821499999997</v>
      </c>
    </row>
    <row r="282" spans="1:2" x14ac:dyDescent="0.2">
      <c r="A282" s="5">
        <v>44239</v>
      </c>
      <c r="B282">
        <v>630.978882</v>
      </c>
    </row>
    <row r="283" spans="1:2" x14ac:dyDescent="0.2">
      <c r="A283" s="5">
        <v>44242</v>
      </c>
      <c r="B283">
        <v>625.27832000000001</v>
      </c>
    </row>
    <row r="284" spans="1:2" x14ac:dyDescent="0.2">
      <c r="A284" s="5">
        <v>44243</v>
      </c>
      <c r="B284">
        <v>623.44415300000003</v>
      </c>
    </row>
    <row r="285" spans="1:2" x14ac:dyDescent="0.2">
      <c r="A285" s="5">
        <v>44244</v>
      </c>
      <c r="B285">
        <v>613.38147000000004</v>
      </c>
    </row>
    <row r="286" spans="1:2" x14ac:dyDescent="0.2">
      <c r="A286" s="5">
        <v>44245</v>
      </c>
      <c r="B286">
        <v>606.68945299999996</v>
      </c>
    </row>
    <row r="287" spans="1:2" x14ac:dyDescent="0.2">
      <c r="A287" s="5">
        <v>44246</v>
      </c>
      <c r="B287">
        <v>601.03851299999997</v>
      </c>
    </row>
    <row r="288" spans="1:2" x14ac:dyDescent="0.2">
      <c r="A288" s="5">
        <v>44249</v>
      </c>
      <c r="B288">
        <v>582.548767</v>
      </c>
    </row>
    <row r="289" spans="1:2" x14ac:dyDescent="0.2">
      <c r="A289" s="5">
        <v>44250</v>
      </c>
      <c r="B289">
        <v>591.91754200000003</v>
      </c>
    </row>
    <row r="290" spans="1:2" x14ac:dyDescent="0.2">
      <c r="A290" s="5">
        <v>44251</v>
      </c>
      <c r="B290">
        <v>594.79266399999995</v>
      </c>
    </row>
    <row r="291" spans="1:2" x14ac:dyDescent="0.2">
      <c r="A291" s="5">
        <v>44252</v>
      </c>
      <c r="B291">
        <v>590.97570800000005</v>
      </c>
    </row>
    <row r="292" spans="1:2" x14ac:dyDescent="0.2">
      <c r="A292" s="5">
        <v>44253</v>
      </c>
      <c r="B292">
        <v>589.63732900000002</v>
      </c>
    </row>
    <row r="293" spans="1:2" x14ac:dyDescent="0.2">
      <c r="A293" s="5">
        <v>44256</v>
      </c>
      <c r="B293">
        <v>611.24993900000004</v>
      </c>
    </row>
    <row r="294" spans="1:2" x14ac:dyDescent="0.2">
      <c r="A294" s="5">
        <v>44257</v>
      </c>
      <c r="B294">
        <v>626.96368399999994</v>
      </c>
    </row>
    <row r="295" spans="1:2" x14ac:dyDescent="0.2">
      <c r="A295" s="5">
        <v>44258</v>
      </c>
      <c r="B295">
        <v>621.31274399999995</v>
      </c>
    </row>
    <row r="296" spans="1:2" x14ac:dyDescent="0.2">
      <c r="A296" s="5">
        <v>44259</v>
      </c>
      <c r="B296">
        <v>612.98486300000002</v>
      </c>
    </row>
    <row r="297" spans="1:2" x14ac:dyDescent="0.2">
      <c r="A297" s="5">
        <v>44260</v>
      </c>
      <c r="B297">
        <v>613.62933299999997</v>
      </c>
    </row>
    <row r="298" spans="1:2" x14ac:dyDescent="0.2">
      <c r="A298" s="5">
        <v>44263</v>
      </c>
      <c r="B298">
        <v>596.23022500000002</v>
      </c>
    </row>
    <row r="299" spans="1:2" x14ac:dyDescent="0.2">
      <c r="A299" s="5">
        <v>44264</v>
      </c>
      <c r="B299">
        <v>592.66107199999999</v>
      </c>
    </row>
    <row r="300" spans="1:2" x14ac:dyDescent="0.2">
      <c r="A300" s="5">
        <v>44265</v>
      </c>
      <c r="B300">
        <v>597.965149</v>
      </c>
    </row>
    <row r="301" spans="1:2" x14ac:dyDescent="0.2">
      <c r="A301" s="5">
        <v>44267</v>
      </c>
      <c r="B301">
        <v>579.17804000000001</v>
      </c>
    </row>
    <row r="302" spans="1:2" x14ac:dyDescent="0.2">
      <c r="A302" s="5">
        <v>44270</v>
      </c>
      <c r="B302">
        <v>587.25793499999997</v>
      </c>
    </row>
    <row r="303" spans="1:2" x14ac:dyDescent="0.2">
      <c r="A303" s="5">
        <v>44271</v>
      </c>
      <c r="B303">
        <v>589.19116199999996</v>
      </c>
    </row>
    <row r="304" spans="1:2" x14ac:dyDescent="0.2">
      <c r="A304" s="5">
        <v>44272</v>
      </c>
      <c r="B304">
        <v>572.73388699999998</v>
      </c>
    </row>
    <row r="305" spans="1:2" x14ac:dyDescent="0.2">
      <c r="A305" s="5">
        <v>44273</v>
      </c>
      <c r="B305">
        <v>566.09149200000002</v>
      </c>
    </row>
    <row r="306" spans="1:2" x14ac:dyDescent="0.2">
      <c r="A306" s="5">
        <v>44274</v>
      </c>
      <c r="B306">
        <v>579.02929700000004</v>
      </c>
    </row>
    <row r="307" spans="1:2" x14ac:dyDescent="0.2">
      <c r="A307" s="5">
        <v>44277</v>
      </c>
      <c r="B307">
        <v>575.21246299999996</v>
      </c>
    </row>
    <row r="308" spans="1:2" x14ac:dyDescent="0.2">
      <c r="A308" s="5">
        <v>44278</v>
      </c>
      <c r="B308">
        <v>574.07226600000001</v>
      </c>
    </row>
    <row r="309" spans="1:2" x14ac:dyDescent="0.2">
      <c r="A309" s="5">
        <v>44279</v>
      </c>
      <c r="B309">
        <v>561.82843000000003</v>
      </c>
    </row>
    <row r="310" spans="1:2" x14ac:dyDescent="0.2">
      <c r="A310" s="5">
        <v>44280</v>
      </c>
      <c r="B310">
        <v>553.45111099999997</v>
      </c>
    </row>
    <row r="311" spans="1:2" x14ac:dyDescent="0.2">
      <c r="A311" s="5">
        <v>44281</v>
      </c>
      <c r="B311">
        <v>565.74456799999996</v>
      </c>
    </row>
    <row r="312" spans="1:2" x14ac:dyDescent="0.2">
      <c r="A312" s="5">
        <v>44285</v>
      </c>
      <c r="B312">
        <v>571.65783699999997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6B9F2-B750-6146-8B56-FF8636445771}">
  <dimension ref="A1:B312"/>
  <sheetViews>
    <sheetView topLeftCell="A277" workbookViewId="0">
      <selection activeCell="E15" sqref="E15"/>
    </sheetView>
  </sheetViews>
  <sheetFormatPr baseColWidth="10" defaultRowHeight="16" x14ac:dyDescent="0.2"/>
  <sheetData>
    <row r="1" spans="1:2" x14ac:dyDescent="0.2">
      <c r="A1" t="s">
        <v>0</v>
      </c>
      <c r="B1" t="s">
        <v>1</v>
      </c>
    </row>
    <row r="2" spans="1:2" x14ac:dyDescent="0.2">
      <c r="A2" s="5">
        <v>43831</v>
      </c>
      <c r="B2">
        <v>154.813782</v>
      </c>
    </row>
    <row r="3" spans="1:2" x14ac:dyDescent="0.2">
      <c r="A3" s="5">
        <v>43832</v>
      </c>
      <c r="B3">
        <v>161.44798299999999</v>
      </c>
    </row>
    <row r="4" spans="1:2" x14ac:dyDescent="0.2">
      <c r="A4" s="5">
        <v>43833</v>
      </c>
      <c r="B4">
        <v>156.519699</v>
      </c>
    </row>
    <row r="5" spans="1:2" x14ac:dyDescent="0.2">
      <c r="A5" s="5">
        <v>43836</v>
      </c>
      <c r="B5">
        <v>152.11270099999999</v>
      </c>
    </row>
    <row r="6" spans="1:2" x14ac:dyDescent="0.2">
      <c r="A6" s="5">
        <v>43837</v>
      </c>
      <c r="B6">
        <v>152.82350199999999</v>
      </c>
    </row>
    <row r="7" spans="1:2" x14ac:dyDescent="0.2">
      <c r="A7" s="5">
        <v>43838</v>
      </c>
      <c r="B7">
        <v>153.91340600000001</v>
      </c>
    </row>
    <row r="8" spans="1:2" x14ac:dyDescent="0.2">
      <c r="A8" s="5">
        <v>43839</v>
      </c>
      <c r="B8">
        <v>156.709259</v>
      </c>
    </row>
    <row r="9" spans="1:2" x14ac:dyDescent="0.2">
      <c r="A9" s="5">
        <v>43840</v>
      </c>
      <c r="B9">
        <v>159.836792</v>
      </c>
    </row>
    <row r="10" spans="1:2" x14ac:dyDescent="0.2">
      <c r="A10" s="5">
        <v>43843</v>
      </c>
      <c r="B10">
        <v>161.63752700000001</v>
      </c>
    </row>
    <row r="11" spans="1:2" x14ac:dyDescent="0.2">
      <c r="A11" s="5">
        <v>43844</v>
      </c>
      <c r="B11">
        <v>164.57551599999999</v>
      </c>
    </row>
    <row r="12" spans="1:2" x14ac:dyDescent="0.2">
      <c r="A12" s="5">
        <v>43845</v>
      </c>
      <c r="B12">
        <v>166.80270400000001</v>
      </c>
    </row>
    <row r="13" spans="1:2" x14ac:dyDescent="0.2">
      <c r="A13" s="5">
        <v>43846</v>
      </c>
      <c r="B13">
        <v>166.80270400000001</v>
      </c>
    </row>
    <row r="14" spans="1:2" x14ac:dyDescent="0.2">
      <c r="A14" s="5">
        <v>43847</v>
      </c>
      <c r="B14">
        <v>170.59367399999999</v>
      </c>
    </row>
    <row r="15" spans="1:2" x14ac:dyDescent="0.2">
      <c r="A15" s="5">
        <v>43850</v>
      </c>
      <c r="B15">
        <v>164.90722700000001</v>
      </c>
    </row>
    <row r="16" spans="1:2" x14ac:dyDescent="0.2">
      <c r="A16" s="5">
        <v>43851</v>
      </c>
      <c r="B16">
        <v>165.71281400000001</v>
      </c>
    </row>
    <row r="17" spans="1:2" x14ac:dyDescent="0.2">
      <c r="A17" s="5">
        <v>43852</v>
      </c>
      <c r="B17">
        <v>165.14415</v>
      </c>
    </row>
    <row r="18" spans="1:2" x14ac:dyDescent="0.2">
      <c r="A18" s="5">
        <v>43853</v>
      </c>
      <c r="B18">
        <v>165.997131</v>
      </c>
    </row>
    <row r="19" spans="1:2" x14ac:dyDescent="0.2">
      <c r="A19" s="5">
        <v>43854</v>
      </c>
      <c r="B19">
        <v>168.224335</v>
      </c>
    </row>
    <row r="20" spans="1:2" x14ac:dyDescent="0.2">
      <c r="A20" s="5">
        <v>43857</v>
      </c>
      <c r="B20">
        <v>165.618042</v>
      </c>
    </row>
    <row r="21" spans="1:2" x14ac:dyDescent="0.2">
      <c r="A21" s="5">
        <v>43858</v>
      </c>
      <c r="B21">
        <v>164.812454</v>
      </c>
    </row>
    <row r="22" spans="1:2" x14ac:dyDescent="0.2">
      <c r="A22" s="5">
        <v>43859</v>
      </c>
      <c r="B22">
        <v>165.096756</v>
      </c>
    </row>
    <row r="23" spans="1:2" x14ac:dyDescent="0.2">
      <c r="A23" s="5">
        <v>43860</v>
      </c>
      <c r="B23">
        <v>162.49047899999999</v>
      </c>
    </row>
    <row r="24" spans="1:2" x14ac:dyDescent="0.2">
      <c r="A24" s="5">
        <v>43861</v>
      </c>
      <c r="B24">
        <v>157.79916399999999</v>
      </c>
    </row>
    <row r="25" spans="1:2" x14ac:dyDescent="0.2">
      <c r="A25" s="5">
        <v>43864</v>
      </c>
      <c r="B25">
        <v>152.633972</v>
      </c>
    </row>
    <row r="26" spans="1:2" x14ac:dyDescent="0.2">
      <c r="A26" s="5">
        <v>43865</v>
      </c>
      <c r="B26">
        <v>153.107834</v>
      </c>
    </row>
    <row r="27" spans="1:2" x14ac:dyDescent="0.2">
      <c r="A27" s="5">
        <v>43866</v>
      </c>
      <c r="B27">
        <v>159.599884</v>
      </c>
    </row>
    <row r="28" spans="1:2" x14ac:dyDescent="0.2">
      <c r="A28" s="5">
        <v>43867</v>
      </c>
      <c r="B28">
        <v>156.47232099999999</v>
      </c>
    </row>
    <row r="29" spans="1:2" x14ac:dyDescent="0.2">
      <c r="A29" s="5">
        <v>43868</v>
      </c>
      <c r="B29">
        <v>155.42979399999999</v>
      </c>
    </row>
    <row r="30" spans="1:2" x14ac:dyDescent="0.2">
      <c r="A30" s="5">
        <v>43871</v>
      </c>
      <c r="B30">
        <v>153.62908899999999</v>
      </c>
    </row>
    <row r="31" spans="1:2" x14ac:dyDescent="0.2">
      <c r="A31" s="5">
        <v>43872</v>
      </c>
      <c r="B31">
        <v>152.96566799999999</v>
      </c>
    </row>
    <row r="32" spans="1:2" x14ac:dyDescent="0.2">
      <c r="A32" s="5">
        <v>43873</v>
      </c>
      <c r="B32">
        <v>153.48693800000001</v>
      </c>
    </row>
    <row r="33" spans="1:2" x14ac:dyDescent="0.2">
      <c r="A33" s="5">
        <v>43874</v>
      </c>
      <c r="B33">
        <v>152.82350199999999</v>
      </c>
    </row>
    <row r="34" spans="1:2" x14ac:dyDescent="0.2">
      <c r="A34" s="5">
        <v>43875</v>
      </c>
      <c r="B34">
        <v>150.738495</v>
      </c>
    </row>
    <row r="35" spans="1:2" x14ac:dyDescent="0.2">
      <c r="A35" s="5">
        <v>43878</v>
      </c>
      <c r="B35">
        <v>146.37884500000001</v>
      </c>
    </row>
    <row r="36" spans="1:2" x14ac:dyDescent="0.2">
      <c r="A36" s="5">
        <v>43879</v>
      </c>
      <c r="B36">
        <v>143.44085699999999</v>
      </c>
    </row>
    <row r="37" spans="1:2" x14ac:dyDescent="0.2">
      <c r="A37" s="5">
        <v>43880</v>
      </c>
      <c r="B37">
        <v>142.91961699999999</v>
      </c>
    </row>
    <row r="38" spans="1:2" x14ac:dyDescent="0.2">
      <c r="A38" s="5">
        <v>43881</v>
      </c>
      <c r="B38">
        <v>149.743347</v>
      </c>
    </row>
    <row r="39" spans="1:2" x14ac:dyDescent="0.2">
      <c r="A39" s="5">
        <v>43885</v>
      </c>
      <c r="B39">
        <v>144.00950599999999</v>
      </c>
    </row>
    <row r="40" spans="1:2" x14ac:dyDescent="0.2">
      <c r="A40" s="5">
        <v>43886</v>
      </c>
      <c r="B40">
        <v>146.33148199999999</v>
      </c>
    </row>
    <row r="41" spans="1:2" x14ac:dyDescent="0.2">
      <c r="A41" s="5">
        <v>43887</v>
      </c>
      <c r="B41">
        <v>140.92932099999999</v>
      </c>
    </row>
    <row r="42" spans="1:2" x14ac:dyDescent="0.2">
      <c r="A42" s="5">
        <v>43888</v>
      </c>
      <c r="B42">
        <v>142.44572400000001</v>
      </c>
    </row>
    <row r="43" spans="1:2" x14ac:dyDescent="0.2">
      <c r="A43" s="5">
        <v>43889</v>
      </c>
      <c r="B43">
        <v>135.33766199999999</v>
      </c>
    </row>
    <row r="44" spans="1:2" x14ac:dyDescent="0.2">
      <c r="A44" s="5">
        <v>43892</v>
      </c>
      <c r="B44">
        <v>129.17733799999999</v>
      </c>
    </row>
    <row r="45" spans="1:2" x14ac:dyDescent="0.2">
      <c r="A45" s="5">
        <v>43893</v>
      </c>
      <c r="B45">
        <v>134.342545</v>
      </c>
    </row>
    <row r="46" spans="1:2" x14ac:dyDescent="0.2">
      <c r="A46" s="5">
        <v>43894</v>
      </c>
      <c r="B46">
        <v>135.50441000000001</v>
      </c>
    </row>
    <row r="47" spans="1:2" x14ac:dyDescent="0.2">
      <c r="A47" s="5">
        <v>43895</v>
      </c>
      <c r="B47">
        <v>134.82664500000001</v>
      </c>
    </row>
    <row r="48" spans="1:2" x14ac:dyDescent="0.2">
      <c r="A48" s="5">
        <v>43896</v>
      </c>
      <c r="B48">
        <v>131.00212099999999</v>
      </c>
    </row>
    <row r="49" spans="1:2" x14ac:dyDescent="0.2">
      <c r="A49" s="5">
        <v>43899</v>
      </c>
      <c r="B49">
        <v>122.723709</v>
      </c>
    </row>
    <row r="50" spans="1:2" x14ac:dyDescent="0.2">
      <c r="A50" s="5">
        <v>43901</v>
      </c>
      <c r="B50">
        <v>111.346954</v>
      </c>
    </row>
    <row r="51" spans="1:2" x14ac:dyDescent="0.2">
      <c r="A51" s="5">
        <v>43902</v>
      </c>
      <c r="B51">
        <v>96.968681000000004</v>
      </c>
    </row>
    <row r="52" spans="1:2" x14ac:dyDescent="0.2">
      <c r="A52" s="5">
        <v>43903</v>
      </c>
      <c r="B52">
        <v>100.84161400000001</v>
      </c>
    </row>
    <row r="53" spans="1:2" x14ac:dyDescent="0.2">
      <c r="A53" s="5">
        <v>43906</v>
      </c>
      <c r="B53">
        <v>94.499679999999998</v>
      </c>
    </row>
    <row r="54" spans="1:2" x14ac:dyDescent="0.2">
      <c r="A54" s="5">
        <v>43907</v>
      </c>
      <c r="B54">
        <v>90.626739999999998</v>
      </c>
    </row>
    <row r="55" spans="1:2" x14ac:dyDescent="0.2">
      <c r="A55" s="5">
        <v>43908</v>
      </c>
      <c r="B55">
        <v>86.560158000000001</v>
      </c>
    </row>
    <row r="56" spans="1:2" x14ac:dyDescent="0.2">
      <c r="A56" s="5">
        <v>43909</v>
      </c>
      <c r="B56">
        <v>83.461806999999993</v>
      </c>
    </row>
    <row r="57" spans="1:2" x14ac:dyDescent="0.2">
      <c r="A57" s="5">
        <v>43910</v>
      </c>
      <c r="B57">
        <v>86.027625999999998</v>
      </c>
    </row>
    <row r="58" spans="1:2" x14ac:dyDescent="0.2">
      <c r="A58" s="5">
        <v>43913</v>
      </c>
      <c r="B58">
        <v>74.021514999999994</v>
      </c>
    </row>
    <row r="59" spans="1:2" x14ac:dyDescent="0.2">
      <c r="A59" s="5">
        <v>43914</v>
      </c>
      <c r="B59">
        <v>76.054810000000003</v>
      </c>
    </row>
    <row r="60" spans="1:2" x14ac:dyDescent="0.2">
      <c r="A60" s="5">
        <v>43915</v>
      </c>
      <c r="B60">
        <v>78.281754000000006</v>
      </c>
    </row>
    <row r="61" spans="1:2" x14ac:dyDescent="0.2">
      <c r="A61" s="5">
        <v>43916</v>
      </c>
      <c r="B61">
        <v>79.782516000000001</v>
      </c>
    </row>
    <row r="62" spans="1:2" x14ac:dyDescent="0.2">
      <c r="A62" s="5">
        <v>43917</v>
      </c>
      <c r="B62">
        <v>79.976157999999998</v>
      </c>
    </row>
    <row r="63" spans="1:2" x14ac:dyDescent="0.2">
      <c r="A63" s="5">
        <v>43920</v>
      </c>
      <c r="B63">
        <v>79.007926999999995</v>
      </c>
    </row>
    <row r="64" spans="1:2" x14ac:dyDescent="0.2">
      <c r="A64" s="5">
        <v>43921</v>
      </c>
      <c r="B64">
        <v>76.877814999999998</v>
      </c>
    </row>
    <row r="65" spans="1:2" x14ac:dyDescent="0.2">
      <c r="A65" s="5">
        <v>43922</v>
      </c>
      <c r="B65">
        <v>75.425460999999999</v>
      </c>
    </row>
    <row r="66" spans="1:2" x14ac:dyDescent="0.2">
      <c r="A66" s="5">
        <v>43924</v>
      </c>
      <c r="B66">
        <v>75.957984999999994</v>
      </c>
    </row>
    <row r="67" spans="1:2" x14ac:dyDescent="0.2">
      <c r="A67" s="5">
        <v>43928</v>
      </c>
      <c r="B67">
        <v>80.847572</v>
      </c>
    </row>
    <row r="68" spans="1:2" x14ac:dyDescent="0.2">
      <c r="A68" s="5">
        <v>43929</v>
      </c>
      <c r="B68">
        <v>80.750754999999998</v>
      </c>
    </row>
    <row r="69" spans="1:2" x14ac:dyDescent="0.2">
      <c r="A69" s="5">
        <v>43930</v>
      </c>
      <c r="B69">
        <v>86.947449000000006</v>
      </c>
    </row>
    <row r="70" spans="1:2" x14ac:dyDescent="0.2">
      <c r="A70" s="5">
        <v>43934</v>
      </c>
      <c r="B70">
        <v>83.074516000000003</v>
      </c>
    </row>
    <row r="71" spans="1:2" x14ac:dyDescent="0.2">
      <c r="A71" s="5">
        <v>43936</v>
      </c>
      <c r="B71">
        <v>85.349868999999998</v>
      </c>
    </row>
    <row r="72" spans="1:2" x14ac:dyDescent="0.2">
      <c r="A72" s="5">
        <v>43937</v>
      </c>
      <c r="B72">
        <v>91.014030000000005</v>
      </c>
    </row>
    <row r="73" spans="1:2" x14ac:dyDescent="0.2">
      <c r="A73" s="5">
        <v>43938</v>
      </c>
      <c r="B73">
        <v>95.080612000000002</v>
      </c>
    </row>
    <row r="74" spans="1:2" x14ac:dyDescent="0.2">
      <c r="A74" s="5">
        <v>43941</v>
      </c>
      <c r="B74">
        <v>94.257614000000004</v>
      </c>
    </row>
    <row r="75" spans="1:2" x14ac:dyDescent="0.2">
      <c r="A75" s="5">
        <v>43942</v>
      </c>
      <c r="B75">
        <v>89.029151999999996</v>
      </c>
    </row>
    <row r="76" spans="1:2" x14ac:dyDescent="0.2">
      <c r="A76" s="5">
        <v>43943</v>
      </c>
      <c r="B76">
        <v>91.352913000000001</v>
      </c>
    </row>
    <row r="77" spans="1:2" x14ac:dyDescent="0.2">
      <c r="A77" s="5">
        <v>43944</v>
      </c>
      <c r="B77">
        <v>90.287857000000002</v>
      </c>
    </row>
    <row r="78" spans="1:2" x14ac:dyDescent="0.2">
      <c r="A78" s="5">
        <v>43945</v>
      </c>
      <c r="B78">
        <v>87.092681999999996</v>
      </c>
    </row>
    <row r="79" spans="1:2" x14ac:dyDescent="0.2">
      <c r="A79" s="5">
        <v>43948</v>
      </c>
      <c r="B79">
        <v>86.850623999999996</v>
      </c>
    </row>
    <row r="80" spans="1:2" x14ac:dyDescent="0.2">
      <c r="A80" s="5">
        <v>43949</v>
      </c>
      <c r="B80">
        <v>86.656981999999999</v>
      </c>
    </row>
    <row r="81" spans="1:2" x14ac:dyDescent="0.2">
      <c r="A81" s="5">
        <v>43950</v>
      </c>
      <c r="B81">
        <v>92.611618000000007</v>
      </c>
    </row>
    <row r="82" spans="1:2" x14ac:dyDescent="0.2">
      <c r="A82" s="5">
        <v>43951</v>
      </c>
      <c r="B82">
        <v>93.240982000000002</v>
      </c>
    </row>
    <row r="83" spans="1:2" x14ac:dyDescent="0.2">
      <c r="A83" s="5">
        <v>43955</v>
      </c>
      <c r="B83">
        <v>85.930808999999996</v>
      </c>
    </row>
    <row r="84" spans="1:2" x14ac:dyDescent="0.2">
      <c r="A84" s="5">
        <v>43956</v>
      </c>
      <c r="B84">
        <v>82.977683999999996</v>
      </c>
    </row>
    <row r="85" spans="1:2" x14ac:dyDescent="0.2">
      <c r="A85" s="5">
        <v>43957</v>
      </c>
      <c r="B85">
        <v>84.333213999999998</v>
      </c>
    </row>
    <row r="86" spans="1:2" x14ac:dyDescent="0.2">
      <c r="A86" s="5">
        <v>43958</v>
      </c>
      <c r="B86">
        <v>86.802216000000001</v>
      </c>
    </row>
    <row r="87" spans="1:2" x14ac:dyDescent="0.2">
      <c r="A87" s="5">
        <v>43959</v>
      </c>
      <c r="B87">
        <v>87.237915000000001</v>
      </c>
    </row>
    <row r="88" spans="1:2" x14ac:dyDescent="0.2">
      <c r="A88" s="5">
        <v>43962</v>
      </c>
      <c r="B88">
        <v>90.142616000000004</v>
      </c>
    </row>
    <row r="89" spans="1:2" x14ac:dyDescent="0.2">
      <c r="A89" s="5">
        <v>43963</v>
      </c>
      <c r="B89">
        <v>88.060920999999993</v>
      </c>
    </row>
    <row r="90" spans="1:2" x14ac:dyDescent="0.2">
      <c r="A90" s="5">
        <v>43964</v>
      </c>
      <c r="B90">
        <v>91.401329000000004</v>
      </c>
    </row>
    <row r="91" spans="1:2" x14ac:dyDescent="0.2">
      <c r="A91" s="5">
        <v>43965</v>
      </c>
      <c r="B91">
        <v>89.658507999999998</v>
      </c>
    </row>
    <row r="92" spans="1:2" x14ac:dyDescent="0.2">
      <c r="A92" s="5">
        <v>43966</v>
      </c>
      <c r="B92">
        <v>88.787093999999996</v>
      </c>
    </row>
    <row r="93" spans="1:2" x14ac:dyDescent="0.2">
      <c r="A93" s="5">
        <v>43969</v>
      </c>
      <c r="B93">
        <v>88.738686000000001</v>
      </c>
    </row>
    <row r="94" spans="1:2" x14ac:dyDescent="0.2">
      <c r="A94" s="5">
        <v>43970</v>
      </c>
      <c r="B94">
        <v>88.883919000000006</v>
      </c>
    </row>
    <row r="95" spans="1:2" x14ac:dyDescent="0.2">
      <c r="A95" s="5">
        <v>43971</v>
      </c>
      <c r="B95">
        <v>87.479973000000001</v>
      </c>
    </row>
    <row r="96" spans="1:2" x14ac:dyDescent="0.2">
      <c r="A96" s="5">
        <v>43972</v>
      </c>
      <c r="B96">
        <v>88.932334999999995</v>
      </c>
    </row>
    <row r="97" spans="1:2" x14ac:dyDescent="0.2">
      <c r="A97" s="5">
        <v>43973</v>
      </c>
      <c r="B97">
        <v>87.479973000000001</v>
      </c>
    </row>
    <row r="98" spans="1:2" x14ac:dyDescent="0.2">
      <c r="A98" s="5">
        <v>43977</v>
      </c>
      <c r="B98">
        <v>89.416443000000001</v>
      </c>
    </row>
    <row r="99" spans="1:2" x14ac:dyDescent="0.2">
      <c r="A99" s="5">
        <v>43978</v>
      </c>
      <c r="B99">
        <v>91.837035999999998</v>
      </c>
    </row>
    <row r="100" spans="1:2" x14ac:dyDescent="0.2">
      <c r="A100" s="5">
        <v>43979</v>
      </c>
      <c r="B100">
        <v>94.935387000000006</v>
      </c>
    </row>
    <row r="101" spans="1:2" x14ac:dyDescent="0.2">
      <c r="A101" s="5">
        <v>43980</v>
      </c>
      <c r="B101">
        <v>94.015556000000004</v>
      </c>
    </row>
    <row r="102" spans="1:2" x14ac:dyDescent="0.2">
      <c r="A102" s="5">
        <v>43983</v>
      </c>
      <c r="B102">
        <v>101.42255400000001</v>
      </c>
    </row>
    <row r="103" spans="1:2" x14ac:dyDescent="0.2">
      <c r="A103" s="5">
        <v>43984</v>
      </c>
      <c r="B103">
        <v>100.647964</v>
      </c>
    </row>
    <row r="104" spans="1:2" x14ac:dyDescent="0.2">
      <c r="A104" s="5">
        <v>43985</v>
      </c>
      <c r="B104">
        <v>103.746323</v>
      </c>
    </row>
    <row r="105" spans="1:2" x14ac:dyDescent="0.2">
      <c r="A105" s="5">
        <v>43986</v>
      </c>
      <c r="B105">
        <v>99.437668000000002</v>
      </c>
    </row>
    <row r="106" spans="1:2" x14ac:dyDescent="0.2">
      <c r="A106" s="5">
        <v>43987</v>
      </c>
      <c r="B106">
        <v>101.374138</v>
      </c>
    </row>
    <row r="107" spans="1:2" x14ac:dyDescent="0.2">
      <c r="A107" s="5">
        <v>43990</v>
      </c>
      <c r="B107">
        <v>102.97172500000001</v>
      </c>
    </row>
    <row r="108" spans="1:2" x14ac:dyDescent="0.2">
      <c r="A108" s="5">
        <v>43991</v>
      </c>
      <c r="B108">
        <v>101.42255400000001</v>
      </c>
    </row>
    <row r="109" spans="1:2" x14ac:dyDescent="0.2">
      <c r="A109" s="5">
        <v>43992</v>
      </c>
      <c r="B109">
        <v>102.29396800000001</v>
      </c>
    </row>
    <row r="110" spans="1:2" x14ac:dyDescent="0.2">
      <c r="A110" s="5">
        <v>43993</v>
      </c>
      <c r="B110">
        <v>101.66461200000001</v>
      </c>
    </row>
    <row r="111" spans="1:2" x14ac:dyDescent="0.2">
      <c r="A111" s="5">
        <v>43994</v>
      </c>
      <c r="B111">
        <v>103.262199</v>
      </c>
    </row>
    <row r="112" spans="1:2" x14ac:dyDescent="0.2">
      <c r="A112" s="5">
        <v>43997</v>
      </c>
      <c r="B112">
        <v>103.504257</v>
      </c>
    </row>
    <row r="113" spans="1:2" x14ac:dyDescent="0.2">
      <c r="A113" s="5">
        <v>43998</v>
      </c>
      <c r="B113">
        <v>102.439201</v>
      </c>
    </row>
    <row r="114" spans="1:2" x14ac:dyDescent="0.2">
      <c r="A114" s="5">
        <v>43999</v>
      </c>
      <c r="B114">
        <v>102.003494</v>
      </c>
    </row>
    <row r="115" spans="1:2" x14ac:dyDescent="0.2">
      <c r="A115" s="5">
        <v>44000</v>
      </c>
      <c r="B115">
        <v>102.68126700000001</v>
      </c>
    </row>
    <row r="116" spans="1:2" x14ac:dyDescent="0.2">
      <c r="A116" s="5">
        <v>44001</v>
      </c>
      <c r="B116">
        <v>105.53755200000001</v>
      </c>
    </row>
    <row r="117" spans="1:2" x14ac:dyDescent="0.2">
      <c r="A117" s="5">
        <v>44004</v>
      </c>
      <c r="B117">
        <v>108.345428</v>
      </c>
    </row>
    <row r="118" spans="1:2" x14ac:dyDescent="0.2">
      <c r="A118" s="5">
        <v>44005</v>
      </c>
      <c r="B118">
        <v>108.490669</v>
      </c>
    </row>
    <row r="119" spans="1:2" x14ac:dyDescent="0.2">
      <c r="A119" s="5">
        <v>44006</v>
      </c>
      <c r="B119">
        <v>105.295486</v>
      </c>
    </row>
    <row r="120" spans="1:2" x14ac:dyDescent="0.2">
      <c r="A120" s="5">
        <v>44007</v>
      </c>
      <c r="B120">
        <v>108.732727</v>
      </c>
    </row>
    <row r="121" spans="1:2" x14ac:dyDescent="0.2">
      <c r="A121" s="5">
        <v>44008</v>
      </c>
      <c r="B121">
        <v>107.47402200000001</v>
      </c>
    </row>
    <row r="122" spans="1:2" x14ac:dyDescent="0.2">
      <c r="A122" s="5">
        <v>44011</v>
      </c>
      <c r="B122">
        <v>105.00502</v>
      </c>
    </row>
    <row r="123" spans="1:2" x14ac:dyDescent="0.2">
      <c r="A123" s="5">
        <v>44012</v>
      </c>
      <c r="B123">
        <v>104.56931299999999</v>
      </c>
    </row>
    <row r="124" spans="1:2" x14ac:dyDescent="0.2">
      <c r="A124" s="5">
        <v>44013</v>
      </c>
      <c r="B124">
        <v>106.26372499999999</v>
      </c>
    </row>
    <row r="125" spans="1:2" x14ac:dyDescent="0.2">
      <c r="A125" s="5">
        <v>44014</v>
      </c>
      <c r="B125">
        <v>107.32878100000001</v>
      </c>
    </row>
    <row r="126" spans="1:2" x14ac:dyDescent="0.2">
      <c r="A126" s="5">
        <v>44015</v>
      </c>
      <c r="B126">
        <v>110.62078099999999</v>
      </c>
    </row>
    <row r="127" spans="1:2" x14ac:dyDescent="0.2">
      <c r="A127" s="5">
        <v>44018</v>
      </c>
      <c r="B127">
        <v>114.058014</v>
      </c>
    </row>
    <row r="128" spans="1:2" x14ac:dyDescent="0.2">
      <c r="A128" s="5">
        <v>44019</v>
      </c>
      <c r="B128">
        <v>113.573898</v>
      </c>
    </row>
    <row r="129" spans="1:2" x14ac:dyDescent="0.2">
      <c r="A129" s="5">
        <v>44020</v>
      </c>
      <c r="B129">
        <v>112.31519299999999</v>
      </c>
    </row>
    <row r="130" spans="1:2" x14ac:dyDescent="0.2">
      <c r="A130" s="5">
        <v>44021</v>
      </c>
      <c r="B130">
        <v>111.734245</v>
      </c>
    </row>
    <row r="131" spans="1:2" x14ac:dyDescent="0.2">
      <c r="A131" s="5">
        <v>44022</v>
      </c>
      <c r="B131">
        <v>109.60412599999999</v>
      </c>
    </row>
    <row r="132" spans="1:2" x14ac:dyDescent="0.2">
      <c r="A132" s="5">
        <v>44025</v>
      </c>
      <c r="B132">
        <v>110.47554</v>
      </c>
    </row>
    <row r="133" spans="1:2" x14ac:dyDescent="0.2">
      <c r="A133" s="5">
        <v>44026</v>
      </c>
      <c r="B133">
        <v>106.94149</v>
      </c>
    </row>
    <row r="134" spans="1:2" x14ac:dyDescent="0.2">
      <c r="A134" s="5">
        <v>44027</v>
      </c>
      <c r="B134">
        <v>108.58749400000001</v>
      </c>
    </row>
    <row r="135" spans="1:2" x14ac:dyDescent="0.2">
      <c r="A135" s="5">
        <v>44028</v>
      </c>
      <c r="B135">
        <v>105.973251</v>
      </c>
    </row>
    <row r="136" spans="1:2" x14ac:dyDescent="0.2">
      <c r="A136" s="5">
        <v>44029</v>
      </c>
      <c r="B136">
        <v>106.02166699999999</v>
      </c>
    </row>
    <row r="137" spans="1:2" x14ac:dyDescent="0.2">
      <c r="A137" s="5">
        <v>44032</v>
      </c>
      <c r="B137">
        <v>106.26372499999999</v>
      </c>
    </row>
    <row r="138" spans="1:2" x14ac:dyDescent="0.2">
      <c r="A138" s="5">
        <v>44033</v>
      </c>
      <c r="B138">
        <v>106.554199</v>
      </c>
    </row>
    <row r="139" spans="1:2" x14ac:dyDescent="0.2">
      <c r="A139" s="5">
        <v>44034</v>
      </c>
      <c r="B139">
        <v>106.166901</v>
      </c>
    </row>
    <row r="140" spans="1:2" x14ac:dyDescent="0.2">
      <c r="A140" s="5">
        <v>44035</v>
      </c>
      <c r="B140">
        <v>105.973251</v>
      </c>
    </row>
    <row r="141" spans="1:2" x14ac:dyDescent="0.2">
      <c r="A141" s="5">
        <v>44036</v>
      </c>
      <c r="B141">
        <v>105.53755200000001</v>
      </c>
    </row>
    <row r="142" spans="1:2" x14ac:dyDescent="0.2">
      <c r="A142" s="5">
        <v>44039</v>
      </c>
      <c r="B142">
        <v>103.310608</v>
      </c>
    </row>
    <row r="143" spans="1:2" x14ac:dyDescent="0.2">
      <c r="A143" s="5">
        <v>44040</v>
      </c>
      <c r="B143">
        <v>107.231956</v>
      </c>
    </row>
    <row r="144" spans="1:2" x14ac:dyDescent="0.2">
      <c r="A144" s="5">
        <v>44041</v>
      </c>
      <c r="B144">
        <v>106.844666</v>
      </c>
    </row>
    <row r="145" spans="1:2" x14ac:dyDescent="0.2">
      <c r="A145" s="5">
        <v>44042</v>
      </c>
      <c r="B145">
        <v>104.859787</v>
      </c>
    </row>
    <row r="146" spans="1:2" x14ac:dyDescent="0.2">
      <c r="A146" s="5">
        <v>44043</v>
      </c>
      <c r="B146">
        <v>104.811378</v>
      </c>
    </row>
    <row r="147" spans="1:2" x14ac:dyDescent="0.2">
      <c r="A147" s="5">
        <v>44046</v>
      </c>
      <c r="B147">
        <v>104.666138</v>
      </c>
    </row>
    <row r="148" spans="1:2" x14ac:dyDescent="0.2">
      <c r="A148" s="5">
        <v>44047</v>
      </c>
      <c r="B148">
        <v>111.492195</v>
      </c>
    </row>
    <row r="149" spans="1:2" x14ac:dyDescent="0.2">
      <c r="A149" s="5">
        <v>44048</v>
      </c>
      <c r="B149">
        <v>112.218369</v>
      </c>
    </row>
    <row r="150" spans="1:2" x14ac:dyDescent="0.2">
      <c r="A150" s="5">
        <v>44049</v>
      </c>
      <c r="B150">
        <v>111.83107800000001</v>
      </c>
    </row>
    <row r="151" spans="1:2" x14ac:dyDescent="0.2">
      <c r="A151" s="5">
        <v>44050</v>
      </c>
      <c r="B151">
        <v>119.625366</v>
      </c>
    </row>
    <row r="152" spans="1:2" x14ac:dyDescent="0.2">
      <c r="A152" s="5">
        <v>44053</v>
      </c>
      <c r="B152">
        <v>123.353065</v>
      </c>
    </row>
    <row r="153" spans="1:2" x14ac:dyDescent="0.2">
      <c r="A153" s="5">
        <v>44054</v>
      </c>
      <c r="B153">
        <v>122.045952</v>
      </c>
    </row>
    <row r="154" spans="1:2" x14ac:dyDescent="0.2">
      <c r="A154" s="5">
        <v>44055</v>
      </c>
      <c r="B154">
        <v>125.28952</v>
      </c>
    </row>
    <row r="155" spans="1:2" x14ac:dyDescent="0.2">
      <c r="A155" s="5">
        <v>44056</v>
      </c>
      <c r="B155">
        <v>127.66171300000001</v>
      </c>
    </row>
    <row r="156" spans="1:2" x14ac:dyDescent="0.2">
      <c r="A156" s="5">
        <v>44057</v>
      </c>
      <c r="B156">
        <v>125.822052</v>
      </c>
    </row>
    <row r="157" spans="1:2" x14ac:dyDescent="0.2">
      <c r="A157" s="5">
        <v>44060</v>
      </c>
      <c r="B157">
        <v>125.24112700000001</v>
      </c>
    </row>
    <row r="158" spans="1:2" x14ac:dyDescent="0.2">
      <c r="A158" s="5">
        <v>44061</v>
      </c>
      <c r="B158">
        <v>124.369705</v>
      </c>
    </row>
    <row r="159" spans="1:2" x14ac:dyDescent="0.2">
      <c r="A159" s="5">
        <v>44062</v>
      </c>
      <c r="B159">
        <v>123.837181</v>
      </c>
    </row>
    <row r="160" spans="1:2" x14ac:dyDescent="0.2">
      <c r="A160" s="5">
        <v>44063</v>
      </c>
      <c r="B160">
        <v>124.660179</v>
      </c>
    </row>
    <row r="161" spans="1:2" x14ac:dyDescent="0.2">
      <c r="A161" s="5">
        <v>44064</v>
      </c>
      <c r="B161">
        <v>127.080765</v>
      </c>
    </row>
    <row r="162" spans="1:2" x14ac:dyDescent="0.2">
      <c r="A162" s="5">
        <v>44067</v>
      </c>
      <c r="B162">
        <v>124.369705</v>
      </c>
    </row>
    <row r="163" spans="1:2" x14ac:dyDescent="0.2">
      <c r="A163" s="5">
        <v>44068</v>
      </c>
      <c r="B163">
        <v>122.82053399999999</v>
      </c>
    </row>
    <row r="164" spans="1:2" x14ac:dyDescent="0.2">
      <c r="A164" s="5">
        <v>44069</v>
      </c>
      <c r="B164">
        <v>127.806938</v>
      </c>
    </row>
    <row r="165" spans="1:2" x14ac:dyDescent="0.2">
      <c r="A165" s="5">
        <v>44070</v>
      </c>
      <c r="B165">
        <v>131.19577000000001</v>
      </c>
    </row>
    <row r="166" spans="1:2" x14ac:dyDescent="0.2">
      <c r="A166" s="5">
        <v>44071</v>
      </c>
      <c r="B166">
        <v>129.307693</v>
      </c>
    </row>
    <row r="167" spans="1:2" x14ac:dyDescent="0.2">
      <c r="A167" s="5">
        <v>44074</v>
      </c>
      <c r="B167">
        <v>119.625366</v>
      </c>
    </row>
    <row r="168" spans="1:2" x14ac:dyDescent="0.2">
      <c r="A168" s="5">
        <v>44075</v>
      </c>
      <c r="B168">
        <v>118.560303</v>
      </c>
    </row>
    <row r="169" spans="1:2" x14ac:dyDescent="0.2">
      <c r="A169" s="5">
        <v>44076</v>
      </c>
      <c r="B169">
        <v>118.657127</v>
      </c>
    </row>
    <row r="170" spans="1:2" x14ac:dyDescent="0.2">
      <c r="A170" s="5">
        <v>44077</v>
      </c>
      <c r="B170">
        <v>119.77059199999999</v>
      </c>
    </row>
    <row r="171" spans="1:2" x14ac:dyDescent="0.2">
      <c r="A171" s="5">
        <v>44078</v>
      </c>
      <c r="B171">
        <v>117.107956</v>
      </c>
    </row>
    <row r="172" spans="1:2" x14ac:dyDescent="0.2">
      <c r="A172" s="5">
        <v>44081</v>
      </c>
      <c r="B172">
        <v>115.026253</v>
      </c>
    </row>
    <row r="173" spans="1:2" x14ac:dyDescent="0.2">
      <c r="A173" s="5">
        <v>44082</v>
      </c>
      <c r="B173">
        <v>109.700958</v>
      </c>
    </row>
    <row r="174" spans="1:2" x14ac:dyDescent="0.2">
      <c r="A174" s="5">
        <v>44083</v>
      </c>
      <c r="B174">
        <v>109.797791</v>
      </c>
    </row>
    <row r="175" spans="1:2" x14ac:dyDescent="0.2">
      <c r="A175" s="5">
        <v>44084</v>
      </c>
      <c r="B175">
        <v>112.55725099999999</v>
      </c>
    </row>
    <row r="176" spans="1:2" x14ac:dyDescent="0.2">
      <c r="A176" s="5">
        <v>44085</v>
      </c>
      <c r="B176">
        <v>112.508835</v>
      </c>
    </row>
    <row r="177" spans="1:2" x14ac:dyDescent="0.2">
      <c r="A177" s="5">
        <v>44088</v>
      </c>
      <c r="B177">
        <v>121.561836</v>
      </c>
    </row>
    <row r="178" spans="1:2" x14ac:dyDescent="0.2">
      <c r="A178" s="5">
        <v>44089</v>
      </c>
      <c r="B178">
        <v>123.69194</v>
      </c>
    </row>
    <row r="179" spans="1:2" x14ac:dyDescent="0.2">
      <c r="A179" s="5">
        <v>44090</v>
      </c>
      <c r="B179">
        <v>124.514954</v>
      </c>
    </row>
    <row r="180" spans="1:2" x14ac:dyDescent="0.2">
      <c r="A180" s="5">
        <v>44091</v>
      </c>
      <c r="B180">
        <v>130.27593999999999</v>
      </c>
    </row>
    <row r="181" spans="1:2" x14ac:dyDescent="0.2">
      <c r="A181" s="5">
        <v>44092</v>
      </c>
      <c r="B181">
        <v>126.548225</v>
      </c>
    </row>
    <row r="182" spans="1:2" x14ac:dyDescent="0.2">
      <c r="A182" s="5">
        <v>44095</v>
      </c>
      <c r="B182">
        <v>120.884064</v>
      </c>
    </row>
    <row r="183" spans="1:2" x14ac:dyDescent="0.2">
      <c r="A183" s="5">
        <v>44096</v>
      </c>
      <c r="B183">
        <v>120.061066</v>
      </c>
    </row>
    <row r="184" spans="1:2" x14ac:dyDescent="0.2">
      <c r="A184" s="5">
        <v>44097</v>
      </c>
      <c r="B184">
        <v>117.446831</v>
      </c>
    </row>
    <row r="185" spans="1:2" x14ac:dyDescent="0.2">
      <c r="A185" s="5">
        <v>44098</v>
      </c>
      <c r="B185">
        <v>112.266777</v>
      </c>
    </row>
    <row r="186" spans="1:2" x14ac:dyDescent="0.2">
      <c r="A186" s="5">
        <v>44099</v>
      </c>
      <c r="B186">
        <v>116.381767</v>
      </c>
    </row>
    <row r="187" spans="1:2" x14ac:dyDescent="0.2">
      <c r="A187" s="5">
        <v>44102</v>
      </c>
      <c r="B187">
        <v>124.272896</v>
      </c>
    </row>
    <row r="188" spans="1:2" x14ac:dyDescent="0.2">
      <c r="A188" s="5">
        <v>44103</v>
      </c>
      <c r="B188">
        <v>126.064117</v>
      </c>
    </row>
    <row r="189" spans="1:2" x14ac:dyDescent="0.2">
      <c r="A189" s="5">
        <v>44104</v>
      </c>
      <c r="B189">
        <v>126.69348100000001</v>
      </c>
    </row>
    <row r="190" spans="1:2" x14ac:dyDescent="0.2">
      <c r="A190" s="5">
        <v>44105</v>
      </c>
      <c r="B190">
        <v>128.62995900000001</v>
      </c>
    </row>
    <row r="191" spans="1:2" x14ac:dyDescent="0.2">
      <c r="A191" s="5">
        <v>44109</v>
      </c>
      <c r="B191">
        <v>130.61480700000001</v>
      </c>
    </row>
    <row r="192" spans="1:2" x14ac:dyDescent="0.2">
      <c r="A192" s="5">
        <v>44110</v>
      </c>
      <c r="B192">
        <v>131.098938</v>
      </c>
    </row>
    <row r="193" spans="1:2" x14ac:dyDescent="0.2">
      <c r="A193" s="5">
        <v>44111</v>
      </c>
      <c r="B193">
        <v>131.873535</v>
      </c>
    </row>
    <row r="194" spans="1:2" x14ac:dyDescent="0.2">
      <c r="A194" s="5">
        <v>44112</v>
      </c>
      <c r="B194">
        <v>132.45446799999999</v>
      </c>
    </row>
    <row r="195" spans="1:2" x14ac:dyDescent="0.2">
      <c r="A195" s="5">
        <v>44113</v>
      </c>
      <c r="B195">
        <v>133.37429800000001</v>
      </c>
    </row>
    <row r="196" spans="1:2" x14ac:dyDescent="0.2">
      <c r="A196" s="5">
        <v>44116</v>
      </c>
      <c r="B196">
        <v>128.09741199999999</v>
      </c>
    </row>
    <row r="197" spans="1:2" x14ac:dyDescent="0.2">
      <c r="A197" s="5">
        <v>44117</v>
      </c>
      <c r="B197">
        <v>127.419647</v>
      </c>
    </row>
    <row r="198" spans="1:2" x14ac:dyDescent="0.2">
      <c r="A198" s="5">
        <v>44118</v>
      </c>
      <c r="B198">
        <v>124.56334699999999</v>
      </c>
    </row>
    <row r="199" spans="1:2" x14ac:dyDescent="0.2">
      <c r="A199" s="5">
        <v>44119</v>
      </c>
      <c r="B199">
        <v>120.884064</v>
      </c>
    </row>
    <row r="200" spans="1:2" x14ac:dyDescent="0.2">
      <c r="A200" s="5">
        <v>44120</v>
      </c>
      <c r="B200">
        <v>124.127647</v>
      </c>
    </row>
    <row r="201" spans="1:2" x14ac:dyDescent="0.2">
      <c r="A201" s="5">
        <v>44123</v>
      </c>
      <c r="B201">
        <v>127.22599</v>
      </c>
    </row>
    <row r="202" spans="1:2" x14ac:dyDescent="0.2">
      <c r="A202" s="5">
        <v>44124</v>
      </c>
      <c r="B202">
        <v>127.51647199999999</v>
      </c>
    </row>
    <row r="203" spans="1:2" x14ac:dyDescent="0.2">
      <c r="A203" s="5">
        <v>44125</v>
      </c>
      <c r="B203">
        <v>136.182175</v>
      </c>
    </row>
    <row r="204" spans="1:2" x14ac:dyDescent="0.2">
      <c r="A204" s="5">
        <v>44126</v>
      </c>
      <c r="B204">
        <v>136.71469099999999</v>
      </c>
    </row>
    <row r="205" spans="1:2" x14ac:dyDescent="0.2">
      <c r="A205" s="5">
        <v>44127</v>
      </c>
      <c r="B205">
        <v>145.04151899999999</v>
      </c>
    </row>
    <row r="206" spans="1:2" x14ac:dyDescent="0.2">
      <c r="A206" s="5">
        <v>44130</v>
      </c>
      <c r="B206">
        <v>143.29869099999999</v>
      </c>
    </row>
    <row r="207" spans="1:2" x14ac:dyDescent="0.2">
      <c r="A207" s="5">
        <v>44131</v>
      </c>
      <c r="B207">
        <v>144.84787</v>
      </c>
    </row>
    <row r="208" spans="1:2" x14ac:dyDescent="0.2">
      <c r="A208" s="5">
        <v>44132</v>
      </c>
      <c r="B208">
        <v>138.65116900000001</v>
      </c>
    </row>
    <row r="209" spans="1:2" x14ac:dyDescent="0.2">
      <c r="A209" s="5">
        <v>44133</v>
      </c>
      <c r="B209">
        <v>138.45751999999999</v>
      </c>
    </row>
    <row r="210" spans="1:2" x14ac:dyDescent="0.2">
      <c r="A210" s="5">
        <v>44134</v>
      </c>
      <c r="B210">
        <v>135.455994</v>
      </c>
    </row>
    <row r="211" spans="1:2" x14ac:dyDescent="0.2">
      <c r="A211" s="5">
        <v>44137</v>
      </c>
      <c r="B211">
        <v>136.85993999999999</v>
      </c>
    </row>
    <row r="212" spans="1:2" x14ac:dyDescent="0.2">
      <c r="A212" s="5">
        <v>44138</v>
      </c>
      <c r="B212">
        <v>138.40910299999999</v>
      </c>
    </row>
    <row r="213" spans="1:2" x14ac:dyDescent="0.2">
      <c r="A213" s="5">
        <v>44139</v>
      </c>
      <c r="B213">
        <v>143.20185900000001</v>
      </c>
    </row>
    <row r="214" spans="1:2" x14ac:dyDescent="0.2">
      <c r="A214" s="5">
        <v>44140</v>
      </c>
      <c r="B214">
        <v>143.105042</v>
      </c>
    </row>
    <row r="215" spans="1:2" x14ac:dyDescent="0.2">
      <c r="A215" s="5">
        <v>44141</v>
      </c>
      <c r="B215">
        <v>148.57556199999999</v>
      </c>
    </row>
    <row r="216" spans="1:2" x14ac:dyDescent="0.2">
      <c r="A216" s="5">
        <v>44144</v>
      </c>
      <c r="B216">
        <v>152.44850199999999</v>
      </c>
    </row>
    <row r="217" spans="1:2" x14ac:dyDescent="0.2">
      <c r="A217" s="5">
        <v>44145</v>
      </c>
      <c r="B217">
        <v>159.371399</v>
      </c>
    </row>
    <row r="218" spans="1:2" x14ac:dyDescent="0.2">
      <c r="A218" s="5">
        <v>44146</v>
      </c>
      <c r="B218">
        <v>156.17622399999999</v>
      </c>
    </row>
    <row r="219" spans="1:2" x14ac:dyDescent="0.2">
      <c r="A219" s="5">
        <v>44147</v>
      </c>
      <c r="B219">
        <v>159.032501</v>
      </c>
    </row>
    <row r="220" spans="1:2" x14ac:dyDescent="0.2">
      <c r="A220" s="5">
        <v>44148</v>
      </c>
      <c r="B220">
        <v>158.790436</v>
      </c>
    </row>
    <row r="221" spans="1:2" x14ac:dyDescent="0.2">
      <c r="A221" s="5">
        <v>44149</v>
      </c>
      <c r="B221">
        <v>159.41978499999999</v>
      </c>
    </row>
    <row r="222" spans="1:2" x14ac:dyDescent="0.2">
      <c r="A222" s="5">
        <v>44152</v>
      </c>
      <c r="B222">
        <v>167.55297899999999</v>
      </c>
    </row>
    <row r="223" spans="1:2" x14ac:dyDescent="0.2">
      <c r="A223" s="5">
        <v>44153</v>
      </c>
      <c r="B223">
        <v>169.102127</v>
      </c>
    </row>
    <row r="224" spans="1:2" x14ac:dyDescent="0.2">
      <c r="A224" s="5">
        <v>44154</v>
      </c>
      <c r="B224">
        <v>167.698196</v>
      </c>
    </row>
    <row r="225" spans="1:2" x14ac:dyDescent="0.2">
      <c r="A225" s="5">
        <v>44155</v>
      </c>
      <c r="B225">
        <v>169.586243</v>
      </c>
    </row>
    <row r="226" spans="1:2" x14ac:dyDescent="0.2">
      <c r="A226" s="5">
        <v>44158</v>
      </c>
      <c r="B226">
        <v>168.47277800000001</v>
      </c>
    </row>
    <row r="227" spans="1:2" x14ac:dyDescent="0.2">
      <c r="A227" s="5">
        <v>44159</v>
      </c>
      <c r="B227">
        <v>171.95843500000001</v>
      </c>
    </row>
    <row r="228" spans="1:2" x14ac:dyDescent="0.2">
      <c r="A228" s="5">
        <v>44160</v>
      </c>
      <c r="B228">
        <v>167.89184599999999</v>
      </c>
    </row>
    <row r="229" spans="1:2" x14ac:dyDescent="0.2">
      <c r="A229" s="5">
        <v>44161</v>
      </c>
      <c r="B229">
        <v>169.34419299999999</v>
      </c>
    </row>
    <row r="230" spans="1:2" x14ac:dyDescent="0.2">
      <c r="A230" s="5">
        <v>44162</v>
      </c>
      <c r="B230">
        <v>178.590836</v>
      </c>
    </row>
    <row r="231" spans="1:2" x14ac:dyDescent="0.2">
      <c r="A231" s="5">
        <v>44166</v>
      </c>
      <c r="B231">
        <v>181.059845</v>
      </c>
    </row>
    <row r="232" spans="1:2" x14ac:dyDescent="0.2">
      <c r="A232" s="5">
        <v>44167</v>
      </c>
      <c r="B232">
        <v>182.46376000000001</v>
      </c>
    </row>
    <row r="233" spans="1:2" x14ac:dyDescent="0.2">
      <c r="A233" s="5">
        <v>44168</v>
      </c>
      <c r="B233">
        <v>181.44712799999999</v>
      </c>
    </row>
    <row r="234" spans="1:2" x14ac:dyDescent="0.2">
      <c r="A234" s="5">
        <v>44169</v>
      </c>
      <c r="B234">
        <v>182.270126</v>
      </c>
    </row>
    <row r="235" spans="1:2" x14ac:dyDescent="0.2">
      <c r="A235" s="5">
        <v>44172</v>
      </c>
      <c r="B235">
        <v>182.270126</v>
      </c>
    </row>
    <row r="236" spans="1:2" x14ac:dyDescent="0.2">
      <c r="A236" s="5">
        <v>44173</v>
      </c>
      <c r="B236">
        <v>180.91459699999999</v>
      </c>
    </row>
    <row r="237" spans="1:2" x14ac:dyDescent="0.2">
      <c r="A237" s="5">
        <v>44174</v>
      </c>
      <c r="B237">
        <v>177.71942100000001</v>
      </c>
    </row>
    <row r="238" spans="1:2" x14ac:dyDescent="0.2">
      <c r="A238" s="5">
        <v>44175</v>
      </c>
      <c r="B238">
        <v>175.73455799999999</v>
      </c>
    </row>
    <row r="239" spans="1:2" x14ac:dyDescent="0.2">
      <c r="A239" s="5">
        <v>44176</v>
      </c>
      <c r="B239">
        <v>186.869247</v>
      </c>
    </row>
    <row r="240" spans="1:2" x14ac:dyDescent="0.2">
      <c r="A240" s="5">
        <v>44179</v>
      </c>
      <c r="B240">
        <v>182.415344</v>
      </c>
    </row>
    <row r="241" spans="1:2" x14ac:dyDescent="0.2">
      <c r="A241" s="5">
        <v>44180</v>
      </c>
      <c r="B241">
        <v>183.52882399999999</v>
      </c>
    </row>
    <row r="242" spans="1:2" x14ac:dyDescent="0.2">
      <c r="A242" s="5">
        <v>44181</v>
      </c>
      <c r="B242">
        <v>190.451706</v>
      </c>
    </row>
    <row r="243" spans="1:2" x14ac:dyDescent="0.2">
      <c r="A243" s="5">
        <v>44182</v>
      </c>
      <c r="B243">
        <v>191.371521</v>
      </c>
    </row>
    <row r="244" spans="1:2" x14ac:dyDescent="0.2">
      <c r="A244" s="5">
        <v>44183</v>
      </c>
      <c r="B244">
        <v>185.416901</v>
      </c>
    </row>
    <row r="245" spans="1:2" x14ac:dyDescent="0.2">
      <c r="A245" s="5">
        <v>44186</v>
      </c>
      <c r="B245">
        <v>171.329071</v>
      </c>
    </row>
    <row r="246" spans="1:2" x14ac:dyDescent="0.2">
      <c r="A246" s="5">
        <v>44187</v>
      </c>
      <c r="B246">
        <v>169.39260899999999</v>
      </c>
    </row>
    <row r="247" spans="1:2" x14ac:dyDescent="0.2">
      <c r="A247" s="5">
        <v>44188</v>
      </c>
      <c r="B247">
        <v>172.49096700000001</v>
      </c>
    </row>
    <row r="248" spans="1:2" x14ac:dyDescent="0.2">
      <c r="A248" s="5">
        <v>44189</v>
      </c>
      <c r="B248">
        <v>169.82830799999999</v>
      </c>
    </row>
    <row r="249" spans="1:2" x14ac:dyDescent="0.2">
      <c r="A249" s="5">
        <v>44193</v>
      </c>
      <c r="B249">
        <v>172.055252</v>
      </c>
    </row>
    <row r="250" spans="1:2" x14ac:dyDescent="0.2">
      <c r="A250" s="5">
        <v>44194</v>
      </c>
      <c r="B250">
        <v>175.008377</v>
      </c>
    </row>
    <row r="251" spans="1:2" x14ac:dyDescent="0.2">
      <c r="A251" s="5">
        <v>44195</v>
      </c>
      <c r="B251">
        <v>174.18536399999999</v>
      </c>
    </row>
    <row r="252" spans="1:2" x14ac:dyDescent="0.2">
      <c r="A252" s="5">
        <v>44196</v>
      </c>
      <c r="B252">
        <v>172.34571800000001</v>
      </c>
    </row>
    <row r="253" spans="1:2" x14ac:dyDescent="0.2">
      <c r="A253" s="5">
        <v>44197</v>
      </c>
      <c r="B253">
        <v>174.18536399999999</v>
      </c>
    </row>
    <row r="254" spans="1:2" x14ac:dyDescent="0.2">
      <c r="A254" s="5">
        <v>44200</v>
      </c>
      <c r="B254">
        <v>182.60902400000001</v>
      </c>
    </row>
    <row r="255" spans="1:2" x14ac:dyDescent="0.2">
      <c r="A255" s="5">
        <v>44201</v>
      </c>
      <c r="B255">
        <v>181.059845</v>
      </c>
    </row>
    <row r="256" spans="1:2" x14ac:dyDescent="0.2">
      <c r="A256" s="5">
        <v>44202</v>
      </c>
      <c r="B256">
        <v>180.478882</v>
      </c>
    </row>
    <row r="257" spans="1:2" x14ac:dyDescent="0.2">
      <c r="A257" s="5">
        <v>44203</v>
      </c>
      <c r="B257">
        <v>184.69072</v>
      </c>
    </row>
    <row r="258" spans="1:2" x14ac:dyDescent="0.2">
      <c r="A258" s="5">
        <v>44204</v>
      </c>
      <c r="B258">
        <v>186.481964</v>
      </c>
    </row>
    <row r="259" spans="1:2" x14ac:dyDescent="0.2">
      <c r="A259" s="5">
        <v>44207</v>
      </c>
      <c r="B259">
        <v>186.96606399999999</v>
      </c>
    </row>
    <row r="260" spans="1:2" x14ac:dyDescent="0.2">
      <c r="A260" s="5">
        <v>44208</v>
      </c>
      <c r="B260">
        <v>186.72399899999999</v>
      </c>
    </row>
    <row r="261" spans="1:2" x14ac:dyDescent="0.2">
      <c r="A261" s="5">
        <v>44209</v>
      </c>
      <c r="B261">
        <v>185.80418399999999</v>
      </c>
    </row>
    <row r="262" spans="1:2" x14ac:dyDescent="0.2">
      <c r="A262" s="5">
        <v>44210</v>
      </c>
      <c r="B262">
        <v>183.964539</v>
      </c>
    </row>
    <row r="263" spans="1:2" x14ac:dyDescent="0.2">
      <c r="A263" s="5">
        <v>44211</v>
      </c>
      <c r="B263">
        <v>177.47737100000001</v>
      </c>
    </row>
    <row r="264" spans="1:2" x14ac:dyDescent="0.2">
      <c r="A264" s="5">
        <v>44214</v>
      </c>
      <c r="B264">
        <v>173.507599</v>
      </c>
    </row>
    <row r="265" spans="1:2" x14ac:dyDescent="0.2">
      <c r="A265" s="5">
        <v>44215</v>
      </c>
      <c r="B265">
        <v>183.33519000000001</v>
      </c>
    </row>
    <row r="266" spans="1:2" x14ac:dyDescent="0.2">
      <c r="A266" s="5">
        <v>44216</v>
      </c>
      <c r="B266">
        <v>195.486526</v>
      </c>
    </row>
    <row r="267" spans="1:2" x14ac:dyDescent="0.2">
      <c r="A267" s="5">
        <v>44217</v>
      </c>
      <c r="B267">
        <v>210.39733899999999</v>
      </c>
    </row>
    <row r="268" spans="1:2" x14ac:dyDescent="0.2">
      <c r="A268" s="5">
        <v>44218</v>
      </c>
      <c r="B268">
        <v>224.53355400000001</v>
      </c>
    </row>
    <row r="269" spans="1:2" x14ac:dyDescent="0.2">
      <c r="A269" s="5">
        <v>44221</v>
      </c>
      <c r="B269">
        <v>204.58793600000001</v>
      </c>
    </row>
    <row r="270" spans="1:2" x14ac:dyDescent="0.2">
      <c r="A270" s="5">
        <v>44223</v>
      </c>
      <c r="B270">
        <v>195.43812600000001</v>
      </c>
    </row>
    <row r="271" spans="1:2" x14ac:dyDescent="0.2">
      <c r="A271" s="5">
        <v>44224</v>
      </c>
      <c r="B271">
        <v>196.01904300000001</v>
      </c>
    </row>
    <row r="272" spans="1:2" x14ac:dyDescent="0.2">
      <c r="A272" s="5">
        <v>44225</v>
      </c>
      <c r="B272">
        <v>190.40329</v>
      </c>
    </row>
    <row r="273" spans="1:2" x14ac:dyDescent="0.2">
      <c r="A273" s="5">
        <v>44228</v>
      </c>
      <c r="B273">
        <v>206.911697</v>
      </c>
    </row>
    <row r="274" spans="1:2" x14ac:dyDescent="0.2">
      <c r="A274" s="5">
        <v>44229</v>
      </c>
      <c r="B274">
        <v>220.273315</v>
      </c>
    </row>
    <row r="275" spans="1:2" x14ac:dyDescent="0.2">
      <c r="A275" s="5">
        <v>44230</v>
      </c>
      <c r="B275">
        <v>220.22491500000001</v>
      </c>
    </row>
    <row r="276" spans="1:2" x14ac:dyDescent="0.2">
      <c r="A276" s="5">
        <v>44231</v>
      </c>
      <c r="B276">
        <v>236.103973</v>
      </c>
    </row>
    <row r="277" spans="1:2" x14ac:dyDescent="0.2">
      <c r="A277" s="5">
        <v>44232</v>
      </c>
      <c r="B277">
        <v>233.92544599999999</v>
      </c>
    </row>
    <row r="278" spans="1:2" x14ac:dyDescent="0.2">
      <c r="A278" s="5">
        <v>44235</v>
      </c>
      <c r="B278">
        <v>240.94512900000001</v>
      </c>
    </row>
    <row r="279" spans="1:2" x14ac:dyDescent="0.2">
      <c r="A279" s="5">
        <v>44236</v>
      </c>
      <c r="B279">
        <v>235.76507599999999</v>
      </c>
    </row>
    <row r="280" spans="1:2" x14ac:dyDescent="0.2">
      <c r="A280" s="5">
        <v>44237</v>
      </c>
      <c r="B280">
        <v>241.23559599999999</v>
      </c>
    </row>
    <row r="281" spans="1:2" x14ac:dyDescent="0.2">
      <c r="A281" s="5">
        <v>44238</v>
      </c>
      <c r="B281">
        <v>232.376251</v>
      </c>
    </row>
    <row r="282" spans="1:2" x14ac:dyDescent="0.2">
      <c r="A282" s="5">
        <v>44239</v>
      </c>
      <c r="B282">
        <v>231.988968</v>
      </c>
    </row>
    <row r="283" spans="1:2" x14ac:dyDescent="0.2">
      <c r="A283" s="5">
        <v>44242</v>
      </c>
      <c r="B283">
        <v>230.43978899999999</v>
      </c>
    </row>
    <row r="284" spans="1:2" x14ac:dyDescent="0.2">
      <c r="A284" s="5">
        <v>44243</v>
      </c>
      <c r="B284">
        <v>228.74537699999999</v>
      </c>
    </row>
    <row r="285" spans="1:2" x14ac:dyDescent="0.2">
      <c r="A285" s="5">
        <v>44244</v>
      </c>
      <c r="B285">
        <v>233.97384600000001</v>
      </c>
    </row>
    <row r="286" spans="1:2" x14ac:dyDescent="0.2">
      <c r="A286" s="5">
        <v>44245</v>
      </c>
      <c r="B286">
        <v>228.55174299999999</v>
      </c>
    </row>
    <row r="287" spans="1:2" x14ac:dyDescent="0.2">
      <c r="A287" s="5">
        <v>44246</v>
      </c>
      <c r="B287">
        <v>230.97232099999999</v>
      </c>
    </row>
    <row r="288" spans="1:2" x14ac:dyDescent="0.2">
      <c r="A288" s="5">
        <v>44249</v>
      </c>
      <c r="B288">
        <v>221.14473000000001</v>
      </c>
    </row>
    <row r="289" spans="1:2" x14ac:dyDescent="0.2">
      <c r="A289" s="5">
        <v>44250</v>
      </c>
      <c r="B289">
        <v>222.50027499999999</v>
      </c>
    </row>
    <row r="290" spans="1:2" x14ac:dyDescent="0.2">
      <c r="A290" s="5">
        <v>44251</v>
      </c>
      <c r="B290">
        <v>231.31118799999999</v>
      </c>
    </row>
    <row r="291" spans="1:2" x14ac:dyDescent="0.2">
      <c r="A291" s="5">
        <v>44252</v>
      </c>
      <c r="B291">
        <v>233.68338</v>
      </c>
    </row>
    <row r="292" spans="1:2" x14ac:dyDescent="0.2">
      <c r="A292" s="5">
        <v>44253</v>
      </c>
      <c r="B292">
        <v>224.72721899999999</v>
      </c>
    </row>
    <row r="293" spans="1:2" x14ac:dyDescent="0.2">
      <c r="A293" s="5">
        <v>44256</v>
      </c>
      <c r="B293">
        <v>237.072205</v>
      </c>
    </row>
    <row r="294" spans="1:2" x14ac:dyDescent="0.2">
      <c r="A294" s="5">
        <v>44257</v>
      </c>
      <c r="B294">
        <v>238.524551</v>
      </c>
    </row>
    <row r="295" spans="1:2" x14ac:dyDescent="0.2">
      <c r="A295" s="5">
        <v>44258</v>
      </c>
      <c r="B295">
        <v>242.05860899999999</v>
      </c>
    </row>
    <row r="296" spans="1:2" x14ac:dyDescent="0.2">
      <c r="A296" s="5">
        <v>44259</v>
      </c>
      <c r="B296">
        <v>250.82110599999999</v>
      </c>
    </row>
    <row r="297" spans="1:2" x14ac:dyDescent="0.2">
      <c r="A297" s="5">
        <v>44260</v>
      </c>
      <c r="B297">
        <v>235.03890999999999</v>
      </c>
    </row>
    <row r="298" spans="1:2" x14ac:dyDescent="0.2">
      <c r="A298" s="5">
        <v>44263</v>
      </c>
      <c r="B298">
        <v>227.341431</v>
      </c>
    </row>
    <row r="299" spans="1:2" x14ac:dyDescent="0.2">
      <c r="A299" s="5">
        <v>44264</v>
      </c>
      <c r="B299">
        <v>224.67880199999999</v>
      </c>
    </row>
    <row r="300" spans="1:2" x14ac:dyDescent="0.2">
      <c r="A300" s="5">
        <v>44265</v>
      </c>
      <c r="B300">
        <v>229.95567299999999</v>
      </c>
    </row>
    <row r="301" spans="1:2" x14ac:dyDescent="0.2">
      <c r="A301" s="5">
        <v>44267</v>
      </c>
      <c r="B301">
        <v>231.65007</v>
      </c>
    </row>
    <row r="302" spans="1:2" x14ac:dyDescent="0.2">
      <c r="A302" s="5">
        <v>44270</v>
      </c>
      <c r="B302">
        <v>228.164444</v>
      </c>
    </row>
    <row r="303" spans="1:2" x14ac:dyDescent="0.2">
      <c r="A303" s="5">
        <v>44271</v>
      </c>
      <c r="B303">
        <v>224.92085299999999</v>
      </c>
    </row>
    <row r="304" spans="1:2" x14ac:dyDescent="0.2">
      <c r="A304" s="5">
        <v>44272</v>
      </c>
      <c r="B304">
        <v>216.545624</v>
      </c>
    </row>
    <row r="305" spans="1:2" x14ac:dyDescent="0.2">
      <c r="A305" s="5">
        <v>44273</v>
      </c>
      <c r="B305">
        <v>210.15527299999999</v>
      </c>
    </row>
    <row r="306" spans="1:2" x14ac:dyDescent="0.2">
      <c r="A306" s="5">
        <v>44274</v>
      </c>
      <c r="B306">
        <v>217.94956999999999</v>
      </c>
    </row>
    <row r="307" spans="1:2" x14ac:dyDescent="0.2">
      <c r="A307" s="5">
        <v>44277</v>
      </c>
      <c r="B307">
        <v>217.27179000000001</v>
      </c>
    </row>
    <row r="308" spans="1:2" x14ac:dyDescent="0.2">
      <c r="A308" s="5">
        <v>44278</v>
      </c>
      <c r="B308">
        <v>221.87091100000001</v>
      </c>
    </row>
    <row r="309" spans="1:2" x14ac:dyDescent="0.2">
      <c r="A309" s="5">
        <v>44279</v>
      </c>
      <c r="B309">
        <v>214.70597799999999</v>
      </c>
    </row>
    <row r="310" spans="1:2" x14ac:dyDescent="0.2">
      <c r="A310" s="5">
        <v>44280</v>
      </c>
      <c r="B310">
        <v>212.09175099999999</v>
      </c>
    </row>
    <row r="311" spans="1:2" x14ac:dyDescent="0.2">
      <c r="A311" s="5">
        <v>44281</v>
      </c>
      <c r="B311">
        <v>217.707504</v>
      </c>
    </row>
    <row r="312" spans="1:2" x14ac:dyDescent="0.2">
      <c r="A312" s="5">
        <v>44285</v>
      </c>
      <c r="B312">
        <v>215.86785900000001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D4D56-7FE6-D146-8A8F-BCC06B2D8FD9}">
  <dimension ref="A1:B312"/>
  <sheetViews>
    <sheetView topLeftCell="A277" workbookViewId="0">
      <selection activeCell="I17" sqref="I17"/>
    </sheetView>
  </sheetViews>
  <sheetFormatPr baseColWidth="10" defaultRowHeight="16" x14ac:dyDescent="0.2"/>
  <sheetData>
    <row r="1" spans="1:2" x14ac:dyDescent="0.2">
      <c r="A1" t="s">
        <v>0</v>
      </c>
      <c r="B1" t="s">
        <v>1</v>
      </c>
    </row>
    <row r="2" spans="1:2" x14ac:dyDescent="0.2">
      <c r="A2" s="5">
        <v>43831</v>
      </c>
      <c r="B2">
        <v>1441.080933</v>
      </c>
    </row>
    <row r="3" spans="1:2" x14ac:dyDescent="0.2">
      <c r="A3" s="5">
        <v>43832</v>
      </c>
      <c r="B3">
        <v>1430.6046140000001</v>
      </c>
    </row>
    <row r="4" spans="1:2" x14ac:dyDescent="0.2">
      <c r="A4" s="5">
        <v>43833</v>
      </c>
      <c r="B4">
        <v>1434.229126</v>
      </c>
    </row>
    <row r="5" spans="1:2" x14ac:dyDescent="0.2">
      <c r="A5" s="5">
        <v>43836</v>
      </c>
      <c r="B5">
        <v>1409.7509769999999</v>
      </c>
    </row>
    <row r="6" spans="1:2" x14ac:dyDescent="0.2">
      <c r="A6" s="5">
        <v>43837</v>
      </c>
      <c r="B6">
        <v>1400.416626</v>
      </c>
    </row>
    <row r="7" spans="1:2" x14ac:dyDescent="0.2">
      <c r="A7" s="5">
        <v>43838</v>
      </c>
      <c r="B7">
        <v>1430.902466</v>
      </c>
    </row>
    <row r="8" spans="1:2" x14ac:dyDescent="0.2">
      <c r="A8" s="5">
        <v>43839</v>
      </c>
      <c r="B8">
        <v>1435.0733640000001</v>
      </c>
    </row>
    <row r="9" spans="1:2" x14ac:dyDescent="0.2">
      <c r="A9" s="5">
        <v>43840</v>
      </c>
      <c r="B9">
        <v>1420.922607</v>
      </c>
    </row>
    <row r="10" spans="1:2" x14ac:dyDescent="0.2">
      <c r="A10" s="5">
        <v>43843</v>
      </c>
      <c r="B10">
        <v>1448.926025</v>
      </c>
    </row>
    <row r="11" spans="1:2" x14ac:dyDescent="0.2">
      <c r="A11" s="5">
        <v>43844</v>
      </c>
      <c r="B11">
        <v>1460.7429199999999</v>
      </c>
    </row>
    <row r="12" spans="1:2" x14ac:dyDescent="0.2">
      <c r="A12" s="5">
        <v>43845</v>
      </c>
      <c r="B12">
        <v>1446.5924070000001</v>
      </c>
    </row>
    <row r="13" spans="1:2" x14ac:dyDescent="0.2">
      <c r="A13" s="5">
        <v>43846</v>
      </c>
      <c r="B13">
        <v>1455.7280270000001</v>
      </c>
    </row>
    <row r="14" spans="1:2" x14ac:dyDescent="0.2">
      <c r="A14" s="5">
        <v>43847</v>
      </c>
      <c r="B14">
        <v>1427.923462</v>
      </c>
    </row>
    <row r="15" spans="1:2" x14ac:dyDescent="0.2">
      <c r="A15" s="5">
        <v>43850</v>
      </c>
      <c r="B15">
        <v>1418.489624</v>
      </c>
    </row>
    <row r="16" spans="1:2" x14ac:dyDescent="0.2">
      <c r="A16" s="5">
        <v>43851</v>
      </c>
      <c r="B16">
        <v>1433.3851320000001</v>
      </c>
    </row>
    <row r="17" spans="1:2" x14ac:dyDescent="0.2">
      <c r="A17" s="5">
        <v>43852</v>
      </c>
      <c r="B17">
        <v>1434.427612</v>
      </c>
    </row>
    <row r="18" spans="1:2" x14ac:dyDescent="0.2">
      <c r="A18" s="5">
        <v>43853</v>
      </c>
      <c r="B18">
        <v>1466.552124</v>
      </c>
    </row>
    <row r="19" spans="1:2" x14ac:dyDescent="0.2">
      <c r="A19" s="5">
        <v>43854</v>
      </c>
      <c r="B19">
        <v>1488.448486</v>
      </c>
    </row>
    <row r="20" spans="1:2" x14ac:dyDescent="0.2">
      <c r="A20" s="5">
        <v>43857</v>
      </c>
      <c r="B20">
        <v>1525.4884030000001</v>
      </c>
    </row>
    <row r="21" spans="1:2" x14ac:dyDescent="0.2">
      <c r="A21" s="5">
        <v>43858</v>
      </c>
      <c r="B21">
        <v>1561.2373050000001</v>
      </c>
    </row>
    <row r="22" spans="1:2" x14ac:dyDescent="0.2">
      <c r="A22" s="5">
        <v>43859</v>
      </c>
      <c r="B22">
        <v>1527.871582</v>
      </c>
    </row>
    <row r="23" spans="1:2" x14ac:dyDescent="0.2">
      <c r="A23" s="5">
        <v>43860</v>
      </c>
      <c r="B23">
        <v>1515.0615230000001</v>
      </c>
    </row>
    <row r="24" spans="1:2" x14ac:dyDescent="0.2">
      <c r="A24" s="5">
        <v>43861</v>
      </c>
      <c r="B24">
        <v>1545.994385</v>
      </c>
    </row>
    <row r="25" spans="1:2" x14ac:dyDescent="0.2">
      <c r="A25" s="5">
        <v>43864</v>
      </c>
      <c r="B25">
        <v>1538.2982179999999</v>
      </c>
    </row>
    <row r="26" spans="1:2" x14ac:dyDescent="0.2">
      <c r="A26" s="5">
        <v>43865</v>
      </c>
      <c r="B26">
        <v>1538.0500489999999</v>
      </c>
    </row>
    <row r="27" spans="1:2" x14ac:dyDescent="0.2">
      <c r="A27" s="5">
        <v>43866</v>
      </c>
      <c r="B27">
        <v>1521.9632570000001</v>
      </c>
    </row>
    <row r="28" spans="1:2" x14ac:dyDescent="0.2">
      <c r="A28" s="5">
        <v>43867</v>
      </c>
      <c r="B28">
        <v>1534.922241</v>
      </c>
    </row>
    <row r="29" spans="1:2" x14ac:dyDescent="0.2">
      <c r="A29" s="5">
        <v>43868</v>
      </c>
      <c r="B29">
        <v>1587.35376</v>
      </c>
    </row>
    <row r="30" spans="1:2" x14ac:dyDescent="0.2">
      <c r="A30" s="5">
        <v>43871</v>
      </c>
      <c r="B30">
        <v>1555.576904</v>
      </c>
    </row>
    <row r="31" spans="1:2" x14ac:dyDescent="0.2">
      <c r="A31" s="5">
        <v>43872</v>
      </c>
      <c r="B31">
        <v>1541.1285399999999</v>
      </c>
    </row>
    <row r="32" spans="1:2" x14ac:dyDescent="0.2">
      <c r="A32" s="5">
        <v>43873</v>
      </c>
      <c r="B32">
        <v>1546.2423100000001</v>
      </c>
    </row>
    <row r="33" spans="1:2" x14ac:dyDescent="0.2">
      <c r="A33" s="5">
        <v>43874</v>
      </c>
      <c r="B33">
        <v>1534.2768550000001</v>
      </c>
    </row>
    <row r="34" spans="1:2" x14ac:dyDescent="0.2">
      <c r="A34" s="5">
        <v>43875</v>
      </c>
      <c r="B34">
        <v>1538.844482</v>
      </c>
    </row>
    <row r="35" spans="1:2" x14ac:dyDescent="0.2">
      <c r="A35" s="5">
        <v>43878</v>
      </c>
      <c r="B35">
        <v>1530.2548830000001</v>
      </c>
    </row>
    <row r="36" spans="1:2" x14ac:dyDescent="0.2">
      <c r="A36" s="5">
        <v>43879</v>
      </c>
      <c r="B36">
        <v>1526.8785399999999</v>
      </c>
    </row>
    <row r="37" spans="1:2" x14ac:dyDescent="0.2">
      <c r="A37" s="5">
        <v>43880</v>
      </c>
      <c r="B37">
        <v>1537.3054199999999</v>
      </c>
    </row>
    <row r="38" spans="1:2" x14ac:dyDescent="0.2">
      <c r="A38" s="5">
        <v>43881</v>
      </c>
      <c r="B38">
        <v>1544.7531739999999</v>
      </c>
    </row>
    <row r="39" spans="1:2" x14ac:dyDescent="0.2">
      <c r="A39" s="5">
        <v>43885</v>
      </c>
      <c r="B39">
        <v>1535.2513429999999</v>
      </c>
    </row>
    <row r="40" spans="1:2" x14ac:dyDescent="0.2">
      <c r="A40" s="5">
        <v>43886</v>
      </c>
      <c r="B40">
        <v>1534.1568600000001</v>
      </c>
    </row>
    <row r="41" spans="1:2" x14ac:dyDescent="0.2">
      <c r="A41" s="5">
        <v>43887</v>
      </c>
      <c r="B41">
        <v>1534.6046140000001</v>
      </c>
    </row>
    <row r="42" spans="1:2" x14ac:dyDescent="0.2">
      <c r="A42" s="5">
        <v>43888</v>
      </c>
      <c r="B42">
        <v>1518.1881100000001</v>
      </c>
    </row>
    <row r="43" spans="1:2" x14ac:dyDescent="0.2">
      <c r="A43" s="5">
        <v>43889</v>
      </c>
      <c r="B43">
        <v>1523.510986</v>
      </c>
    </row>
    <row r="44" spans="1:2" x14ac:dyDescent="0.2">
      <c r="A44" s="5">
        <v>43892</v>
      </c>
      <c r="B44">
        <v>1514.258057</v>
      </c>
    </row>
    <row r="45" spans="1:2" x14ac:dyDescent="0.2">
      <c r="A45" s="5">
        <v>43893</v>
      </c>
      <c r="B45">
        <v>1540.2757570000001</v>
      </c>
    </row>
    <row r="46" spans="1:2" x14ac:dyDescent="0.2">
      <c r="A46" s="5">
        <v>43894</v>
      </c>
      <c r="B46">
        <v>1567.6866460000001</v>
      </c>
    </row>
    <row r="47" spans="1:2" x14ac:dyDescent="0.2">
      <c r="A47" s="5">
        <v>43895</v>
      </c>
      <c r="B47">
        <v>1554.3046879999999</v>
      </c>
    </row>
    <row r="48" spans="1:2" x14ac:dyDescent="0.2">
      <c r="A48" s="5">
        <v>43896</v>
      </c>
      <c r="B48">
        <v>1566.3435059999999</v>
      </c>
    </row>
    <row r="49" spans="1:2" x14ac:dyDescent="0.2">
      <c r="A49" s="5">
        <v>43899</v>
      </c>
      <c r="B49">
        <v>1513.7604980000001</v>
      </c>
    </row>
    <row r="50" spans="1:2" x14ac:dyDescent="0.2">
      <c r="A50" s="5">
        <v>43901</v>
      </c>
      <c r="B50">
        <v>1501.8210449999999</v>
      </c>
    </row>
    <row r="51" spans="1:2" x14ac:dyDescent="0.2">
      <c r="A51" s="5">
        <v>43902</v>
      </c>
      <c r="B51">
        <v>1341.784302</v>
      </c>
    </row>
    <row r="52" spans="1:2" x14ac:dyDescent="0.2">
      <c r="A52" s="5">
        <v>43903</v>
      </c>
      <c r="B52">
        <v>1343.1770019999999</v>
      </c>
    </row>
    <row r="53" spans="1:2" x14ac:dyDescent="0.2">
      <c r="A53" s="5">
        <v>43906</v>
      </c>
      <c r="B53">
        <v>1296.0664059999999</v>
      </c>
    </row>
    <row r="54" spans="1:2" x14ac:dyDescent="0.2">
      <c r="A54" s="5">
        <v>43907</v>
      </c>
      <c r="B54">
        <v>1267.76001</v>
      </c>
    </row>
    <row r="55" spans="1:2" x14ac:dyDescent="0.2">
      <c r="A55" s="5">
        <v>43908</v>
      </c>
      <c r="B55">
        <v>1254.776001</v>
      </c>
    </row>
    <row r="56" spans="1:2" x14ac:dyDescent="0.2">
      <c r="A56" s="5">
        <v>43909</v>
      </c>
      <c r="B56">
        <v>1186.3236079999999</v>
      </c>
    </row>
    <row r="57" spans="1:2" x14ac:dyDescent="0.2">
      <c r="A57" s="5">
        <v>43910</v>
      </c>
      <c r="B57">
        <v>1194.880249</v>
      </c>
    </row>
    <row r="58" spans="1:2" x14ac:dyDescent="0.2">
      <c r="A58" s="5">
        <v>43913</v>
      </c>
      <c r="B58">
        <v>1058.075073</v>
      </c>
    </row>
    <row r="59" spans="1:2" x14ac:dyDescent="0.2">
      <c r="A59" s="5">
        <v>43914</v>
      </c>
      <c r="B59">
        <v>1004.945129</v>
      </c>
    </row>
    <row r="60" spans="1:2" x14ac:dyDescent="0.2">
      <c r="A60" s="5">
        <v>43915</v>
      </c>
      <c r="B60">
        <v>1073.2979740000001</v>
      </c>
    </row>
    <row r="61" spans="1:2" x14ac:dyDescent="0.2">
      <c r="A61" s="5">
        <v>43916</v>
      </c>
      <c r="B61">
        <v>1127.820923</v>
      </c>
    </row>
    <row r="62" spans="1:2" x14ac:dyDescent="0.2">
      <c r="A62" s="5">
        <v>43917</v>
      </c>
      <c r="B62">
        <v>1076.432129</v>
      </c>
    </row>
    <row r="63" spans="1:2" x14ac:dyDescent="0.2">
      <c r="A63" s="5">
        <v>43920</v>
      </c>
      <c r="B63">
        <v>1073.6461179999999</v>
      </c>
    </row>
    <row r="64" spans="1:2" x14ac:dyDescent="0.2">
      <c r="A64" s="5">
        <v>43921</v>
      </c>
      <c r="B64">
        <v>1164.1363530000001</v>
      </c>
    </row>
    <row r="65" spans="1:2" x14ac:dyDescent="0.2">
      <c r="A65" s="5">
        <v>43922</v>
      </c>
      <c r="B65">
        <v>1189.1098629999999</v>
      </c>
    </row>
    <row r="66" spans="1:2" x14ac:dyDescent="0.2">
      <c r="A66" s="5">
        <v>43924</v>
      </c>
      <c r="B66">
        <v>1171.8474120000001</v>
      </c>
    </row>
    <row r="67" spans="1:2" x14ac:dyDescent="0.2">
      <c r="A67" s="5">
        <v>43928</v>
      </c>
      <c r="B67">
        <v>1305.91626</v>
      </c>
    </row>
    <row r="68" spans="1:2" x14ac:dyDescent="0.2">
      <c r="A68" s="5">
        <v>43929</v>
      </c>
      <c r="B68">
        <v>1378.3979489999999</v>
      </c>
    </row>
    <row r="69" spans="1:2" x14ac:dyDescent="0.2">
      <c r="A69" s="5">
        <v>43930</v>
      </c>
      <c r="B69">
        <v>1399.5905760000001</v>
      </c>
    </row>
    <row r="70" spans="1:2" x14ac:dyDescent="0.2">
      <c r="A70" s="5">
        <v>43934</v>
      </c>
      <c r="B70">
        <v>1355.0169679999999</v>
      </c>
    </row>
    <row r="71" spans="1:2" x14ac:dyDescent="0.2">
      <c r="A71" s="5">
        <v>43936</v>
      </c>
      <c r="B71">
        <v>1393.919189</v>
      </c>
    </row>
    <row r="72" spans="1:2" x14ac:dyDescent="0.2">
      <c r="A72" s="5">
        <v>43937</v>
      </c>
      <c r="B72">
        <v>1446.7508539999999</v>
      </c>
    </row>
    <row r="73" spans="1:2" x14ac:dyDescent="0.2">
      <c r="A73" s="5">
        <v>43938</v>
      </c>
      <c r="B73">
        <v>1410.8833010000001</v>
      </c>
    </row>
    <row r="74" spans="1:2" x14ac:dyDescent="0.2">
      <c r="A74" s="5">
        <v>43941</v>
      </c>
      <c r="B74">
        <v>1434.1152340000001</v>
      </c>
    </row>
    <row r="75" spans="1:2" x14ac:dyDescent="0.2">
      <c r="A75" s="5">
        <v>43942</v>
      </c>
      <c r="B75">
        <v>1393.123169</v>
      </c>
    </row>
    <row r="76" spans="1:2" x14ac:dyDescent="0.2">
      <c r="A76" s="5">
        <v>43943</v>
      </c>
      <c r="B76">
        <v>1469.1870120000001</v>
      </c>
    </row>
    <row r="77" spans="1:2" x14ac:dyDescent="0.2">
      <c r="A77" s="5">
        <v>43944</v>
      </c>
      <c r="B77">
        <v>1505.7513429999999</v>
      </c>
    </row>
    <row r="78" spans="1:2" x14ac:dyDescent="0.2">
      <c r="A78" s="5">
        <v>43945</v>
      </c>
      <c r="B78">
        <v>1473.564697</v>
      </c>
    </row>
    <row r="79" spans="1:2" x14ac:dyDescent="0.2">
      <c r="A79" s="5">
        <v>43948</v>
      </c>
      <c r="B79">
        <v>1495.751831</v>
      </c>
    </row>
    <row r="80" spans="1:2" x14ac:dyDescent="0.2">
      <c r="A80" s="5">
        <v>43949</v>
      </c>
      <c r="B80">
        <v>1481.9719239999999</v>
      </c>
    </row>
    <row r="81" spans="1:2" x14ac:dyDescent="0.2">
      <c r="A81" s="5">
        <v>43950</v>
      </c>
      <c r="B81">
        <v>1517.0437010000001</v>
      </c>
    </row>
    <row r="82" spans="1:2" x14ac:dyDescent="0.2">
      <c r="A82" s="5">
        <v>43951</v>
      </c>
      <c r="B82">
        <v>1581.516357</v>
      </c>
    </row>
    <row r="83" spans="1:2" x14ac:dyDescent="0.2">
      <c r="A83" s="5">
        <v>43955</v>
      </c>
      <c r="B83">
        <v>1506.945068</v>
      </c>
    </row>
    <row r="84" spans="1:2" x14ac:dyDescent="0.2">
      <c r="A84" s="5">
        <v>43956</v>
      </c>
      <c r="B84">
        <v>1518.3870850000001</v>
      </c>
    </row>
    <row r="85" spans="1:2" x14ac:dyDescent="0.2">
      <c r="A85" s="5">
        <v>43957</v>
      </c>
      <c r="B85">
        <v>1537.0421140000001</v>
      </c>
    </row>
    <row r="86" spans="1:2" x14ac:dyDescent="0.2">
      <c r="A86" s="5">
        <v>43958</v>
      </c>
      <c r="B86">
        <v>1520.526001</v>
      </c>
    </row>
    <row r="87" spans="1:2" x14ac:dyDescent="0.2">
      <c r="A87" s="5">
        <v>43959</v>
      </c>
      <c r="B87">
        <v>1524.356689</v>
      </c>
    </row>
    <row r="88" spans="1:2" x14ac:dyDescent="0.2">
      <c r="A88" s="5">
        <v>43962</v>
      </c>
      <c r="B88">
        <v>1511.720947</v>
      </c>
    </row>
    <row r="89" spans="1:2" x14ac:dyDescent="0.2">
      <c r="A89" s="5">
        <v>43963</v>
      </c>
      <c r="B89">
        <v>1505.2039789999999</v>
      </c>
    </row>
    <row r="90" spans="1:2" x14ac:dyDescent="0.2">
      <c r="A90" s="5">
        <v>43964</v>
      </c>
      <c r="B90">
        <v>1506.596802</v>
      </c>
    </row>
    <row r="91" spans="1:2" x14ac:dyDescent="0.2">
      <c r="A91" s="5">
        <v>43965</v>
      </c>
      <c r="B91">
        <v>1523.3616939999999</v>
      </c>
    </row>
    <row r="92" spans="1:2" x14ac:dyDescent="0.2">
      <c r="A92" s="5">
        <v>43966</v>
      </c>
      <c r="B92">
        <v>1478.489624</v>
      </c>
    </row>
    <row r="93" spans="1:2" x14ac:dyDescent="0.2">
      <c r="A93" s="5">
        <v>43969</v>
      </c>
      <c r="B93">
        <v>1444.6116939999999</v>
      </c>
    </row>
    <row r="94" spans="1:2" x14ac:dyDescent="0.2">
      <c r="A94" s="5">
        <v>43970</v>
      </c>
      <c r="B94">
        <v>1466.251831</v>
      </c>
    </row>
    <row r="95" spans="1:2" x14ac:dyDescent="0.2">
      <c r="A95" s="5">
        <v>43971</v>
      </c>
      <c r="B95">
        <v>1478.8876949999999</v>
      </c>
    </row>
    <row r="96" spans="1:2" x14ac:dyDescent="0.2">
      <c r="A96" s="5">
        <v>43972</v>
      </c>
      <c r="B96">
        <v>1486.449341</v>
      </c>
    </row>
    <row r="97" spans="1:2" x14ac:dyDescent="0.2">
      <c r="A97" s="5">
        <v>43973</v>
      </c>
      <c r="B97">
        <v>1504.656982</v>
      </c>
    </row>
    <row r="98" spans="1:2" x14ac:dyDescent="0.2">
      <c r="A98" s="5">
        <v>43977</v>
      </c>
      <c r="B98">
        <v>1570.870361</v>
      </c>
    </row>
    <row r="99" spans="1:2" x14ac:dyDescent="0.2">
      <c r="A99" s="5">
        <v>43978</v>
      </c>
      <c r="B99">
        <v>1539.13147</v>
      </c>
    </row>
    <row r="100" spans="1:2" x14ac:dyDescent="0.2">
      <c r="A100" s="5">
        <v>43979</v>
      </c>
      <c r="B100">
        <v>1578.431763</v>
      </c>
    </row>
    <row r="101" spans="1:2" x14ac:dyDescent="0.2">
      <c r="A101" s="5">
        <v>43980</v>
      </c>
      <c r="B101">
        <v>1531.4207759999999</v>
      </c>
    </row>
    <row r="102" spans="1:2" x14ac:dyDescent="0.2">
      <c r="A102" s="5">
        <v>43983</v>
      </c>
      <c r="B102">
        <v>1570.920044</v>
      </c>
    </row>
    <row r="103" spans="1:2" x14ac:dyDescent="0.2">
      <c r="A103" s="5">
        <v>43984</v>
      </c>
      <c r="B103">
        <v>1549.6282960000001</v>
      </c>
    </row>
    <row r="104" spans="1:2" x14ac:dyDescent="0.2">
      <c r="A104" s="5">
        <v>43985</v>
      </c>
      <c r="B104">
        <v>1530.8237300000001</v>
      </c>
    </row>
    <row r="105" spans="1:2" x14ac:dyDescent="0.2">
      <c r="A105" s="5">
        <v>43986</v>
      </c>
      <c r="B105">
        <v>1544.8524170000001</v>
      </c>
    </row>
    <row r="106" spans="1:2" x14ac:dyDescent="0.2">
      <c r="A106" s="5">
        <v>43987</v>
      </c>
      <c r="B106">
        <v>1609.7230219999999</v>
      </c>
    </row>
    <row r="107" spans="1:2" x14ac:dyDescent="0.2">
      <c r="A107" s="5">
        <v>43990</v>
      </c>
      <c r="B107">
        <v>1585.794678</v>
      </c>
    </row>
    <row r="108" spans="1:2" x14ac:dyDescent="0.2">
      <c r="A108" s="5">
        <v>43991</v>
      </c>
      <c r="B108">
        <v>1585.396606</v>
      </c>
    </row>
    <row r="109" spans="1:2" x14ac:dyDescent="0.2">
      <c r="A109" s="5">
        <v>43992</v>
      </c>
      <c r="B109">
        <v>1622.4085689999999</v>
      </c>
    </row>
    <row r="110" spans="1:2" x14ac:dyDescent="0.2">
      <c r="A110" s="5">
        <v>43993</v>
      </c>
      <c r="B110">
        <v>1590.023193</v>
      </c>
    </row>
    <row r="111" spans="1:2" x14ac:dyDescent="0.2">
      <c r="A111" s="5">
        <v>43994</v>
      </c>
      <c r="B111">
        <v>1591.3660890000001</v>
      </c>
    </row>
    <row r="112" spans="1:2" x14ac:dyDescent="0.2">
      <c r="A112" s="5">
        <v>43997</v>
      </c>
      <c r="B112">
        <v>1572.6613769999999</v>
      </c>
    </row>
    <row r="113" spans="1:2" x14ac:dyDescent="0.2">
      <c r="A113" s="5">
        <v>43998</v>
      </c>
      <c r="B113">
        <v>1611.215332</v>
      </c>
    </row>
    <row r="114" spans="1:2" x14ac:dyDescent="0.2">
      <c r="A114" s="5">
        <v>43999</v>
      </c>
      <c r="B114">
        <v>1576.6907960000001</v>
      </c>
    </row>
    <row r="115" spans="1:2" x14ac:dyDescent="0.2">
      <c r="A115" s="5">
        <v>44000</v>
      </c>
      <c r="B115">
        <v>1544.4047849999999</v>
      </c>
    </row>
    <row r="116" spans="1:2" x14ac:dyDescent="0.2">
      <c r="A116" s="5">
        <v>44001</v>
      </c>
      <c r="B116">
        <v>1545.349976</v>
      </c>
    </row>
    <row r="117" spans="1:2" x14ac:dyDescent="0.2">
      <c r="A117" s="5">
        <v>44004</v>
      </c>
      <c r="B117">
        <v>1531.07251</v>
      </c>
    </row>
    <row r="118" spans="1:2" x14ac:dyDescent="0.2">
      <c r="A118" s="5">
        <v>44005</v>
      </c>
      <c r="B118">
        <v>1531.221802</v>
      </c>
    </row>
    <row r="119" spans="1:2" x14ac:dyDescent="0.2">
      <c r="A119" s="5">
        <v>44006</v>
      </c>
      <c r="B119">
        <v>1521.222534</v>
      </c>
    </row>
    <row r="120" spans="1:2" x14ac:dyDescent="0.2">
      <c r="A120" s="5">
        <v>44007</v>
      </c>
      <c r="B120">
        <v>1530.3264160000001</v>
      </c>
    </row>
    <row r="121" spans="1:2" x14ac:dyDescent="0.2">
      <c r="A121" s="5">
        <v>44008</v>
      </c>
      <c r="B121">
        <v>1543.0119629999999</v>
      </c>
    </row>
    <row r="122" spans="1:2" x14ac:dyDescent="0.2">
      <c r="A122" s="5">
        <v>44011</v>
      </c>
      <c r="B122">
        <v>1517.0437010000001</v>
      </c>
    </row>
    <row r="123" spans="1:2" x14ac:dyDescent="0.2">
      <c r="A123" s="5">
        <v>44012</v>
      </c>
      <c r="B123">
        <v>1496.3488769999999</v>
      </c>
    </row>
    <row r="124" spans="1:2" x14ac:dyDescent="0.2">
      <c r="A124" s="5">
        <v>44013</v>
      </c>
      <c r="B124">
        <v>1526.1972659999999</v>
      </c>
    </row>
    <row r="125" spans="1:2" x14ac:dyDescent="0.2">
      <c r="A125" s="5">
        <v>44014</v>
      </c>
      <c r="B125">
        <v>1554.0557859999999</v>
      </c>
    </row>
    <row r="126" spans="1:2" x14ac:dyDescent="0.2">
      <c r="A126" s="5">
        <v>44015</v>
      </c>
      <c r="B126">
        <v>1568.333374</v>
      </c>
    </row>
    <row r="127" spans="1:2" x14ac:dyDescent="0.2">
      <c r="A127" s="5">
        <v>44018</v>
      </c>
      <c r="B127">
        <v>1629.6220699999999</v>
      </c>
    </row>
    <row r="128" spans="1:2" x14ac:dyDescent="0.2">
      <c r="A128" s="5">
        <v>44019</v>
      </c>
      <c r="B128">
        <v>1657.1820070000001</v>
      </c>
    </row>
    <row r="129" spans="1:2" x14ac:dyDescent="0.2">
      <c r="A129" s="5">
        <v>44020</v>
      </c>
      <c r="B129">
        <v>1654.346436</v>
      </c>
    </row>
    <row r="130" spans="1:2" x14ac:dyDescent="0.2">
      <c r="A130" s="5">
        <v>44021</v>
      </c>
      <c r="B130">
        <v>1717.774048</v>
      </c>
    </row>
    <row r="131" spans="1:2" x14ac:dyDescent="0.2">
      <c r="A131" s="5">
        <v>44022</v>
      </c>
      <c r="B131">
        <v>1749.2642820000001</v>
      </c>
    </row>
    <row r="132" spans="1:2" x14ac:dyDescent="0.2">
      <c r="A132" s="5">
        <v>44025</v>
      </c>
      <c r="B132">
        <v>1687.080078</v>
      </c>
    </row>
    <row r="133" spans="1:2" x14ac:dyDescent="0.2">
      <c r="A133" s="5">
        <v>44026</v>
      </c>
      <c r="B133">
        <v>1719.913452</v>
      </c>
    </row>
    <row r="134" spans="1:2" x14ac:dyDescent="0.2">
      <c r="A134" s="5">
        <v>44027</v>
      </c>
      <c r="B134">
        <v>1692.9998780000001</v>
      </c>
    </row>
    <row r="135" spans="1:2" x14ac:dyDescent="0.2">
      <c r="A135" s="5">
        <v>44028</v>
      </c>
      <c r="B135">
        <v>1663.201538</v>
      </c>
    </row>
    <row r="136" spans="1:2" x14ac:dyDescent="0.2">
      <c r="A136" s="5">
        <v>44029</v>
      </c>
      <c r="B136">
        <v>1670.3648679999999</v>
      </c>
    </row>
    <row r="137" spans="1:2" x14ac:dyDescent="0.2">
      <c r="A137" s="5">
        <v>44032</v>
      </c>
      <c r="B137">
        <v>1692.452759</v>
      </c>
    </row>
    <row r="138" spans="1:2" x14ac:dyDescent="0.2">
      <c r="A138" s="5">
        <v>44033</v>
      </c>
      <c r="B138">
        <v>1677.0311280000001</v>
      </c>
    </row>
    <row r="139" spans="1:2" x14ac:dyDescent="0.2">
      <c r="A139" s="5">
        <v>44034</v>
      </c>
      <c r="B139">
        <v>1687.428345</v>
      </c>
    </row>
    <row r="140" spans="1:2" x14ac:dyDescent="0.2">
      <c r="A140" s="5">
        <v>44035</v>
      </c>
      <c r="B140">
        <v>1782.3957519999999</v>
      </c>
    </row>
    <row r="141" spans="1:2" x14ac:dyDescent="0.2">
      <c r="A141" s="5">
        <v>44036</v>
      </c>
      <c r="B141">
        <v>1789.111572</v>
      </c>
    </row>
    <row r="142" spans="1:2" x14ac:dyDescent="0.2">
      <c r="A142" s="5">
        <v>44039</v>
      </c>
      <c r="B142">
        <v>1759.8602289999999</v>
      </c>
    </row>
    <row r="143" spans="1:2" x14ac:dyDescent="0.2">
      <c r="A143" s="5">
        <v>44040</v>
      </c>
      <c r="B143">
        <v>1750.6572269999999</v>
      </c>
    </row>
    <row r="144" spans="1:2" x14ac:dyDescent="0.2">
      <c r="A144" s="5">
        <v>44041</v>
      </c>
      <c r="B144">
        <v>1767.820068</v>
      </c>
    </row>
    <row r="145" spans="1:2" x14ac:dyDescent="0.2">
      <c r="A145" s="5">
        <v>44042</v>
      </c>
      <c r="B145">
        <v>1749.463135</v>
      </c>
    </row>
    <row r="146" spans="1:2" x14ac:dyDescent="0.2">
      <c r="A146" s="5">
        <v>44043</v>
      </c>
      <c r="B146">
        <v>1751.6522219999999</v>
      </c>
    </row>
    <row r="147" spans="1:2" x14ac:dyDescent="0.2">
      <c r="A147" s="5">
        <v>44046</v>
      </c>
      <c r="B147">
        <v>1831.098389</v>
      </c>
    </row>
    <row r="148" spans="1:2" x14ac:dyDescent="0.2">
      <c r="A148" s="5">
        <v>44047</v>
      </c>
      <c r="B148">
        <v>1825.377808</v>
      </c>
    </row>
    <row r="149" spans="1:2" x14ac:dyDescent="0.2">
      <c r="A149" s="5">
        <v>44048</v>
      </c>
      <c r="B149">
        <v>1886.56665</v>
      </c>
    </row>
    <row r="150" spans="1:2" x14ac:dyDescent="0.2">
      <c r="A150" s="5">
        <v>44049</v>
      </c>
      <c r="B150">
        <v>2025.461182</v>
      </c>
    </row>
    <row r="151" spans="1:2" x14ac:dyDescent="0.2">
      <c r="A151" s="5">
        <v>44050</v>
      </c>
      <c r="B151">
        <v>1936.5627440000001</v>
      </c>
    </row>
    <row r="152" spans="1:2" x14ac:dyDescent="0.2">
      <c r="A152" s="5">
        <v>44053</v>
      </c>
      <c r="B152">
        <v>1917.708496</v>
      </c>
    </row>
    <row r="153" spans="1:2" x14ac:dyDescent="0.2">
      <c r="A153" s="5">
        <v>44054</v>
      </c>
      <c r="B153">
        <v>1894.924438</v>
      </c>
    </row>
    <row r="154" spans="1:2" x14ac:dyDescent="0.2">
      <c r="A154" s="5">
        <v>44055</v>
      </c>
      <c r="B154">
        <v>1861.4444579999999</v>
      </c>
    </row>
    <row r="155" spans="1:2" x14ac:dyDescent="0.2">
      <c r="A155" s="5">
        <v>44056</v>
      </c>
      <c r="B155">
        <v>1892.387207</v>
      </c>
    </row>
    <row r="156" spans="1:2" x14ac:dyDescent="0.2">
      <c r="A156" s="5">
        <v>44057</v>
      </c>
      <c r="B156">
        <v>1929.7971190000001</v>
      </c>
    </row>
    <row r="157" spans="1:2" x14ac:dyDescent="0.2">
      <c r="A157" s="5">
        <v>44060</v>
      </c>
      <c r="B157">
        <v>1914.3256839999999</v>
      </c>
    </row>
    <row r="158" spans="1:2" x14ac:dyDescent="0.2">
      <c r="A158" s="5">
        <v>44061</v>
      </c>
      <c r="B158">
        <v>1951.88501</v>
      </c>
    </row>
    <row r="159" spans="1:2" x14ac:dyDescent="0.2">
      <c r="A159" s="5">
        <v>44062</v>
      </c>
      <c r="B159">
        <v>1952.4820560000001</v>
      </c>
    </row>
    <row r="160" spans="1:2" x14ac:dyDescent="0.2">
      <c r="A160" s="5">
        <v>44063</v>
      </c>
      <c r="B160">
        <v>1939.9458010000001</v>
      </c>
    </row>
    <row r="161" spans="1:2" x14ac:dyDescent="0.2">
      <c r="A161" s="5">
        <v>44064</v>
      </c>
      <c r="B161">
        <v>1978.6488039999999</v>
      </c>
    </row>
    <row r="162" spans="1:2" x14ac:dyDescent="0.2">
      <c r="A162" s="5">
        <v>44067</v>
      </c>
      <c r="B162">
        <v>2051.1308589999999</v>
      </c>
    </row>
    <row r="163" spans="1:2" x14ac:dyDescent="0.2">
      <c r="A163" s="5">
        <v>44068</v>
      </c>
      <c r="B163">
        <v>2035.5101320000001</v>
      </c>
    </row>
    <row r="164" spans="1:2" x14ac:dyDescent="0.2">
      <c r="A164" s="5">
        <v>44069</v>
      </c>
      <c r="B164">
        <v>2005.412842</v>
      </c>
    </row>
    <row r="165" spans="1:2" x14ac:dyDescent="0.2">
      <c r="A165" s="5">
        <v>44070</v>
      </c>
      <c r="B165">
        <v>1980.987183</v>
      </c>
    </row>
    <row r="166" spans="1:2" x14ac:dyDescent="0.2">
      <c r="A166" s="5">
        <v>44071</v>
      </c>
      <c r="B166">
        <v>1957.1085210000001</v>
      </c>
    </row>
    <row r="167" spans="1:2" x14ac:dyDescent="0.2">
      <c r="A167" s="5">
        <v>44074</v>
      </c>
      <c r="B167">
        <v>1829.2080080000001</v>
      </c>
    </row>
    <row r="168" spans="1:2" x14ac:dyDescent="0.2">
      <c r="A168" s="5">
        <v>44075</v>
      </c>
      <c r="B168">
        <v>1850.6492920000001</v>
      </c>
    </row>
    <row r="169" spans="1:2" x14ac:dyDescent="0.2">
      <c r="A169" s="5">
        <v>44076</v>
      </c>
      <c r="B169">
        <v>1902.784302</v>
      </c>
    </row>
    <row r="170" spans="1:2" x14ac:dyDescent="0.2">
      <c r="A170" s="5">
        <v>44077</v>
      </c>
      <c r="B170">
        <v>1875.622437</v>
      </c>
    </row>
    <row r="171" spans="1:2" x14ac:dyDescent="0.2">
      <c r="A171" s="5">
        <v>44078</v>
      </c>
      <c r="B171">
        <v>1873.930908</v>
      </c>
    </row>
    <row r="172" spans="1:2" x14ac:dyDescent="0.2">
      <c r="A172" s="5">
        <v>44081</v>
      </c>
      <c r="B172">
        <v>1869.951172</v>
      </c>
    </row>
    <row r="173" spans="1:2" x14ac:dyDescent="0.2">
      <c r="A173" s="5">
        <v>44082</v>
      </c>
      <c r="B173">
        <v>1886.765625</v>
      </c>
    </row>
    <row r="174" spans="1:2" x14ac:dyDescent="0.2">
      <c r="A174" s="5">
        <v>44083</v>
      </c>
      <c r="B174">
        <v>1876.7664789999999</v>
      </c>
    </row>
    <row r="175" spans="1:2" x14ac:dyDescent="0.2">
      <c r="A175" s="5">
        <v>44084</v>
      </c>
      <c r="B175">
        <v>1901.391357</v>
      </c>
    </row>
    <row r="176" spans="1:2" x14ac:dyDescent="0.2">
      <c r="A176" s="5">
        <v>44085</v>
      </c>
      <c r="B176">
        <v>1858.658447</v>
      </c>
    </row>
    <row r="177" spans="1:2" x14ac:dyDescent="0.2">
      <c r="A177" s="5">
        <v>44088</v>
      </c>
      <c r="B177">
        <v>1914.0770259999999</v>
      </c>
    </row>
    <row r="178" spans="1:2" x14ac:dyDescent="0.2">
      <c r="A178" s="5">
        <v>44089</v>
      </c>
      <c r="B178">
        <v>2001.930664</v>
      </c>
    </row>
    <row r="179" spans="1:2" x14ac:dyDescent="0.2">
      <c r="A179" s="5">
        <v>44090</v>
      </c>
      <c r="B179">
        <v>2042.4250489999999</v>
      </c>
    </row>
    <row r="180" spans="1:2" x14ac:dyDescent="0.2">
      <c r="A180" s="5">
        <v>44091</v>
      </c>
      <c r="B180">
        <v>2021.5708010000001</v>
      </c>
    </row>
    <row r="181" spans="1:2" x14ac:dyDescent="0.2">
      <c r="A181" s="5">
        <v>44092</v>
      </c>
      <c r="B181">
        <v>2027.195068</v>
      </c>
    </row>
    <row r="182" spans="1:2" x14ac:dyDescent="0.2">
      <c r="A182" s="5">
        <v>44095</v>
      </c>
      <c r="B182">
        <v>1934.7692870000001</v>
      </c>
    </row>
    <row r="183" spans="1:2" x14ac:dyDescent="0.2">
      <c r="A183" s="5">
        <v>44096</v>
      </c>
      <c r="B183">
        <v>1887.3865969999999</v>
      </c>
    </row>
    <row r="184" spans="1:2" x14ac:dyDescent="0.2">
      <c r="A184" s="5">
        <v>44097</v>
      </c>
      <c r="B184">
        <v>1882.857422</v>
      </c>
    </row>
    <row r="185" spans="1:2" x14ac:dyDescent="0.2">
      <c r="A185" s="5">
        <v>44098</v>
      </c>
      <c r="B185">
        <v>1883.5045170000001</v>
      </c>
    </row>
    <row r="186" spans="1:2" x14ac:dyDescent="0.2">
      <c r="A186" s="5">
        <v>44099</v>
      </c>
      <c r="B186">
        <v>1905.6030270000001</v>
      </c>
    </row>
    <row r="187" spans="1:2" x14ac:dyDescent="0.2">
      <c r="A187" s="5">
        <v>44102</v>
      </c>
      <c r="B187">
        <v>1936.162842</v>
      </c>
    </row>
    <row r="188" spans="1:2" x14ac:dyDescent="0.2">
      <c r="A188" s="5">
        <v>44103</v>
      </c>
      <c r="B188">
        <v>1978.418823</v>
      </c>
    </row>
    <row r="189" spans="1:2" x14ac:dyDescent="0.2">
      <c r="A189" s="5">
        <v>44104</v>
      </c>
      <c r="B189">
        <v>1962.4920649999999</v>
      </c>
    </row>
    <row r="190" spans="1:2" x14ac:dyDescent="0.2">
      <c r="A190" s="5">
        <v>44105</v>
      </c>
      <c r="B190">
        <v>1936.4117429999999</v>
      </c>
    </row>
    <row r="191" spans="1:2" x14ac:dyDescent="0.2">
      <c r="A191" s="5">
        <v>44109</v>
      </c>
      <c r="B191">
        <v>2010.322388</v>
      </c>
    </row>
    <row r="192" spans="1:2" x14ac:dyDescent="0.2">
      <c r="A192" s="5">
        <v>44110</v>
      </c>
      <c r="B192">
        <v>2035.357422</v>
      </c>
    </row>
    <row r="193" spans="1:2" x14ac:dyDescent="0.2">
      <c r="A193" s="5">
        <v>44111</v>
      </c>
      <c r="B193">
        <v>2033.3663329999999</v>
      </c>
    </row>
    <row r="194" spans="1:2" x14ac:dyDescent="0.2">
      <c r="A194" s="5">
        <v>44112</v>
      </c>
      <c r="B194">
        <v>2030.4300539999999</v>
      </c>
    </row>
    <row r="195" spans="1:2" x14ac:dyDescent="0.2">
      <c r="A195" s="5">
        <v>44113</v>
      </c>
      <c r="B195">
        <v>2011.66626</v>
      </c>
    </row>
    <row r="196" spans="1:2" x14ac:dyDescent="0.2">
      <c r="A196" s="5">
        <v>44116</v>
      </c>
      <c r="B196">
        <v>2021.520996</v>
      </c>
    </row>
    <row r="197" spans="1:2" x14ac:dyDescent="0.2">
      <c r="A197" s="5">
        <v>44117</v>
      </c>
      <c r="B197">
        <v>2013.4580080000001</v>
      </c>
    </row>
    <row r="198" spans="1:2" x14ac:dyDescent="0.2">
      <c r="A198" s="5">
        <v>44118</v>
      </c>
      <c r="B198">
        <v>2028.588379</v>
      </c>
    </row>
    <row r="199" spans="1:2" x14ac:dyDescent="0.2">
      <c r="A199" s="5">
        <v>44119</v>
      </c>
      <c r="B199">
        <v>2014.403687</v>
      </c>
    </row>
    <row r="200" spans="1:2" x14ac:dyDescent="0.2">
      <c r="A200" s="5">
        <v>44120</v>
      </c>
      <c r="B200">
        <v>2071.9392090000001</v>
      </c>
    </row>
    <row r="201" spans="1:2" x14ac:dyDescent="0.2">
      <c r="A201" s="5">
        <v>44123</v>
      </c>
      <c r="B201">
        <v>2135.8959960000002</v>
      </c>
    </row>
    <row r="202" spans="1:2" x14ac:dyDescent="0.2">
      <c r="A202" s="5">
        <v>44124</v>
      </c>
      <c r="B202">
        <v>2119.8198240000002</v>
      </c>
    </row>
    <row r="203" spans="1:2" x14ac:dyDescent="0.2">
      <c r="A203" s="5">
        <v>44125</v>
      </c>
      <c r="B203">
        <v>2171.9304200000001</v>
      </c>
    </row>
    <row r="204" spans="1:2" x14ac:dyDescent="0.2">
      <c r="A204" s="5">
        <v>44126</v>
      </c>
      <c r="B204">
        <v>2145.10376</v>
      </c>
    </row>
    <row r="205" spans="1:2" x14ac:dyDescent="0.2">
      <c r="A205" s="5">
        <v>44127</v>
      </c>
      <c r="B205">
        <v>2147.9907229999999</v>
      </c>
    </row>
    <row r="206" spans="1:2" x14ac:dyDescent="0.2">
      <c r="A206" s="5">
        <v>44130</v>
      </c>
      <c r="B206">
        <v>2088.7624510000001</v>
      </c>
    </row>
    <row r="207" spans="1:2" x14ac:dyDescent="0.2">
      <c r="A207" s="5">
        <v>44131</v>
      </c>
      <c r="B207">
        <v>2131.9641109999998</v>
      </c>
    </row>
    <row r="208" spans="1:2" x14ac:dyDescent="0.2">
      <c r="A208" s="5">
        <v>44132</v>
      </c>
      <c r="B208">
        <v>2104.8881839999999</v>
      </c>
    </row>
    <row r="209" spans="1:2" x14ac:dyDescent="0.2">
      <c r="A209" s="5">
        <v>44133</v>
      </c>
      <c r="B209">
        <v>2148.288818</v>
      </c>
    </row>
    <row r="210" spans="1:2" x14ac:dyDescent="0.2">
      <c r="A210" s="5">
        <v>44134</v>
      </c>
      <c r="B210">
        <v>2187.1606449999999</v>
      </c>
    </row>
    <row r="211" spans="1:2" x14ac:dyDescent="0.2">
      <c r="A211" s="5">
        <v>44137</v>
      </c>
      <c r="B211">
        <v>2218.9645999999998</v>
      </c>
    </row>
    <row r="212" spans="1:2" x14ac:dyDescent="0.2">
      <c r="A212" s="5">
        <v>44138</v>
      </c>
      <c r="B212">
        <v>2212.9426269999999</v>
      </c>
    </row>
    <row r="213" spans="1:2" x14ac:dyDescent="0.2">
      <c r="A213" s="5">
        <v>44139</v>
      </c>
      <c r="B213">
        <v>2263.5598140000002</v>
      </c>
    </row>
    <row r="214" spans="1:2" x14ac:dyDescent="0.2">
      <c r="A214" s="5">
        <v>44140</v>
      </c>
      <c r="B214">
        <v>2294.468018</v>
      </c>
    </row>
    <row r="215" spans="1:2" x14ac:dyDescent="0.2">
      <c r="A215" s="5">
        <v>44141</v>
      </c>
      <c r="B215">
        <v>2305.2690429999998</v>
      </c>
    </row>
    <row r="216" spans="1:2" x14ac:dyDescent="0.2">
      <c r="A216" s="5">
        <v>44144</v>
      </c>
      <c r="B216">
        <v>2313.3315429999998</v>
      </c>
    </row>
    <row r="217" spans="1:2" x14ac:dyDescent="0.2">
      <c r="A217" s="5">
        <v>44145</v>
      </c>
      <c r="B217">
        <v>2243.0043949999999</v>
      </c>
    </row>
    <row r="218" spans="1:2" x14ac:dyDescent="0.2">
      <c r="A218" s="5">
        <v>44146</v>
      </c>
      <c r="B218">
        <v>2276.849365</v>
      </c>
    </row>
    <row r="219" spans="1:2" x14ac:dyDescent="0.2">
      <c r="A219" s="5">
        <v>44147</v>
      </c>
      <c r="B219">
        <v>2285.2602539999998</v>
      </c>
    </row>
    <row r="220" spans="1:2" x14ac:dyDescent="0.2">
      <c r="A220" s="5">
        <v>44148</v>
      </c>
      <c r="B220">
        <v>2328.8603520000001</v>
      </c>
    </row>
    <row r="221" spans="1:2" x14ac:dyDescent="0.2">
      <c r="A221" s="5">
        <v>44149</v>
      </c>
      <c r="B221">
        <v>2336.0270999999998</v>
      </c>
    </row>
    <row r="222" spans="1:2" x14ac:dyDescent="0.2">
      <c r="A222" s="5">
        <v>44152</v>
      </c>
      <c r="B222">
        <v>2368.5280760000001</v>
      </c>
    </row>
    <row r="223" spans="1:2" x14ac:dyDescent="0.2">
      <c r="A223" s="5">
        <v>44153</v>
      </c>
      <c r="B223">
        <v>2434.4753420000002</v>
      </c>
    </row>
    <row r="224" spans="1:2" x14ac:dyDescent="0.2">
      <c r="A224" s="5">
        <v>44154</v>
      </c>
      <c r="B224">
        <v>2340.0588379999999</v>
      </c>
    </row>
    <row r="225" spans="1:2" x14ac:dyDescent="0.2">
      <c r="A225" s="5">
        <v>44155</v>
      </c>
      <c r="B225">
        <v>2420.9377439999998</v>
      </c>
    </row>
    <row r="226" spans="1:2" x14ac:dyDescent="0.2">
      <c r="A226" s="5">
        <v>44158</v>
      </c>
      <c r="B226">
        <v>2410.4858399999998</v>
      </c>
    </row>
    <row r="227" spans="1:2" x14ac:dyDescent="0.2">
      <c r="A227" s="5">
        <v>44159</v>
      </c>
      <c r="B227">
        <v>2348.8188479999999</v>
      </c>
    </row>
    <row r="228" spans="1:2" x14ac:dyDescent="0.2">
      <c r="A228" s="5">
        <v>44160</v>
      </c>
      <c r="B228">
        <v>2217.571289</v>
      </c>
    </row>
    <row r="229" spans="1:2" x14ac:dyDescent="0.2">
      <c r="A229" s="5">
        <v>44161</v>
      </c>
      <c r="B229">
        <v>2262.2658689999998</v>
      </c>
    </row>
    <row r="230" spans="1:2" x14ac:dyDescent="0.2">
      <c r="A230" s="5">
        <v>44162</v>
      </c>
      <c r="B230">
        <v>2198.3093260000001</v>
      </c>
    </row>
    <row r="231" spans="1:2" x14ac:dyDescent="0.2">
      <c r="A231" s="5">
        <v>44166</v>
      </c>
      <c r="B231">
        <v>2322.1411130000001</v>
      </c>
    </row>
    <row r="232" spans="1:2" x14ac:dyDescent="0.2">
      <c r="A232" s="5">
        <v>44167</v>
      </c>
      <c r="B232">
        <v>2290.8845209999999</v>
      </c>
    </row>
    <row r="233" spans="1:2" x14ac:dyDescent="0.2">
      <c r="A233" s="5">
        <v>44168</v>
      </c>
      <c r="B233">
        <v>2322.8376459999999</v>
      </c>
    </row>
    <row r="234" spans="1:2" x14ac:dyDescent="0.2">
      <c r="A234" s="5">
        <v>44169</v>
      </c>
      <c r="B234">
        <v>2358.9221189999998</v>
      </c>
    </row>
    <row r="235" spans="1:2" x14ac:dyDescent="0.2">
      <c r="A235" s="5">
        <v>44172</v>
      </c>
      <c r="B235">
        <v>2350.1125489999999</v>
      </c>
    </row>
    <row r="236" spans="1:2" x14ac:dyDescent="0.2">
      <c r="A236" s="5">
        <v>44173</v>
      </c>
      <c r="B236">
        <v>2346.1809079999998</v>
      </c>
    </row>
    <row r="237" spans="1:2" x14ac:dyDescent="0.2">
      <c r="A237" s="5">
        <v>44174</v>
      </c>
      <c r="B237">
        <v>2318.7565920000002</v>
      </c>
    </row>
    <row r="238" spans="1:2" x14ac:dyDescent="0.2">
      <c r="A238" s="5">
        <v>44175</v>
      </c>
      <c r="B238">
        <v>2306.5134280000002</v>
      </c>
    </row>
    <row r="239" spans="1:2" x14ac:dyDescent="0.2">
      <c r="A239" s="5">
        <v>44176</v>
      </c>
      <c r="B239">
        <v>2294.468018</v>
      </c>
    </row>
    <row r="240" spans="1:2" x14ac:dyDescent="0.2">
      <c r="A240" s="5">
        <v>44179</v>
      </c>
      <c r="B240">
        <v>2325.2766109999998</v>
      </c>
    </row>
    <row r="241" spans="1:2" x14ac:dyDescent="0.2">
      <c r="A241" s="5">
        <v>44180</v>
      </c>
      <c r="B241">
        <v>2337.1721189999998</v>
      </c>
    </row>
    <row r="242" spans="1:2" x14ac:dyDescent="0.2">
      <c r="A242" s="5">
        <v>44181</v>
      </c>
      <c r="B242">
        <v>2281.626953</v>
      </c>
    </row>
    <row r="243" spans="1:2" x14ac:dyDescent="0.2">
      <c r="A243" s="5">
        <v>44182</v>
      </c>
      <c r="B243">
        <v>2254.601318</v>
      </c>
    </row>
    <row r="244" spans="1:2" x14ac:dyDescent="0.2">
      <c r="A244" s="5">
        <v>44183</v>
      </c>
      <c r="B244">
        <v>2281.6765140000002</v>
      </c>
    </row>
    <row r="245" spans="1:2" x14ac:dyDescent="0.2">
      <c r="A245" s="5">
        <v>44186</v>
      </c>
      <c r="B245">
        <v>2215.580078</v>
      </c>
    </row>
    <row r="246" spans="1:2" x14ac:dyDescent="0.2">
      <c r="A246" s="5">
        <v>44187</v>
      </c>
      <c r="B246">
        <v>2214.7836910000001</v>
      </c>
    </row>
    <row r="247" spans="1:2" x14ac:dyDescent="0.2">
      <c r="A247" s="5">
        <v>44188</v>
      </c>
      <c r="B247">
        <v>2208.7614749999998</v>
      </c>
    </row>
    <row r="248" spans="1:2" x14ac:dyDescent="0.2">
      <c r="A248" s="5">
        <v>44189</v>
      </c>
      <c r="B248">
        <v>2216.8244629999999</v>
      </c>
    </row>
    <row r="249" spans="1:2" x14ac:dyDescent="0.2">
      <c r="A249" s="5">
        <v>44193</v>
      </c>
      <c r="B249">
        <v>2214.3857419999999</v>
      </c>
    </row>
    <row r="250" spans="1:2" x14ac:dyDescent="0.2">
      <c r="A250" s="5">
        <v>44194</v>
      </c>
      <c r="B250">
        <v>2201.1467290000001</v>
      </c>
    </row>
    <row r="251" spans="1:2" x14ac:dyDescent="0.2">
      <c r="A251" s="5">
        <v>44195</v>
      </c>
      <c r="B251">
        <v>2199.80249</v>
      </c>
    </row>
    <row r="252" spans="1:2" x14ac:dyDescent="0.2">
      <c r="A252" s="5">
        <v>44196</v>
      </c>
      <c r="B252">
        <v>2185.0207519999999</v>
      </c>
    </row>
    <row r="253" spans="1:2" x14ac:dyDescent="0.2">
      <c r="A253" s="5">
        <v>44197</v>
      </c>
      <c r="B253">
        <v>2254.1530760000001</v>
      </c>
    </row>
    <row r="254" spans="1:2" x14ac:dyDescent="0.2">
      <c r="A254" s="5">
        <v>44200</v>
      </c>
      <c r="B254">
        <v>2248.2802729999999</v>
      </c>
    </row>
    <row r="255" spans="1:2" x14ac:dyDescent="0.2">
      <c r="A255" s="5">
        <v>44201</v>
      </c>
      <c r="B255">
        <v>2240.0678710000002</v>
      </c>
    </row>
    <row r="256" spans="1:2" x14ac:dyDescent="0.2">
      <c r="A256" s="5">
        <v>44202</v>
      </c>
      <c r="B256">
        <v>2218.9645999999998</v>
      </c>
    </row>
    <row r="257" spans="1:2" x14ac:dyDescent="0.2">
      <c r="A257" s="5">
        <v>44203</v>
      </c>
      <c r="B257">
        <v>2177.6047359999998</v>
      </c>
    </row>
    <row r="258" spans="1:2" x14ac:dyDescent="0.2">
      <c r="A258" s="5">
        <v>44204</v>
      </c>
      <c r="B258">
        <v>2328.959961</v>
      </c>
    </row>
    <row r="259" spans="1:2" x14ac:dyDescent="0.2">
      <c r="A259" s="5">
        <v>44207</v>
      </c>
      <c r="B259">
        <v>2321.7426759999998</v>
      </c>
    </row>
    <row r="260" spans="1:2" x14ac:dyDescent="0.2">
      <c r="A260" s="5">
        <v>44208</v>
      </c>
      <c r="B260">
        <v>2275.3059079999998</v>
      </c>
    </row>
    <row r="261" spans="1:2" x14ac:dyDescent="0.2">
      <c r="A261" s="5">
        <v>44209</v>
      </c>
      <c r="B261">
        <v>2246.2395019999999</v>
      </c>
    </row>
    <row r="262" spans="1:2" x14ac:dyDescent="0.2">
      <c r="A262" s="5">
        <v>44210</v>
      </c>
      <c r="B262">
        <v>2229.1184079999998</v>
      </c>
    </row>
    <row r="263" spans="1:2" x14ac:dyDescent="0.2">
      <c r="A263" s="5">
        <v>44211</v>
      </c>
      <c r="B263">
        <v>2228.4213869999999</v>
      </c>
    </row>
    <row r="264" spans="1:2" x14ac:dyDescent="0.2">
      <c r="A264" s="5">
        <v>44214</v>
      </c>
      <c r="B264">
        <v>2193.4816890000002</v>
      </c>
    </row>
    <row r="265" spans="1:2" x14ac:dyDescent="0.2">
      <c r="A265" s="5">
        <v>44215</v>
      </c>
      <c r="B265">
        <v>2220.01001</v>
      </c>
    </row>
    <row r="266" spans="1:2" x14ac:dyDescent="0.2">
      <c r="A266" s="5">
        <v>44216</v>
      </c>
      <c r="B266">
        <v>2208.5124510000001</v>
      </c>
    </row>
    <row r="267" spans="1:2" x14ac:dyDescent="0.2">
      <c r="A267" s="5">
        <v>44217</v>
      </c>
      <c r="B267">
        <v>2206.3725589999999</v>
      </c>
    </row>
    <row r="268" spans="1:2" x14ac:dyDescent="0.2">
      <c r="A268" s="5">
        <v>44218</v>
      </c>
      <c r="B268">
        <v>2144.954346</v>
      </c>
    </row>
    <row r="269" spans="1:2" x14ac:dyDescent="0.2">
      <c r="A269" s="5">
        <v>44221</v>
      </c>
      <c r="B269">
        <v>2120.6657709999999</v>
      </c>
    </row>
    <row r="270" spans="1:2" x14ac:dyDescent="0.2">
      <c r="A270" s="5">
        <v>44223</v>
      </c>
      <c r="B270">
        <v>2083.8352049999999</v>
      </c>
    </row>
    <row r="271" spans="1:2" x14ac:dyDescent="0.2">
      <c r="A271" s="5">
        <v>44224</v>
      </c>
      <c r="B271">
        <v>2060.1933589999999</v>
      </c>
    </row>
    <row r="272" spans="1:2" x14ac:dyDescent="0.2">
      <c r="A272" s="5">
        <v>44225</v>
      </c>
      <c r="B272">
        <v>2009.476318</v>
      </c>
    </row>
    <row r="273" spans="1:2" x14ac:dyDescent="0.2">
      <c r="A273" s="5">
        <v>44228</v>
      </c>
      <c r="B273">
        <v>1990.1152340000001</v>
      </c>
    </row>
    <row r="274" spans="1:2" x14ac:dyDescent="0.2">
      <c r="A274" s="5">
        <v>44229</v>
      </c>
      <c r="B274">
        <v>2054.1713869999999</v>
      </c>
    </row>
    <row r="275" spans="1:2" x14ac:dyDescent="0.2">
      <c r="A275" s="5">
        <v>44230</v>
      </c>
      <c r="B275">
        <v>2239.8686520000001</v>
      </c>
    </row>
    <row r="276" spans="1:2" x14ac:dyDescent="0.2">
      <c r="A276" s="5">
        <v>44231</v>
      </c>
      <c r="B276">
        <v>2241.4113769999999</v>
      </c>
    </row>
    <row r="277" spans="1:2" x14ac:dyDescent="0.2">
      <c r="A277" s="5">
        <v>44232</v>
      </c>
      <c r="B277">
        <v>2236.2353520000001</v>
      </c>
    </row>
    <row r="278" spans="1:2" x14ac:dyDescent="0.2">
      <c r="A278" s="5">
        <v>44235</v>
      </c>
      <c r="B278">
        <v>2226.6791990000002</v>
      </c>
    </row>
    <row r="279" spans="1:2" x14ac:dyDescent="0.2">
      <c r="A279" s="5">
        <v>44236</v>
      </c>
      <c r="B279">
        <v>2212.6437989999999</v>
      </c>
    </row>
    <row r="280" spans="1:2" x14ac:dyDescent="0.2">
      <c r="A280" s="5">
        <v>44237</v>
      </c>
      <c r="B280">
        <v>2219.3627929999998</v>
      </c>
    </row>
    <row r="281" spans="1:2" x14ac:dyDescent="0.2">
      <c r="A281" s="5">
        <v>44238</v>
      </c>
      <c r="B281">
        <v>2221.0073240000002</v>
      </c>
    </row>
    <row r="282" spans="1:2" x14ac:dyDescent="0.2">
      <c r="A282" s="5">
        <v>44239</v>
      </c>
      <c r="B282">
        <v>2217.8178710000002</v>
      </c>
    </row>
    <row r="283" spans="1:2" x14ac:dyDescent="0.2">
      <c r="A283" s="5">
        <v>44242</v>
      </c>
      <c r="B283">
        <v>2204.0625</v>
      </c>
    </row>
    <row r="284" spans="1:2" x14ac:dyDescent="0.2">
      <c r="A284" s="5">
        <v>44243</v>
      </c>
      <c r="B284">
        <v>2219.5124510000001</v>
      </c>
    </row>
    <row r="285" spans="1:2" x14ac:dyDescent="0.2">
      <c r="A285" s="5">
        <v>44244</v>
      </c>
      <c r="B285">
        <v>2215.9243160000001</v>
      </c>
    </row>
    <row r="286" spans="1:2" x14ac:dyDescent="0.2">
      <c r="A286" s="5">
        <v>44245</v>
      </c>
      <c r="B286">
        <v>2260.1809079999998</v>
      </c>
    </row>
    <row r="287" spans="1:2" x14ac:dyDescent="0.2">
      <c r="A287" s="5">
        <v>44246</v>
      </c>
      <c r="B287">
        <v>2253.3032229999999</v>
      </c>
    </row>
    <row r="288" spans="1:2" x14ac:dyDescent="0.2">
      <c r="A288" s="5">
        <v>44249</v>
      </c>
      <c r="B288">
        <v>2227.6857909999999</v>
      </c>
    </row>
    <row r="289" spans="1:2" x14ac:dyDescent="0.2">
      <c r="A289" s="5">
        <v>44250</v>
      </c>
      <c r="B289">
        <v>2251.8078609999998</v>
      </c>
    </row>
    <row r="290" spans="1:2" x14ac:dyDescent="0.2">
      <c r="A290" s="5">
        <v>44251</v>
      </c>
      <c r="B290">
        <v>2245.030029</v>
      </c>
    </row>
    <row r="291" spans="1:2" x14ac:dyDescent="0.2">
      <c r="A291" s="5">
        <v>44252</v>
      </c>
      <c r="B291">
        <v>2209.2954100000002</v>
      </c>
    </row>
    <row r="292" spans="1:2" x14ac:dyDescent="0.2">
      <c r="A292" s="5">
        <v>44253</v>
      </c>
      <c r="B292">
        <v>2170.07251</v>
      </c>
    </row>
    <row r="293" spans="1:2" x14ac:dyDescent="0.2">
      <c r="A293" s="5">
        <v>44256</v>
      </c>
      <c r="B293">
        <v>2167.6804200000001</v>
      </c>
    </row>
    <row r="294" spans="1:2" x14ac:dyDescent="0.2">
      <c r="A294" s="5">
        <v>44257</v>
      </c>
      <c r="B294">
        <v>2267.8559570000002</v>
      </c>
    </row>
    <row r="295" spans="1:2" x14ac:dyDescent="0.2">
      <c r="A295" s="5">
        <v>44258</v>
      </c>
      <c r="B295">
        <v>2271.8928219999998</v>
      </c>
    </row>
    <row r="296" spans="1:2" x14ac:dyDescent="0.2">
      <c r="A296" s="5">
        <v>44259</v>
      </c>
      <c r="B296">
        <v>2260.8286130000001</v>
      </c>
    </row>
    <row r="297" spans="1:2" x14ac:dyDescent="0.2">
      <c r="A297" s="5">
        <v>44260</v>
      </c>
      <c r="B297">
        <v>2255.994385</v>
      </c>
    </row>
    <row r="298" spans="1:2" x14ac:dyDescent="0.2">
      <c r="A298" s="5">
        <v>44263</v>
      </c>
      <c r="B298">
        <v>2261.0776369999999</v>
      </c>
    </row>
    <row r="299" spans="1:2" x14ac:dyDescent="0.2">
      <c r="A299" s="5">
        <v>44264</v>
      </c>
      <c r="B299">
        <v>2273.4377439999998</v>
      </c>
    </row>
    <row r="300" spans="1:2" x14ac:dyDescent="0.2">
      <c r="A300" s="5">
        <v>44265</v>
      </c>
      <c r="B300">
        <v>2282.4584960000002</v>
      </c>
    </row>
    <row r="301" spans="1:2" x14ac:dyDescent="0.2">
      <c r="A301" s="5">
        <v>44267</v>
      </c>
      <c r="B301">
        <v>2241.1923830000001</v>
      </c>
    </row>
    <row r="302" spans="1:2" x14ac:dyDescent="0.2">
      <c r="A302" s="5">
        <v>44270</v>
      </c>
      <c r="B302">
        <v>2227.4868160000001</v>
      </c>
    </row>
    <row r="303" spans="1:2" x14ac:dyDescent="0.2">
      <c r="A303" s="5">
        <v>44271</v>
      </c>
      <c r="B303">
        <v>2230.1777339999999</v>
      </c>
    </row>
    <row r="304" spans="1:2" x14ac:dyDescent="0.2">
      <c r="A304" s="5">
        <v>44272</v>
      </c>
      <c r="B304">
        <v>2234.2646479999999</v>
      </c>
    </row>
    <row r="305" spans="1:2" x14ac:dyDescent="0.2">
      <c r="A305" s="5">
        <v>44273</v>
      </c>
      <c r="B305">
        <v>2156.4167480000001</v>
      </c>
    </row>
    <row r="306" spans="1:2" x14ac:dyDescent="0.2">
      <c r="A306" s="5">
        <v>44274</v>
      </c>
      <c r="B306">
        <v>2271.5437010000001</v>
      </c>
    </row>
    <row r="307" spans="1:2" x14ac:dyDescent="0.2">
      <c r="A307" s="5">
        <v>44277</v>
      </c>
      <c r="B307">
        <v>2290.532471</v>
      </c>
    </row>
    <row r="308" spans="1:2" x14ac:dyDescent="0.2">
      <c r="A308" s="5">
        <v>44278</v>
      </c>
      <c r="B308">
        <v>2294.2204590000001</v>
      </c>
    </row>
    <row r="309" spans="1:2" x14ac:dyDescent="0.2">
      <c r="A309" s="5">
        <v>44279</v>
      </c>
      <c r="B309">
        <v>2297.6096189999998</v>
      </c>
    </row>
    <row r="310" spans="1:2" x14ac:dyDescent="0.2">
      <c r="A310" s="5">
        <v>44280</v>
      </c>
      <c r="B310">
        <v>2286.8942870000001</v>
      </c>
    </row>
    <row r="311" spans="1:2" x14ac:dyDescent="0.2">
      <c r="A311" s="5">
        <v>44281</v>
      </c>
      <c r="B311">
        <v>2265.413818</v>
      </c>
    </row>
    <row r="312" spans="1:2" x14ac:dyDescent="0.2">
      <c r="A312" s="5">
        <v>44285</v>
      </c>
      <c r="B312">
        <v>2267.8559570000002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25DA-61ED-DA41-A32A-F1A51C0B8F1E}">
  <dimension ref="A1:B312"/>
  <sheetViews>
    <sheetView topLeftCell="A277" workbookViewId="0">
      <selection activeCell="J21" sqref="J21"/>
    </sheetView>
  </sheetViews>
  <sheetFormatPr baseColWidth="10" defaultRowHeight="16" x14ac:dyDescent="0.2"/>
  <sheetData>
    <row r="1" spans="1:2" x14ac:dyDescent="0.2">
      <c r="A1" t="s">
        <v>0</v>
      </c>
      <c r="B1" t="s">
        <v>1</v>
      </c>
    </row>
    <row r="2" spans="1:2" x14ac:dyDescent="0.2">
      <c r="A2" s="5">
        <v>43831</v>
      </c>
      <c r="B2">
        <v>141.21492000000001</v>
      </c>
    </row>
    <row r="3" spans="1:2" x14ac:dyDescent="0.2">
      <c r="A3" s="5">
        <v>43832</v>
      </c>
      <c r="B3">
        <v>142.41400100000001</v>
      </c>
    </row>
    <row r="4" spans="1:2" x14ac:dyDescent="0.2">
      <c r="A4" s="5">
        <v>43833</v>
      </c>
      <c r="B4">
        <v>141.583878</v>
      </c>
    </row>
    <row r="5" spans="1:2" x14ac:dyDescent="0.2">
      <c r="A5" s="5">
        <v>43836</v>
      </c>
      <c r="B5">
        <v>139.462402</v>
      </c>
    </row>
    <row r="6" spans="1:2" x14ac:dyDescent="0.2">
      <c r="A6" s="5">
        <v>43837</v>
      </c>
      <c r="B6">
        <v>141.95282</v>
      </c>
    </row>
    <row r="7" spans="1:2" x14ac:dyDescent="0.2">
      <c r="A7" s="5">
        <v>43838</v>
      </c>
      <c r="B7">
        <v>139.27792400000001</v>
      </c>
    </row>
    <row r="8" spans="1:2" x14ac:dyDescent="0.2">
      <c r="A8" s="5">
        <v>43839</v>
      </c>
      <c r="B8">
        <v>143.751419</v>
      </c>
    </row>
    <row r="9" spans="1:2" x14ac:dyDescent="0.2">
      <c r="A9" s="5">
        <v>43840</v>
      </c>
      <c r="B9">
        <v>145.457809</v>
      </c>
    </row>
    <row r="10" spans="1:2" x14ac:dyDescent="0.2">
      <c r="A10" s="5">
        <v>43843</v>
      </c>
      <c r="B10">
        <v>145.64228800000001</v>
      </c>
    </row>
    <row r="11" spans="1:2" x14ac:dyDescent="0.2">
      <c r="A11" s="5">
        <v>43844</v>
      </c>
      <c r="B11">
        <v>146.05735799999999</v>
      </c>
    </row>
    <row r="12" spans="1:2" x14ac:dyDescent="0.2">
      <c r="A12" s="5">
        <v>43845</v>
      </c>
      <c r="B12">
        <v>159.24723800000001</v>
      </c>
    </row>
    <row r="13" spans="1:2" x14ac:dyDescent="0.2">
      <c r="A13" s="5">
        <v>43846</v>
      </c>
      <c r="B13">
        <v>160.81530799999999</v>
      </c>
    </row>
    <row r="14" spans="1:2" x14ac:dyDescent="0.2">
      <c r="A14" s="5">
        <v>43847</v>
      </c>
      <c r="B14">
        <v>161.599289</v>
      </c>
    </row>
    <row r="15" spans="1:2" x14ac:dyDescent="0.2">
      <c r="A15" s="5">
        <v>43850</v>
      </c>
      <c r="B15">
        <v>155.327179</v>
      </c>
    </row>
    <row r="16" spans="1:2" x14ac:dyDescent="0.2">
      <c r="A16" s="5">
        <v>43851</v>
      </c>
      <c r="B16">
        <v>158.04818700000001</v>
      </c>
    </row>
    <row r="17" spans="1:2" x14ac:dyDescent="0.2">
      <c r="A17" s="5">
        <v>43852</v>
      </c>
      <c r="B17">
        <v>156.57238799999999</v>
      </c>
    </row>
    <row r="18" spans="1:2" x14ac:dyDescent="0.2">
      <c r="A18" s="5">
        <v>43853</v>
      </c>
      <c r="B18">
        <v>159.06277499999999</v>
      </c>
    </row>
    <row r="19" spans="1:2" x14ac:dyDescent="0.2">
      <c r="A19" s="5">
        <v>43854</v>
      </c>
      <c r="B19">
        <v>157.033569</v>
      </c>
    </row>
    <row r="20" spans="1:2" x14ac:dyDescent="0.2">
      <c r="A20" s="5">
        <v>43857</v>
      </c>
      <c r="B20">
        <v>164.68926999999999</v>
      </c>
    </row>
    <row r="21" spans="1:2" x14ac:dyDescent="0.2">
      <c r="A21" s="5">
        <v>43858</v>
      </c>
      <c r="B21">
        <v>164.965958</v>
      </c>
    </row>
    <row r="22" spans="1:2" x14ac:dyDescent="0.2">
      <c r="A22" s="5">
        <v>43859</v>
      </c>
      <c r="B22">
        <v>163.53630100000001</v>
      </c>
    </row>
    <row r="23" spans="1:2" x14ac:dyDescent="0.2">
      <c r="A23" s="5">
        <v>43860</v>
      </c>
      <c r="B23">
        <v>166.62622099999999</v>
      </c>
    </row>
    <row r="24" spans="1:2" x14ac:dyDescent="0.2">
      <c r="A24" s="5">
        <v>43861</v>
      </c>
      <c r="B24">
        <v>166.90292400000001</v>
      </c>
    </row>
    <row r="25" spans="1:2" x14ac:dyDescent="0.2">
      <c r="A25" s="5">
        <v>43864</v>
      </c>
      <c r="B25">
        <v>156.341812</v>
      </c>
    </row>
    <row r="26" spans="1:2" x14ac:dyDescent="0.2">
      <c r="A26" s="5">
        <v>43865</v>
      </c>
      <c r="B26">
        <v>159.985153</v>
      </c>
    </row>
    <row r="27" spans="1:2" x14ac:dyDescent="0.2">
      <c r="A27" s="5">
        <v>43866</v>
      </c>
      <c r="B27">
        <v>156.71073899999999</v>
      </c>
    </row>
    <row r="28" spans="1:2" x14ac:dyDescent="0.2">
      <c r="A28" s="5">
        <v>43867</v>
      </c>
      <c r="B28">
        <v>153.66691599999999</v>
      </c>
    </row>
    <row r="29" spans="1:2" x14ac:dyDescent="0.2">
      <c r="A29" s="5">
        <v>43868</v>
      </c>
      <c r="B29">
        <v>150.76144400000001</v>
      </c>
    </row>
    <row r="30" spans="1:2" x14ac:dyDescent="0.2">
      <c r="A30" s="5">
        <v>43871</v>
      </c>
      <c r="B30">
        <v>150.16194200000001</v>
      </c>
    </row>
    <row r="31" spans="1:2" x14ac:dyDescent="0.2">
      <c r="A31" s="5">
        <v>43872</v>
      </c>
      <c r="B31">
        <v>151.40708900000001</v>
      </c>
    </row>
    <row r="32" spans="1:2" x14ac:dyDescent="0.2">
      <c r="A32" s="5">
        <v>43873</v>
      </c>
      <c r="B32">
        <v>149.88519299999999</v>
      </c>
    </row>
    <row r="33" spans="1:2" x14ac:dyDescent="0.2">
      <c r="A33" s="5">
        <v>43874</v>
      </c>
      <c r="B33">
        <v>147.62539699999999</v>
      </c>
    </row>
    <row r="34" spans="1:2" x14ac:dyDescent="0.2">
      <c r="A34" s="5">
        <v>43875</v>
      </c>
      <c r="B34">
        <v>150.25415000000001</v>
      </c>
    </row>
    <row r="35" spans="1:2" x14ac:dyDescent="0.2">
      <c r="A35" s="5">
        <v>43878</v>
      </c>
      <c r="B35">
        <v>149.19342</v>
      </c>
    </row>
    <row r="36" spans="1:2" x14ac:dyDescent="0.2">
      <c r="A36" s="5">
        <v>43879</v>
      </c>
      <c r="B36">
        <v>142.27565000000001</v>
      </c>
    </row>
    <row r="37" spans="1:2" x14ac:dyDescent="0.2">
      <c r="A37" s="5">
        <v>43880</v>
      </c>
      <c r="B37">
        <v>142.09118699999999</v>
      </c>
    </row>
    <row r="38" spans="1:2" x14ac:dyDescent="0.2">
      <c r="A38" s="5">
        <v>43881</v>
      </c>
      <c r="B38">
        <v>140.015839</v>
      </c>
    </row>
    <row r="39" spans="1:2" x14ac:dyDescent="0.2">
      <c r="A39" s="5">
        <v>43885</v>
      </c>
      <c r="B39">
        <v>137.617661</v>
      </c>
    </row>
    <row r="40" spans="1:2" x14ac:dyDescent="0.2">
      <c r="A40" s="5">
        <v>43886</v>
      </c>
      <c r="B40">
        <v>143.15188599999999</v>
      </c>
    </row>
    <row r="41" spans="1:2" x14ac:dyDescent="0.2">
      <c r="A41" s="5">
        <v>43887</v>
      </c>
      <c r="B41">
        <v>138.540054</v>
      </c>
    </row>
    <row r="42" spans="1:2" x14ac:dyDescent="0.2">
      <c r="A42" s="5">
        <v>43888</v>
      </c>
      <c r="B42">
        <v>137.709915</v>
      </c>
    </row>
    <row r="43" spans="1:2" x14ac:dyDescent="0.2">
      <c r="A43" s="5">
        <v>43889</v>
      </c>
      <c r="B43">
        <v>129.96198999999999</v>
      </c>
    </row>
    <row r="44" spans="1:2" x14ac:dyDescent="0.2">
      <c r="A44" s="5">
        <v>43892</v>
      </c>
      <c r="B44">
        <v>127.656059</v>
      </c>
    </row>
    <row r="45" spans="1:2" x14ac:dyDescent="0.2">
      <c r="A45" s="5">
        <v>43893</v>
      </c>
      <c r="B45">
        <v>128.90126000000001</v>
      </c>
    </row>
    <row r="46" spans="1:2" x14ac:dyDescent="0.2">
      <c r="A46" s="5">
        <v>43894</v>
      </c>
      <c r="B46">
        <v>124.47389200000001</v>
      </c>
    </row>
    <row r="47" spans="1:2" x14ac:dyDescent="0.2">
      <c r="A47" s="5">
        <v>43895</v>
      </c>
      <c r="B47">
        <v>124.151077</v>
      </c>
    </row>
    <row r="48" spans="1:2" x14ac:dyDescent="0.2">
      <c r="A48" s="5">
        <v>43896</v>
      </c>
      <c r="B48">
        <v>119.908157</v>
      </c>
    </row>
    <row r="49" spans="1:2" x14ac:dyDescent="0.2">
      <c r="A49" s="5">
        <v>43899</v>
      </c>
      <c r="B49">
        <v>119.862038</v>
      </c>
    </row>
    <row r="50" spans="1:2" x14ac:dyDescent="0.2">
      <c r="A50" s="5">
        <v>43901</v>
      </c>
      <c r="B50">
        <v>127.14877300000001</v>
      </c>
    </row>
    <row r="51" spans="1:2" x14ac:dyDescent="0.2">
      <c r="A51" s="5">
        <v>43902</v>
      </c>
      <c r="B51">
        <v>118.979332</v>
      </c>
    </row>
    <row r="52" spans="1:2" x14ac:dyDescent="0.2">
      <c r="A52" s="5">
        <v>43903</v>
      </c>
      <c r="B52">
        <v>122.11412</v>
      </c>
    </row>
    <row r="53" spans="1:2" x14ac:dyDescent="0.2">
      <c r="A53" s="5">
        <v>43906</v>
      </c>
      <c r="B53">
        <v>117.079453</v>
      </c>
    </row>
    <row r="54" spans="1:2" x14ac:dyDescent="0.2">
      <c r="A54" s="5">
        <v>43907</v>
      </c>
      <c r="B54">
        <v>113.27971599999999</v>
      </c>
    </row>
    <row r="55" spans="1:2" x14ac:dyDescent="0.2">
      <c r="A55" s="5">
        <v>43908</v>
      </c>
      <c r="B55">
        <v>106.725174</v>
      </c>
    </row>
    <row r="56" spans="1:2" x14ac:dyDescent="0.2">
      <c r="A56" s="5">
        <v>43909</v>
      </c>
      <c r="B56">
        <v>100.645584</v>
      </c>
    </row>
    <row r="57" spans="1:2" x14ac:dyDescent="0.2">
      <c r="A57" s="5">
        <v>43910</v>
      </c>
      <c r="B57">
        <v>102.402969</v>
      </c>
    </row>
    <row r="58" spans="1:2" x14ac:dyDescent="0.2">
      <c r="A58" s="5">
        <v>43913</v>
      </c>
      <c r="B58">
        <v>93.758560000000003</v>
      </c>
    </row>
    <row r="59" spans="1:2" x14ac:dyDescent="0.2">
      <c r="A59" s="5">
        <v>43914</v>
      </c>
      <c r="B59">
        <v>93.948547000000005</v>
      </c>
    </row>
    <row r="60" spans="1:2" x14ac:dyDescent="0.2">
      <c r="A60" s="5">
        <v>43915</v>
      </c>
      <c r="B60">
        <v>98.223251000000005</v>
      </c>
    </row>
    <row r="61" spans="1:2" x14ac:dyDescent="0.2">
      <c r="A61" s="5">
        <v>43916</v>
      </c>
      <c r="B61">
        <v>102.830437</v>
      </c>
    </row>
    <row r="62" spans="1:2" x14ac:dyDescent="0.2">
      <c r="A62" s="5">
        <v>43917</v>
      </c>
      <c r="B62">
        <v>104.92029599999999</v>
      </c>
    </row>
    <row r="63" spans="1:2" x14ac:dyDescent="0.2">
      <c r="A63" s="5">
        <v>43920</v>
      </c>
      <c r="B63">
        <v>99.268173000000004</v>
      </c>
    </row>
    <row r="64" spans="1:2" x14ac:dyDescent="0.2">
      <c r="A64" s="5">
        <v>43921</v>
      </c>
      <c r="B64">
        <v>103.02042400000001</v>
      </c>
    </row>
    <row r="65" spans="1:2" x14ac:dyDescent="0.2">
      <c r="A65" s="5">
        <v>43922</v>
      </c>
      <c r="B65">
        <v>100.693077</v>
      </c>
    </row>
    <row r="66" spans="1:2" x14ac:dyDescent="0.2">
      <c r="A66" s="5">
        <v>43924</v>
      </c>
      <c r="B66">
        <v>99.410674999999998</v>
      </c>
    </row>
    <row r="67" spans="1:2" x14ac:dyDescent="0.2">
      <c r="A67" s="5">
        <v>43928</v>
      </c>
      <c r="B67">
        <v>107.200142</v>
      </c>
    </row>
    <row r="68" spans="1:2" x14ac:dyDescent="0.2">
      <c r="A68" s="5">
        <v>43929</v>
      </c>
      <c r="B68">
        <v>107.960075</v>
      </c>
    </row>
    <row r="69" spans="1:2" x14ac:dyDescent="0.2">
      <c r="A69" s="5">
        <v>43930</v>
      </c>
      <c r="B69">
        <v>113.754684</v>
      </c>
    </row>
    <row r="70" spans="1:2" x14ac:dyDescent="0.2">
      <c r="A70" s="5">
        <v>43934</v>
      </c>
      <c r="B70">
        <v>113.849678</v>
      </c>
    </row>
    <row r="71" spans="1:2" x14ac:dyDescent="0.2">
      <c r="A71" s="5">
        <v>43936</v>
      </c>
      <c r="B71">
        <v>122.494095</v>
      </c>
    </row>
    <row r="72" spans="1:2" x14ac:dyDescent="0.2">
      <c r="A72" s="5">
        <v>43937</v>
      </c>
      <c r="B72">
        <v>128.478668</v>
      </c>
    </row>
    <row r="73" spans="1:2" x14ac:dyDescent="0.2">
      <c r="A73" s="5">
        <v>43938</v>
      </c>
      <c r="B73">
        <v>122.87406900000001</v>
      </c>
    </row>
    <row r="74" spans="1:2" x14ac:dyDescent="0.2">
      <c r="A74" s="5">
        <v>43941</v>
      </c>
      <c r="B74">
        <v>125.961349</v>
      </c>
    </row>
    <row r="75" spans="1:2" x14ac:dyDescent="0.2">
      <c r="A75" s="5">
        <v>43942</v>
      </c>
      <c r="B75">
        <v>120.87919599999999</v>
      </c>
    </row>
    <row r="76" spans="1:2" x14ac:dyDescent="0.2">
      <c r="A76" s="5">
        <v>43943</v>
      </c>
      <c r="B76">
        <v>121.686638</v>
      </c>
    </row>
    <row r="77" spans="1:2" x14ac:dyDescent="0.2">
      <c r="A77" s="5">
        <v>43944</v>
      </c>
      <c r="B77">
        <v>121.78162399999999</v>
      </c>
    </row>
    <row r="78" spans="1:2" x14ac:dyDescent="0.2">
      <c r="A78" s="5">
        <v>43945</v>
      </c>
      <c r="B78">
        <v>122.161613</v>
      </c>
    </row>
    <row r="79" spans="1:2" x14ac:dyDescent="0.2">
      <c r="A79" s="5">
        <v>43948</v>
      </c>
      <c r="B79">
        <v>123.254036</v>
      </c>
    </row>
    <row r="80" spans="1:2" x14ac:dyDescent="0.2">
      <c r="A80" s="5">
        <v>43949</v>
      </c>
      <c r="B80">
        <v>123.254036</v>
      </c>
    </row>
    <row r="81" spans="1:2" x14ac:dyDescent="0.2">
      <c r="A81" s="5">
        <v>43950</v>
      </c>
      <c r="B81">
        <v>124.77394099999999</v>
      </c>
    </row>
    <row r="82" spans="1:2" x14ac:dyDescent="0.2">
      <c r="A82" s="5">
        <v>43951</v>
      </c>
      <c r="B82">
        <v>123.016548</v>
      </c>
    </row>
    <row r="83" spans="1:2" x14ac:dyDescent="0.2">
      <c r="A83" s="5">
        <v>43955</v>
      </c>
      <c r="B83">
        <v>121.02169000000001</v>
      </c>
    </row>
    <row r="84" spans="1:2" x14ac:dyDescent="0.2">
      <c r="A84" s="5">
        <v>43956</v>
      </c>
      <c r="B84">
        <v>121.829132</v>
      </c>
    </row>
    <row r="85" spans="1:2" x14ac:dyDescent="0.2">
      <c r="A85" s="5">
        <v>43957</v>
      </c>
      <c r="B85">
        <v>123.159035</v>
      </c>
    </row>
    <row r="86" spans="1:2" x14ac:dyDescent="0.2">
      <c r="A86" s="5">
        <v>43958</v>
      </c>
      <c r="B86">
        <v>122.20909899999999</v>
      </c>
    </row>
    <row r="87" spans="1:2" x14ac:dyDescent="0.2">
      <c r="A87" s="5">
        <v>43959</v>
      </c>
      <c r="B87">
        <v>119.4543</v>
      </c>
    </row>
    <row r="88" spans="1:2" x14ac:dyDescent="0.2">
      <c r="A88" s="5">
        <v>43962</v>
      </c>
      <c r="B88">
        <v>120.73670199999999</v>
      </c>
    </row>
    <row r="89" spans="1:2" x14ac:dyDescent="0.2">
      <c r="A89" s="5">
        <v>43963</v>
      </c>
      <c r="B89">
        <v>121.971619</v>
      </c>
    </row>
    <row r="90" spans="1:2" x14ac:dyDescent="0.2">
      <c r="A90" s="5">
        <v>43964</v>
      </c>
      <c r="B90">
        <v>130.18855300000001</v>
      </c>
    </row>
    <row r="91" spans="1:2" x14ac:dyDescent="0.2">
      <c r="A91" s="5">
        <v>43965</v>
      </c>
      <c r="B91">
        <v>135.55569499999999</v>
      </c>
    </row>
    <row r="92" spans="1:2" x14ac:dyDescent="0.2">
      <c r="A92" s="5">
        <v>43966</v>
      </c>
      <c r="B92">
        <v>129.143631</v>
      </c>
    </row>
    <row r="93" spans="1:2" x14ac:dyDescent="0.2">
      <c r="A93" s="5">
        <v>43969</v>
      </c>
      <c r="B93">
        <v>123.349037</v>
      </c>
    </row>
    <row r="94" spans="1:2" x14ac:dyDescent="0.2">
      <c r="A94" s="5">
        <v>43970</v>
      </c>
      <c r="B94">
        <v>127.481239</v>
      </c>
    </row>
    <row r="95" spans="1:2" x14ac:dyDescent="0.2">
      <c r="A95" s="5">
        <v>43971</v>
      </c>
      <c r="B95">
        <v>128.526184</v>
      </c>
    </row>
    <row r="96" spans="1:2" x14ac:dyDescent="0.2">
      <c r="A96" s="5">
        <v>43972</v>
      </c>
      <c r="B96">
        <v>134.60575900000001</v>
      </c>
    </row>
    <row r="97" spans="1:2" x14ac:dyDescent="0.2">
      <c r="A97" s="5">
        <v>43973</v>
      </c>
      <c r="B97">
        <v>132.23091099999999</v>
      </c>
    </row>
    <row r="98" spans="1:2" x14ac:dyDescent="0.2">
      <c r="A98" s="5">
        <v>43977</v>
      </c>
      <c r="B98">
        <v>126.341324</v>
      </c>
    </row>
    <row r="99" spans="1:2" x14ac:dyDescent="0.2">
      <c r="A99" s="5">
        <v>43978</v>
      </c>
      <c r="B99">
        <v>124.77394099999999</v>
      </c>
    </row>
    <row r="100" spans="1:2" x14ac:dyDescent="0.2">
      <c r="A100" s="5">
        <v>43979</v>
      </c>
      <c r="B100">
        <v>125.676384</v>
      </c>
    </row>
    <row r="101" spans="1:2" x14ac:dyDescent="0.2">
      <c r="A101" s="5">
        <v>43980</v>
      </c>
      <c r="B101">
        <v>123.301529</v>
      </c>
    </row>
    <row r="102" spans="1:2" x14ac:dyDescent="0.2">
      <c r="A102" s="5">
        <v>43983</v>
      </c>
      <c r="B102">
        <v>130.141052</v>
      </c>
    </row>
    <row r="103" spans="1:2" x14ac:dyDescent="0.2">
      <c r="A103" s="5">
        <v>43984</v>
      </c>
      <c r="B103">
        <v>128.19371000000001</v>
      </c>
    </row>
    <row r="104" spans="1:2" x14ac:dyDescent="0.2">
      <c r="A104" s="5">
        <v>43985</v>
      </c>
      <c r="B104">
        <v>128.716171</v>
      </c>
    </row>
    <row r="105" spans="1:2" x14ac:dyDescent="0.2">
      <c r="A105" s="5">
        <v>43986</v>
      </c>
      <c r="B105">
        <v>128.62115499999999</v>
      </c>
    </row>
    <row r="106" spans="1:2" x14ac:dyDescent="0.2">
      <c r="A106" s="5">
        <v>43987</v>
      </c>
      <c r="B106">
        <v>131.09098800000001</v>
      </c>
    </row>
    <row r="107" spans="1:2" x14ac:dyDescent="0.2">
      <c r="A107" s="5">
        <v>43990</v>
      </c>
      <c r="B107">
        <v>130.09356700000001</v>
      </c>
    </row>
    <row r="108" spans="1:2" x14ac:dyDescent="0.2">
      <c r="A108" s="5">
        <v>43991</v>
      </c>
      <c r="B108">
        <v>130.75851399999999</v>
      </c>
    </row>
    <row r="109" spans="1:2" x14ac:dyDescent="0.2">
      <c r="A109" s="5">
        <v>43992</v>
      </c>
      <c r="B109">
        <v>129.90358000000001</v>
      </c>
    </row>
    <row r="110" spans="1:2" x14ac:dyDescent="0.2">
      <c r="A110" s="5">
        <v>43993</v>
      </c>
      <c r="B110">
        <v>130.80600000000001</v>
      </c>
    </row>
    <row r="111" spans="1:2" x14ac:dyDescent="0.2">
      <c r="A111" s="5">
        <v>43994</v>
      </c>
      <c r="B111">
        <v>128.906158</v>
      </c>
    </row>
    <row r="112" spans="1:2" x14ac:dyDescent="0.2">
      <c r="A112" s="5">
        <v>43997</v>
      </c>
      <c r="B112">
        <v>132.373413</v>
      </c>
    </row>
    <row r="113" spans="1:2" x14ac:dyDescent="0.2">
      <c r="A113" s="5">
        <v>43998</v>
      </c>
      <c r="B113">
        <v>132.23091099999999</v>
      </c>
    </row>
    <row r="114" spans="1:2" x14ac:dyDescent="0.2">
      <c r="A114" s="5">
        <v>43999</v>
      </c>
      <c r="B114">
        <v>135.27072100000001</v>
      </c>
    </row>
    <row r="115" spans="1:2" x14ac:dyDescent="0.2">
      <c r="A115" s="5">
        <v>44000</v>
      </c>
      <c r="B115">
        <v>138.35798600000001</v>
      </c>
    </row>
    <row r="116" spans="1:2" x14ac:dyDescent="0.2">
      <c r="A116" s="5">
        <v>44001</v>
      </c>
      <c r="B116">
        <v>140.067871</v>
      </c>
    </row>
    <row r="117" spans="1:2" x14ac:dyDescent="0.2">
      <c r="A117" s="5">
        <v>44004</v>
      </c>
      <c r="B117">
        <v>142.11024499999999</v>
      </c>
    </row>
    <row r="118" spans="1:2" x14ac:dyDescent="0.2">
      <c r="A118" s="5">
        <v>44005</v>
      </c>
      <c r="B118">
        <v>142.205231</v>
      </c>
    </row>
    <row r="119" spans="1:2" x14ac:dyDescent="0.2">
      <c r="A119" s="5">
        <v>44006</v>
      </c>
      <c r="B119">
        <v>136.41064499999999</v>
      </c>
    </row>
    <row r="120" spans="1:2" x14ac:dyDescent="0.2">
      <c r="A120" s="5">
        <v>44007</v>
      </c>
      <c r="B120">
        <v>137.693039</v>
      </c>
    </row>
    <row r="121" spans="1:2" x14ac:dyDescent="0.2">
      <c r="A121" s="5">
        <v>44008</v>
      </c>
      <c r="B121">
        <v>137.123108</v>
      </c>
    </row>
    <row r="122" spans="1:2" x14ac:dyDescent="0.2">
      <c r="A122" s="5">
        <v>44011</v>
      </c>
      <c r="B122">
        <v>136.07815600000001</v>
      </c>
    </row>
    <row r="123" spans="1:2" x14ac:dyDescent="0.2">
      <c r="A123" s="5">
        <v>44012</v>
      </c>
      <c r="B123">
        <v>134.84324599999999</v>
      </c>
    </row>
    <row r="124" spans="1:2" x14ac:dyDescent="0.2">
      <c r="A124" s="5">
        <v>44013</v>
      </c>
      <c r="B124">
        <v>142.680206</v>
      </c>
    </row>
    <row r="125" spans="1:2" x14ac:dyDescent="0.2">
      <c r="A125" s="5">
        <v>44014</v>
      </c>
      <c r="B125">
        <v>139.97288499999999</v>
      </c>
    </row>
    <row r="126" spans="1:2" x14ac:dyDescent="0.2">
      <c r="A126" s="5">
        <v>44015</v>
      </c>
      <c r="B126">
        <v>139.260437</v>
      </c>
    </row>
    <row r="127" spans="1:2" x14ac:dyDescent="0.2">
      <c r="A127" s="5">
        <v>44018</v>
      </c>
      <c r="B127">
        <v>145.909988</v>
      </c>
    </row>
    <row r="128" spans="1:2" x14ac:dyDescent="0.2">
      <c r="A128" s="5">
        <v>44019</v>
      </c>
      <c r="B128">
        <v>146.76492300000001</v>
      </c>
    </row>
    <row r="129" spans="1:2" x14ac:dyDescent="0.2">
      <c r="A129" s="5">
        <v>44020</v>
      </c>
      <c r="B129">
        <v>146.24246199999999</v>
      </c>
    </row>
    <row r="130" spans="1:2" x14ac:dyDescent="0.2">
      <c r="A130" s="5">
        <v>44021</v>
      </c>
      <c r="B130">
        <v>144.91253699999999</v>
      </c>
    </row>
    <row r="131" spans="1:2" x14ac:dyDescent="0.2">
      <c r="A131" s="5">
        <v>44022</v>
      </c>
      <c r="B131">
        <v>146.90741</v>
      </c>
    </row>
    <row r="132" spans="1:2" x14ac:dyDescent="0.2">
      <c r="A132" s="5">
        <v>44025</v>
      </c>
      <c r="B132">
        <v>146.76492300000001</v>
      </c>
    </row>
    <row r="133" spans="1:2" x14ac:dyDescent="0.2">
      <c r="A133" s="5">
        <v>44026</v>
      </c>
      <c r="B133">
        <v>143.77262899999999</v>
      </c>
    </row>
    <row r="134" spans="1:2" x14ac:dyDescent="0.2">
      <c r="A134" s="5">
        <v>44027</v>
      </c>
      <c r="B134">
        <v>145.05502300000001</v>
      </c>
    </row>
    <row r="135" spans="1:2" x14ac:dyDescent="0.2">
      <c r="A135" s="5">
        <v>44028</v>
      </c>
      <c r="B135">
        <v>146.099976</v>
      </c>
    </row>
    <row r="136" spans="1:2" x14ac:dyDescent="0.2">
      <c r="A136" s="5">
        <v>44029</v>
      </c>
      <c r="B136">
        <v>145.34002699999999</v>
      </c>
    </row>
    <row r="137" spans="1:2" x14ac:dyDescent="0.2">
      <c r="A137" s="5">
        <v>44032</v>
      </c>
      <c r="B137">
        <v>146.52745100000001</v>
      </c>
    </row>
    <row r="138" spans="1:2" x14ac:dyDescent="0.2">
      <c r="A138" s="5">
        <v>44033</v>
      </c>
      <c r="B138">
        <v>149.424744</v>
      </c>
    </row>
    <row r="139" spans="1:2" x14ac:dyDescent="0.2">
      <c r="A139" s="5">
        <v>44034</v>
      </c>
      <c r="B139">
        <v>149.282242</v>
      </c>
    </row>
    <row r="140" spans="1:2" x14ac:dyDescent="0.2">
      <c r="A140" s="5">
        <v>44035</v>
      </c>
      <c r="B140">
        <v>152.84449799999999</v>
      </c>
    </row>
    <row r="141" spans="1:2" x14ac:dyDescent="0.2">
      <c r="A141" s="5">
        <v>44036</v>
      </c>
      <c r="B141">
        <v>149.32974200000001</v>
      </c>
    </row>
    <row r="142" spans="1:2" x14ac:dyDescent="0.2">
      <c r="A142" s="5">
        <v>44039</v>
      </c>
      <c r="B142">
        <v>153.84193400000001</v>
      </c>
    </row>
    <row r="143" spans="1:2" x14ac:dyDescent="0.2">
      <c r="A143" s="5">
        <v>44040</v>
      </c>
      <c r="B143">
        <v>156.12178</v>
      </c>
    </row>
    <row r="144" spans="1:2" x14ac:dyDescent="0.2">
      <c r="A144" s="5">
        <v>44041</v>
      </c>
      <c r="B144">
        <v>156.359253</v>
      </c>
    </row>
    <row r="145" spans="1:2" x14ac:dyDescent="0.2">
      <c r="A145" s="5">
        <v>44042</v>
      </c>
      <c r="B145">
        <v>148.80728099999999</v>
      </c>
    </row>
    <row r="146" spans="1:2" x14ac:dyDescent="0.2">
      <c r="A146" s="5">
        <v>44043</v>
      </c>
      <c r="B146">
        <v>150.327179</v>
      </c>
    </row>
    <row r="147" spans="1:2" x14ac:dyDescent="0.2">
      <c r="A147" s="5">
        <v>44046</v>
      </c>
      <c r="B147">
        <v>147.66735800000001</v>
      </c>
    </row>
    <row r="148" spans="1:2" x14ac:dyDescent="0.2">
      <c r="A148" s="5">
        <v>44047</v>
      </c>
      <c r="B148">
        <v>147.95233200000001</v>
      </c>
    </row>
    <row r="149" spans="1:2" x14ac:dyDescent="0.2">
      <c r="A149" s="5">
        <v>44048</v>
      </c>
      <c r="B149">
        <v>149.044769</v>
      </c>
    </row>
    <row r="150" spans="1:2" x14ac:dyDescent="0.2">
      <c r="A150" s="5">
        <v>44049</v>
      </c>
      <c r="B150">
        <v>148.66478000000001</v>
      </c>
    </row>
    <row r="151" spans="1:2" x14ac:dyDescent="0.2">
      <c r="A151" s="5">
        <v>44050</v>
      </c>
      <c r="B151">
        <v>147.714844</v>
      </c>
    </row>
    <row r="152" spans="1:2" x14ac:dyDescent="0.2">
      <c r="A152" s="5">
        <v>44053</v>
      </c>
      <c r="B152">
        <v>144.34257500000001</v>
      </c>
    </row>
    <row r="153" spans="1:2" x14ac:dyDescent="0.2">
      <c r="A153" s="5">
        <v>44054</v>
      </c>
      <c r="B153">
        <v>145.05502300000001</v>
      </c>
    </row>
    <row r="154" spans="1:2" x14ac:dyDescent="0.2">
      <c r="A154" s="5">
        <v>44055</v>
      </c>
      <c r="B154">
        <v>146.33744799999999</v>
      </c>
    </row>
    <row r="155" spans="1:2" x14ac:dyDescent="0.2">
      <c r="A155" s="5">
        <v>44056</v>
      </c>
      <c r="B155">
        <v>147.57235700000001</v>
      </c>
    </row>
    <row r="156" spans="1:2" x14ac:dyDescent="0.2">
      <c r="A156" s="5">
        <v>44057</v>
      </c>
      <c r="B156">
        <v>145.38751199999999</v>
      </c>
    </row>
    <row r="157" spans="1:2" x14ac:dyDescent="0.2">
      <c r="A157" s="5">
        <v>44060</v>
      </c>
      <c r="B157">
        <v>145.10252399999999</v>
      </c>
    </row>
    <row r="158" spans="1:2" x14ac:dyDescent="0.2">
      <c r="A158" s="5">
        <v>44061</v>
      </c>
      <c r="B158">
        <v>145.909988</v>
      </c>
    </row>
    <row r="159" spans="1:2" x14ac:dyDescent="0.2">
      <c r="A159" s="5">
        <v>44062</v>
      </c>
      <c r="B159">
        <v>144.437592</v>
      </c>
    </row>
    <row r="160" spans="1:2" x14ac:dyDescent="0.2">
      <c r="A160" s="5">
        <v>44063</v>
      </c>
      <c r="B160">
        <v>142.30023199999999</v>
      </c>
    </row>
    <row r="161" spans="1:2" x14ac:dyDescent="0.2">
      <c r="A161" s="5">
        <v>44064</v>
      </c>
      <c r="B161">
        <v>144.62756300000001</v>
      </c>
    </row>
    <row r="162" spans="1:2" x14ac:dyDescent="0.2">
      <c r="A162" s="5">
        <v>44067</v>
      </c>
      <c r="B162">
        <v>148.712265</v>
      </c>
    </row>
    <row r="163" spans="1:2" x14ac:dyDescent="0.2">
      <c r="A163" s="5">
        <v>44068</v>
      </c>
      <c r="B163">
        <v>148.66478000000001</v>
      </c>
    </row>
    <row r="164" spans="1:2" x14ac:dyDescent="0.2">
      <c r="A164" s="5">
        <v>44069</v>
      </c>
      <c r="B164">
        <v>148.66478000000001</v>
      </c>
    </row>
    <row r="165" spans="1:2" x14ac:dyDescent="0.2">
      <c r="A165" s="5">
        <v>44070</v>
      </c>
      <c r="B165">
        <v>147.66735800000001</v>
      </c>
    </row>
    <row r="166" spans="1:2" x14ac:dyDescent="0.2">
      <c r="A166" s="5">
        <v>44071</v>
      </c>
      <c r="B166">
        <v>145.86247299999999</v>
      </c>
    </row>
    <row r="167" spans="1:2" x14ac:dyDescent="0.2">
      <c r="A167" s="5">
        <v>44074</v>
      </c>
      <c r="B167">
        <v>140.97032200000001</v>
      </c>
    </row>
    <row r="168" spans="1:2" x14ac:dyDescent="0.2">
      <c r="A168" s="5">
        <v>44075</v>
      </c>
      <c r="B168">
        <v>139.307907</v>
      </c>
    </row>
    <row r="169" spans="1:2" x14ac:dyDescent="0.2">
      <c r="A169" s="5">
        <v>44076</v>
      </c>
      <c r="B169">
        <v>140.02037000000001</v>
      </c>
    </row>
    <row r="170" spans="1:2" x14ac:dyDescent="0.2">
      <c r="A170" s="5">
        <v>44077</v>
      </c>
      <c r="B170">
        <v>140.68533300000001</v>
      </c>
    </row>
    <row r="171" spans="1:2" x14ac:dyDescent="0.2">
      <c r="A171" s="5">
        <v>44078</v>
      </c>
      <c r="B171">
        <v>138.453003</v>
      </c>
    </row>
    <row r="172" spans="1:2" x14ac:dyDescent="0.2">
      <c r="A172" s="5">
        <v>44081</v>
      </c>
      <c r="B172">
        <v>134.79574600000001</v>
      </c>
    </row>
    <row r="173" spans="1:2" x14ac:dyDescent="0.2">
      <c r="A173" s="5">
        <v>44082</v>
      </c>
      <c r="B173">
        <v>133.608307</v>
      </c>
    </row>
    <row r="174" spans="1:2" x14ac:dyDescent="0.2">
      <c r="A174" s="5">
        <v>44083</v>
      </c>
      <c r="B174">
        <v>128.526184</v>
      </c>
    </row>
    <row r="175" spans="1:2" x14ac:dyDescent="0.2">
      <c r="A175" s="5">
        <v>44084</v>
      </c>
      <c r="B175">
        <v>134.035797</v>
      </c>
    </row>
    <row r="176" spans="1:2" x14ac:dyDescent="0.2">
      <c r="A176" s="5">
        <v>44085</v>
      </c>
      <c r="B176">
        <v>135.508194</v>
      </c>
    </row>
    <row r="177" spans="1:2" x14ac:dyDescent="0.2">
      <c r="A177" s="5">
        <v>44088</v>
      </c>
      <c r="B177">
        <v>141.112808</v>
      </c>
    </row>
    <row r="178" spans="1:2" x14ac:dyDescent="0.2">
      <c r="A178" s="5">
        <v>44089</v>
      </c>
      <c r="B178">
        <v>140.16287199999999</v>
      </c>
    </row>
    <row r="179" spans="1:2" x14ac:dyDescent="0.2">
      <c r="A179" s="5">
        <v>44090</v>
      </c>
      <c r="B179">
        <v>145.86247299999999</v>
      </c>
    </row>
    <row r="180" spans="1:2" x14ac:dyDescent="0.2">
      <c r="A180" s="5">
        <v>44091</v>
      </c>
      <c r="B180">
        <v>145.53001399999999</v>
      </c>
    </row>
    <row r="181" spans="1:2" x14ac:dyDescent="0.2">
      <c r="A181" s="5">
        <v>44092</v>
      </c>
      <c r="B181">
        <v>148.90226699999999</v>
      </c>
    </row>
    <row r="182" spans="1:2" x14ac:dyDescent="0.2">
      <c r="A182" s="5">
        <v>44095</v>
      </c>
      <c r="B182">
        <v>144.86505099999999</v>
      </c>
    </row>
    <row r="183" spans="1:2" x14ac:dyDescent="0.2">
      <c r="A183" s="5">
        <v>44096</v>
      </c>
      <c r="B183">
        <v>140.352859</v>
      </c>
    </row>
    <row r="184" spans="1:2" x14ac:dyDescent="0.2">
      <c r="A184" s="5">
        <v>44097</v>
      </c>
      <c r="B184">
        <v>140.922821</v>
      </c>
    </row>
    <row r="185" spans="1:2" x14ac:dyDescent="0.2">
      <c r="A185" s="5">
        <v>44098</v>
      </c>
      <c r="B185">
        <v>138.975449</v>
      </c>
    </row>
    <row r="186" spans="1:2" x14ac:dyDescent="0.2">
      <c r="A186" s="5">
        <v>44099</v>
      </c>
      <c r="B186">
        <v>143.34513899999999</v>
      </c>
    </row>
    <row r="187" spans="1:2" x14ac:dyDescent="0.2">
      <c r="A187" s="5">
        <v>44102</v>
      </c>
      <c r="B187">
        <v>146.004974</v>
      </c>
    </row>
    <row r="188" spans="1:2" x14ac:dyDescent="0.2">
      <c r="A188" s="5">
        <v>44103</v>
      </c>
      <c r="B188">
        <v>147.287384</v>
      </c>
    </row>
    <row r="189" spans="1:2" x14ac:dyDescent="0.2">
      <c r="A189" s="5">
        <v>44104</v>
      </c>
      <c r="B189">
        <v>149.899719</v>
      </c>
    </row>
    <row r="190" spans="1:2" x14ac:dyDescent="0.2">
      <c r="A190" s="5">
        <v>44105</v>
      </c>
      <c r="B190">
        <v>152.98699999999999</v>
      </c>
    </row>
    <row r="191" spans="1:2" x14ac:dyDescent="0.2">
      <c r="A191" s="5">
        <v>44109</v>
      </c>
      <c r="B191">
        <v>155.02934300000001</v>
      </c>
    </row>
    <row r="192" spans="1:2" x14ac:dyDescent="0.2">
      <c r="A192" s="5">
        <v>44110</v>
      </c>
      <c r="B192">
        <v>157.16670199999999</v>
      </c>
    </row>
    <row r="193" spans="1:2" x14ac:dyDescent="0.2">
      <c r="A193" s="5">
        <v>44111</v>
      </c>
      <c r="B193">
        <v>158.876587</v>
      </c>
    </row>
    <row r="194" spans="1:2" x14ac:dyDescent="0.2">
      <c r="A194" s="5">
        <v>44112</v>
      </c>
      <c r="B194">
        <v>159.589035</v>
      </c>
    </row>
    <row r="195" spans="1:2" x14ac:dyDescent="0.2">
      <c r="A195" s="5">
        <v>44113</v>
      </c>
      <c r="B195">
        <v>158.876587</v>
      </c>
    </row>
    <row r="196" spans="1:2" x14ac:dyDescent="0.2">
      <c r="A196" s="5">
        <v>44116</v>
      </c>
      <c r="B196">
        <v>156.929214</v>
      </c>
    </row>
    <row r="197" spans="1:2" x14ac:dyDescent="0.2">
      <c r="A197" s="5">
        <v>44117</v>
      </c>
      <c r="B197">
        <v>158.164154</v>
      </c>
    </row>
    <row r="198" spans="1:2" x14ac:dyDescent="0.2">
      <c r="A198" s="5">
        <v>44118</v>
      </c>
      <c r="B198">
        <v>157.40419</v>
      </c>
    </row>
    <row r="199" spans="1:2" x14ac:dyDescent="0.2">
      <c r="A199" s="5">
        <v>44119</v>
      </c>
      <c r="B199">
        <v>151.89456200000001</v>
      </c>
    </row>
    <row r="200" spans="1:2" x14ac:dyDescent="0.2">
      <c r="A200" s="5">
        <v>44120</v>
      </c>
      <c r="B200">
        <v>151.56210300000001</v>
      </c>
    </row>
    <row r="201" spans="1:2" x14ac:dyDescent="0.2">
      <c r="A201" s="5">
        <v>44123</v>
      </c>
      <c r="B201">
        <v>153.984421</v>
      </c>
    </row>
    <row r="202" spans="1:2" x14ac:dyDescent="0.2">
      <c r="A202" s="5">
        <v>44124</v>
      </c>
      <c r="B202">
        <v>156.12178</v>
      </c>
    </row>
    <row r="203" spans="1:2" x14ac:dyDescent="0.2">
      <c r="A203" s="5">
        <v>44125</v>
      </c>
      <c r="B203">
        <v>158.02165199999999</v>
      </c>
    </row>
    <row r="204" spans="1:2" x14ac:dyDescent="0.2">
      <c r="A204" s="5">
        <v>44126</v>
      </c>
      <c r="B204">
        <v>164.24371300000001</v>
      </c>
    </row>
    <row r="205" spans="1:2" x14ac:dyDescent="0.2">
      <c r="A205" s="5">
        <v>44127</v>
      </c>
      <c r="B205">
        <v>159.87402299999999</v>
      </c>
    </row>
    <row r="206" spans="1:2" x14ac:dyDescent="0.2">
      <c r="A206" s="5">
        <v>44130</v>
      </c>
      <c r="B206">
        <v>159.446564</v>
      </c>
    </row>
    <row r="207" spans="1:2" x14ac:dyDescent="0.2">
      <c r="A207" s="5">
        <v>44131</v>
      </c>
      <c r="B207">
        <v>158.971588</v>
      </c>
    </row>
    <row r="208" spans="1:2" x14ac:dyDescent="0.2">
      <c r="A208" s="5">
        <v>44132</v>
      </c>
      <c r="B208">
        <v>158.781586</v>
      </c>
    </row>
    <row r="209" spans="1:2" x14ac:dyDescent="0.2">
      <c r="A209" s="5">
        <v>44133</v>
      </c>
      <c r="B209">
        <v>153.984421</v>
      </c>
    </row>
    <row r="210" spans="1:2" x14ac:dyDescent="0.2">
      <c r="A210" s="5">
        <v>44134</v>
      </c>
      <c r="B210">
        <v>154.459396</v>
      </c>
    </row>
    <row r="211" spans="1:2" x14ac:dyDescent="0.2">
      <c r="A211" s="5">
        <v>44137</v>
      </c>
      <c r="B211">
        <v>148.90226699999999</v>
      </c>
    </row>
    <row r="212" spans="1:2" x14ac:dyDescent="0.2">
      <c r="A212" s="5">
        <v>44138</v>
      </c>
      <c r="B212">
        <v>153.55694600000001</v>
      </c>
    </row>
    <row r="213" spans="1:2" x14ac:dyDescent="0.2">
      <c r="A213" s="5">
        <v>44139</v>
      </c>
      <c r="B213">
        <v>153.60446200000001</v>
      </c>
    </row>
    <row r="214" spans="1:2" x14ac:dyDescent="0.2">
      <c r="A214" s="5">
        <v>44140</v>
      </c>
      <c r="B214">
        <v>157.11918600000001</v>
      </c>
    </row>
    <row r="215" spans="1:2" x14ac:dyDescent="0.2">
      <c r="A215" s="5">
        <v>44141</v>
      </c>
      <c r="B215">
        <v>156.45425399999999</v>
      </c>
    </row>
    <row r="216" spans="1:2" x14ac:dyDescent="0.2">
      <c r="A216" s="5">
        <v>44144</v>
      </c>
      <c r="B216">
        <v>162.20135500000001</v>
      </c>
    </row>
    <row r="217" spans="1:2" x14ac:dyDescent="0.2">
      <c r="A217" s="5">
        <v>44145</v>
      </c>
      <c r="B217">
        <v>162.771332</v>
      </c>
    </row>
    <row r="218" spans="1:2" x14ac:dyDescent="0.2">
      <c r="A218" s="5">
        <v>44146</v>
      </c>
      <c r="B218">
        <v>159.54155</v>
      </c>
    </row>
    <row r="219" spans="1:2" x14ac:dyDescent="0.2">
      <c r="A219" s="5">
        <v>44147</v>
      </c>
      <c r="B219">
        <v>165.92514</v>
      </c>
    </row>
    <row r="220" spans="1:2" x14ac:dyDescent="0.2">
      <c r="A220" s="5">
        <v>44148</v>
      </c>
      <c r="B220">
        <v>175.45216400000001</v>
      </c>
    </row>
    <row r="221" spans="1:2" x14ac:dyDescent="0.2">
      <c r="A221" s="5">
        <v>44149</v>
      </c>
      <c r="B221">
        <v>177.62840299999999</v>
      </c>
    </row>
    <row r="222" spans="1:2" x14ac:dyDescent="0.2">
      <c r="A222" s="5">
        <v>44152</v>
      </c>
      <c r="B222">
        <v>180.09477200000001</v>
      </c>
    </row>
    <row r="223" spans="1:2" x14ac:dyDescent="0.2">
      <c r="A223" s="5">
        <v>44153</v>
      </c>
      <c r="B223">
        <v>179.17591899999999</v>
      </c>
    </row>
    <row r="224" spans="1:2" x14ac:dyDescent="0.2">
      <c r="A224" s="5">
        <v>44154</v>
      </c>
      <c r="B224">
        <v>173.566101</v>
      </c>
    </row>
    <row r="225" spans="1:2" x14ac:dyDescent="0.2">
      <c r="A225" s="5">
        <v>44155</v>
      </c>
      <c r="B225">
        <v>179.80461099999999</v>
      </c>
    </row>
    <row r="226" spans="1:2" x14ac:dyDescent="0.2">
      <c r="A226" s="5">
        <v>44158</v>
      </c>
      <c r="B226">
        <v>179.998062</v>
      </c>
    </row>
    <row r="227" spans="1:2" x14ac:dyDescent="0.2">
      <c r="A227" s="5">
        <v>44159</v>
      </c>
      <c r="B227">
        <v>181.207077</v>
      </c>
    </row>
    <row r="228" spans="1:2" x14ac:dyDescent="0.2">
      <c r="A228" s="5">
        <v>44160</v>
      </c>
      <c r="B228">
        <v>183.62510700000001</v>
      </c>
    </row>
    <row r="229" spans="1:2" x14ac:dyDescent="0.2">
      <c r="A229" s="5">
        <v>44161</v>
      </c>
      <c r="B229">
        <v>186.72020000000001</v>
      </c>
    </row>
    <row r="230" spans="1:2" x14ac:dyDescent="0.2">
      <c r="A230" s="5">
        <v>44162</v>
      </c>
      <c r="B230">
        <v>197.166077</v>
      </c>
    </row>
    <row r="231" spans="1:2" x14ac:dyDescent="0.2">
      <c r="A231" s="5">
        <v>44166</v>
      </c>
      <c r="B231">
        <v>193.24887100000001</v>
      </c>
    </row>
    <row r="232" spans="1:2" x14ac:dyDescent="0.2">
      <c r="A232" s="5">
        <v>44167</v>
      </c>
      <c r="B232">
        <v>191.74968000000001</v>
      </c>
    </row>
    <row r="233" spans="1:2" x14ac:dyDescent="0.2">
      <c r="A233" s="5">
        <v>44168</v>
      </c>
      <c r="B233">
        <v>190.54066499999999</v>
      </c>
    </row>
    <row r="234" spans="1:2" x14ac:dyDescent="0.2">
      <c r="A234" s="5">
        <v>44169</v>
      </c>
      <c r="B234">
        <v>191.362808</v>
      </c>
    </row>
    <row r="235" spans="1:2" x14ac:dyDescent="0.2">
      <c r="A235" s="5">
        <v>44172</v>
      </c>
      <c r="B235">
        <v>199.82591199999999</v>
      </c>
    </row>
    <row r="236" spans="1:2" x14ac:dyDescent="0.2">
      <c r="A236" s="5">
        <v>44173</v>
      </c>
      <c r="B236">
        <v>200.84146100000001</v>
      </c>
    </row>
    <row r="237" spans="1:2" x14ac:dyDescent="0.2">
      <c r="A237" s="5">
        <v>44174</v>
      </c>
      <c r="B237">
        <v>204.80703700000001</v>
      </c>
    </row>
    <row r="238" spans="1:2" x14ac:dyDescent="0.2">
      <c r="A238" s="5">
        <v>44175</v>
      </c>
      <c r="B238">
        <v>210.12669399999999</v>
      </c>
    </row>
    <row r="239" spans="1:2" x14ac:dyDescent="0.2">
      <c r="A239" s="5">
        <v>44176</v>
      </c>
      <c r="B239">
        <v>226.956177</v>
      </c>
    </row>
    <row r="240" spans="1:2" x14ac:dyDescent="0.2">
      <c r="A240" s="5">
        <v>44179</v>
      </c>
      <c r="B240">
        <v>222.942261</v>
      </c>
    </row>
    <row r="241" spans="1:2" x14ac:dyDescent="0.2">
      <c r="A241" s="5">
        <v>44180</v>
      </c>
      <c r="B241">
        <v>224.05453499999999</v>
      </c>
    </row>
    <row r="242" spans="1:2" x14ac:dyDescent="0.2">
      <c r="A242" s="5">
        <v>44181</v>
      </c>
      <c r="B242">
        <v>221.829971</v>
      </c>
    </row>
    <row r="243" spans="1:2" x14ac:dyDescent="0.2">
      <c r="A243" s="5">
        <v>44182</v>
      </c>
      <c r="B243">
        <v>222.36192299999999</v>
      </c>
    </row>
    <row r="244" spans="1:2" x14ac:dyDescent="0.2">
      <c r="A244" s="5">
        <v>44183</v>
      </c>
      <c r="B244">
        <v>216.752106</v>
      </c>
    </row>
    <row r="245" spans="1:2" x14ac:dyDescent="0.2">
      <c r="A245" s="5">
        <v>44186</v>
      </c>
      <c r="B245">
        <v>214.67259200000001</v>
      </c>
    </row>
    <row r="246" spans="1:2" x14ac:dyDescent="0.2">
      <c r="A246" s="5">
        <v>44187</v>
      </c>
      <c r="B246">
        <v>211.57749899999999</v>
      </c>
    </row>
    <row r="247" spans="1:2" x14ac:dyDescent="0.2">
      <c r="A247" s="5">
        <v>44188</v>
      </c>
      <c r="B247">
        <v>219.17013499999999</v>
      </c>
    </row>
    <row r="248" spans="1:2" x14ac:dyDescent="0.2">
      <c r="A248" s="5">
        <v>44189</v>
      </c>
      <c r="B248">
        <v>222.652084</v>
      </c>
    </row>
    <row r="249" spans="1:2" x14ac:dyDescent="0.2">
      <c r="A249" s="5">
        <v>44193</v>
      </c>
      <c r="B249">
        <v>227.92340100000001</v>
      </c>
    </row>
    <row r="250" spans="1:2" x14ac:dyDescent="0.2">
      <c r="A250" s="5">
        <v>44194</v>
      </c>
      <c r="B250">
        <v>228.16519199999999</v>
      </c>
    </row>
    <row r="251" spans="1:2" x14ac:dyDescent="0.2">
      <c r="A251" s="5">
        <v>44195</v>
      </c>
      <c r="B251">
        <v>224.68322800000001</v>
      </c>
    </row>
    <row r="252" spans="1:2" x14ac:dyDescent="0.2">
      <c r="A252" s="5">
        <v>44196</v>
      </c>
      <c r="B252">
        <v>220.28242499999999</v>
      </c>
    </row>
    <row r="253" spans="1:2" x14ac:dyDescent="0.2">
      <c r="A253" s="5">
        <v>44197</v>
      </c>
      <c r="B253">
        <v>220.28242499999999</v>
      </c>
    </row>
    <row r="254" spans="1:2" x14ac:dyDescent="0.2">
      <c r="A254" s="5">
        <v>44200</v>
      </c>
      <c r="B254">
        <v>225.021759</v>
      </c>
    </row>
    <row r="255" spans="1:2" x14ac:dyDescent="0.2">
      <c r="A255" s="5">
        <v>44201</v>
      </c>
      <c r="B255">
        <v>232.179123</v>
      </c>
    </row>
    <row r="256" spans="1:2" x14ac:dyDescent="0.2">
      <c r="A256" s="5">
        <v>44202</v>
      </c>
      <c r="B256">
        <v>236.91845699999999</v>
      </c>
    </row>
    <row r="257" spans="1:2" x14ac:dyDescent="0.2">
      <c r="A257" s="5">
        <v>44203</v>
      </c>
      <c r="B257">
        <v>232.95289600000001</v>
      </c>
    </row>
    <row r="258" spans="1:2" x14ac:dyDescent="0.2">
      <c r="A258" s="5">
        <v>44204</v>
      </c>
      <c r="B258">
        <v>232.13076799999999</v>
      </c>
    </row>
    <row r="259" spans="1:2" x14ac:dyDescent="0.2">
      <c r="A259" s="5">
        <v>44207</v>
      </c>
      <c r="B259">
        <v>226.03732299999999</v>
      </c>
    </row>
    <row r="260" spans="1:2" x14ac:dyDescent="0.2">
      <c r="A260" s="5">
        <v>44208</v>
      </c>
      <c r="B260">
        <v>224.97340399999999</v>
      </c>
    </row>
    <row r="261" spans="1:2" x14ac:dyDescent="0.2">
      <c r="A261" s="5">
        <v>44209</v>
      </c>
      <c r="B261">
        <v>224.58651699999999</v>
      </c>
    </row>
    <row r="262" spans="1:2" x14ac:dyDescent="0.2">
      <c r="A262" s="5">
        <v>44210</v>
      </c>
      <c r="B262">
        <v>224.82830799999999</v>
      </c>
    </row>
    <row r="263" spans="1:2" x14ac:dyDescent="0.2">
      <c r="A263" s="5">
        <v>44211</v>
      </c>
      <c r="B263">
        <v>221.97503699999999</v>
      </c>
    </row>
    <row r="264" spans="1:2" x14ac:dyDescent="0.2">
      <c r="A264" s="5">
        <v>44214</v>
      </c>
      <c r="B264">
        <v>218.589798</v>
      </c>
    </row>
    <row r="265" spans="1:2" x14ac:dyDescent="0.2">
      <c r="A265" s="5">
        <v>44215</v>
      </c>
      <c r="B265">
        <v>219.21847500000001</v>
      </c>
    </row>
    <row r="266" spans="1:2" x14ac:dyDescent="0.2">
      <c r="A266" s="5">
        <v>44216</v>
      </c>
      <c r="B266">
        <v>218.299622</v>
      </c>
    </row>
    <row r="267" spans="1:2" x14ac:dyDescent="0.2">
      <c r="A267" s="5">
        <v>44217</v>
      </c>
      <c r="B267">
        <v>232.08239699999999</v>
      </c>
    </row>
    <row r="268" spans="1:2" x14ac:dyDescent="0.2">
      <c r="A268" s="5">
        <v>44218</v>
      </c>
      <c r="B268">
        <v>233.62994399999999</v>
      </c>
    </row>
    <row r="269" spans="1:2" x14ac:dyDescent="0.2">
      <c r="A269" s="5">
        <v>44221</v>
      </c>
      <c r="B269">
        <v>225.21521000000001</v>
      </c>
    </row>
    <row r="270" spans="1:2" x14ac:dyDescent="0.2">
      <c r="A270" s="5">
        <v>44223</v>
      </c>
      <c r="B270">
        <v>223.522583</v>
      </c>
    </row>
    <row r="271" spans="1:2" x14ac:dyDescent="0.2">
      <c r="A271" s="5">
        <v>44224</v>
      </c>
      <c r="B271">
        <v>231.06681800000001</v>
      </c>
    </row>
    <row r="272" spans="1:2" x14ac:dyDescent="0.2">
      <c r="A272" s="5">
        <v>44225</v>
      </c>
      <c r="B272">
        <v>229.95452900000001</v>
      </c>
    </row>
    <row r="273" spans="1:2" x14ac:dyDescent="0.2">
      <c r="A273" s="5">
        <v>44228</v>
      </c>
      <c r="B273">
        <v>226.617661</v>
      </c>
    </row>
    <row r="274" spans="1:2" x14ac:dyDescent="0.2">
      <c r="A274" s="5">
        <v>44229</v>
      </c>
      <c r="B274">
        <v>227.24633800000001</v>
      </c>
    </row>
    <row r="275" spans="1:2" x14ac:dyDescent="0.2">
      <c r="A275" s="5">
        <v>44230</v>
      </c>
      <c r="B275">
        <v>232.759445</v>
      </c>
    </row>
    <row r="276" spans="1:2" x14ac:dyDescent="0.2">
      <c r="A276" s="5">
        <v>44231</v>
      </c>
      <c r="B276">
        <v>253.94136</v>
      </c>
    </row>
    <row r="277" spans="1:2" x14ac:dyDescent="0.2">
      <c r="A277" s="5">
        <v>44232</v>
      </c>
      <c r="B277">
        <v>238.75618</v>
      </c>
    </row>
    <row r="278" spans="1:2" x14ac:dyDescent="0.2">
      <c r="A278" s="5">
        <v>44235</v>
      </c>
      <c r="B278">
        <v>228.697159</v>
      </c>
    </row>
    <row r="279" spans="1:2" x14ac:dyDescent="0.2">
      <c r="A279" s="5">
        <v>44236</v>
      </c>
      <c r="B279">
        <v>226.230774</v>
      </c>
    </row>
    <row r="280" spans="1:2" x14ac:dyDescent="0.2">
      <c r="A280" s="5">
        <v>44237</v>
      </c>
      <c r="B280">
        <v>225.79551699999999</v>
      </c>
    </row>
    <row r="281" spans="1:2" x14ac:dyDescent="0.2">
      <c r="A281" s="5">
        <v>44238</v>
      </c>
      <c r="B281">
        <v>234.69386299999999</v>
      </c>
    </row>
    <row r="282" spans="1:2" x14ac:dyDescent="0.2">
      <c r="A282" s="5">
        <v>44239</v>
      </c>
      <c r="B282">
        <v>233.96847500000001</v>
      </c>
    </row>
    <row r="283" spans="1:2" x14ac:dyDescent="0.2">
      <c r="A283" s="5">
        <v>44242</v>
      </c>
      <c r="B283">
        <v>230.53486599999999</v>
      </c>
    </row>
    <row r="284" spans="1:2" x14ac:dyDescent="0.2">
      <c r="A284" s="5">
        <v>44243</v>
      </c>
      <c r="B284">
        <v>228.116837</v>
      </c>
    </row>
    <row r="285" spans="1:2" x14ac:dyDescent="0.2">
      <c r="A285" s="5">
        <v>44244</v>
      </c>
      <c r="B285">
        <v>224.634872</v>
      </c>
    </row>
    <row r="286" spans="1:2" x14ac:dyDescent="0.2">
      <c r="A286" s="5">
        <v>44245</v>
      </c>
      <c r="B286">
        <v>225.602081</v>
      </c>
    </row>
    <row r="287" spans="1:2" x14ac:dyDescent="0.2">
      <c r="A287" s="5">
        <v>44246</v>
      </c>
      <c r="B287">
        <v>227.149643</v>
      </c>
    </row>
    <row r="288" spans="1:2" x14ac:dyDescent="0.2">
      <c r="A288" s="5">
        <v>44249</v>
      </c>
      <c r="B288">
        <v>225.505371</v>
      </c>
    </row>
    <row r="289" spans="1:2" x14ac:dyDescent="0.2">
      <c r="A289" s="5">
        <v>44250</v>
      </c>
      <c r="B289">
        <v>221.878311</v>
      </c>
    </row>
    <row r="290" spans="1:2" x14ac:dyDescent="0.2">
      <c r="A290" s="5">
        <v>44251</v>
      </c>
      <c r="B290">
        <v>223.86108400000001</v>
      </c>
    </row>
    <row r="291" spans="1:2" x14ac:dyDescent="0.2">
      <c r="A291" s="5">
        <v>44252</v>
      </c>
      <c r="B291">
        <v>236.09634399999999</v>
      </c>
    </row>
    <row r="292" spans="1:2" x14ac:dyDescent="0.2">
      <c r="A292" s="5">
        <v>44253</v>
      </c>
      <c r="B292">
        <v>236.28976399999999</v>
      </c>
    </row>
    <row r="293" spans="1:2" x14ac:dyDescent="0.2">
      <c r="A293" s="5">
        <v>44256</v>
      </c>
      <c r="B293">
        <v>249.54057299999999</v>
      </c>
    </row>
    <row r="294" spans="1:2" x14ac:dyDescent="0.2">
      <c r="A294" s="5">
        <v>44257</v>
      </c>
      <c r="B294">
        <v>239.43322800000001</v>
      </c>
    </row>
    <row r="295" spans="1:2" x14ac:dyDescent="0.2">
      <c r="A295" s="5">
        <v>44258</v>
      </c>
      <c r="B295">
        <v>234.645523</v>
      </c>
    </row>
    <row r="296" spans="1:2" x14ac:dyDescent="0.2">
      <c r="A296" s="5">
        <v>44259</v>
      </c>
      <c r="B296">
        <v>234.06518600000001</v>
      </c>
    </row>
    <row r="297" spans="1:2" x14ac:dyDescent="0.2">
      <c r="A297" s="5">
        <v>44260</v>
      </c>
      <c r="B297">
        <v>230.58320599999999</v>
      </c>
    </row>
    <row r="298" spans="1:2" x14ac:dyDescent="0.2">
      <c r="A298" s="5">
        <v>44263</v>
      </c>
      <c r="B298">
        <v>226.81111100000001</v>
      </c>
    </row>
    <row r="299" spans="1:2" x14ac:dyDescent="0.2">
      <c r="A299" s="5">
        <v>44264</v>
      </c>
      <c r="B299">
        <v>228.648788</v>
      </c>
    </row>
    <row r="300" spans="1:2" x14ac:dyDescent="0.2">
      <c r="A300" s="5">
        <v>44265</v>
      </c>
      <c r="B300">
        <v>226.859467</v>
      </c>
    </row>
    <row r="301" spans="1:2" x14ac:dyDescent="0.2">
      <c r="A301" s="5">
        <v>44267</v>
      </c>
      <c r="B301">
        <v>227.197968</v>
      </c>
    </row>
    <row r="302" spans="1:2" x14ac:dyDescent="0.2">
      <c r="A302" s="5">
        <v>44270</v>
      </c>
      <c r="B302">
        <v>231.647156</v>
      </c>
    </row>
    <row r="303" spans="1:2" x14ac:dyDescent="0.2">
      <c r="A303" s="5">
        <v>44271</v>
      </c>
      <c r="B303">
        <v>227.29470800000001</v>
      </c>
    </row>
    <row r="304" spans="1:2" x14ac:dyDescent="0.2">
      <c r="A304" s="5">
        <v>44272</v>
      </c>
      <c r="B304">
        <v>218.493088</v>
      </c>
    </row>
    <row r="305" spans="1:2" x14ac:dyDescent="0.2">
      <c r="A305" s="5">
        <v>44273</v>
      </c>
      <c r="B305">
        <v>209.933258</v>
      </c>
    </row>
    <row r="306" spans="1:2" x14ac:dyDescent="0.2">
      <c r="A306" s="5">
        <v>44274</v>
      </c>
      <c r="B306">
        <v>208.240646</v>
      </c>
    </row>
    <row r="307" spans="1:2" x14ac:dyDescent="0.2">
      <c r="A307" s="5">
        <v>44277</v>
      </c>
      <c r="B307">
        <v>213.802109</v>
      </c>
    </row>
    <row r="308" spans="1:2" x14ac:dyDescent="0.2">
      <c r="A308" s="5">
        <v>44278</v>
      </c>
      <c r="B308">
        <v>219.41194200000001</v>
      </c>
    </row>
    <row r="309" spans="1:2" x14ac:dyDescent="0.2">
      <c r="A309" s="5">
        <v>44279</v>
      </c>
      <c r="B309">
        <v>217.912766</v>
      </c>
    </row>
    <row r="310" spans="1:2" x14ac:dyDescent="0.2">
      <c r="A310" s="5">
        <v>44280</v>
      </c>
      <c r="B310">
        <v>218.39636200000001</v>
      </c>
    </row>
    <row r="311" spans="1:2" x14ac:dyDescent="0.2">
      <c r="A311" s="5">
        <v>44281</v>
      </c>
      <c r="B311">
        <v>219.65373199999999</v>
      </c>
    </row>
    <row r="312" spans="1:2" x14ac:dyDescent="0.2">
      <c r="A312" s="5">
        <v>44285</v>
      </c>
      <c r="B312">
        <v>218.444717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10DF0-1F51-9140-91B0-1F99E512ED2D}">
  <dimension ref="A1:B312"/>
  <sheetViews>
    <sheetView workbookViewId="0">
      <selection activeCell="F14" sqref="F14"/>
    </sheetView>
  </sheetViews>
  <sheetFormatPr baseColWidth="10" defaultRowHeight="16" x14ac:dyDescent="0.2"/>
  <sheetData>
    <row r="1" spans="1:2" x14ac:dyDescent="0.2">
      <c r="A1" t="s">
        <v>0</v>
      </c>
      <c r="B1" t="s">
        <v>1</v>
      </c>
    </row>
    <row r="2" spans="1:2" x14ac:dyDescent="0.2">
      <c r="A2" s="5">
        <v>43831</v>
      </c>
      <c r="B2">
        <v>205.544601</v>
      </c>
    </row>
    <row r="3" spans="1:2" x14ac:dyDescent="0.2">
      <c r="A3" s="5">
        <v>43832</v>
      </c>
      <c r="B3">
        <v>207.055328</v>
      </c>
    </row>
    <row r="4" spans="1:2" x14ac:dyDescent="0.2">
      <c r="A4" s="5">
        <v>43833</v>
      </c>
      <c r="B4">
        <v>205.88990799999999</v>
      </c>
    </row>
    <row r="5" spans="1:2" x14ac:dyDescent="0.2">
      <c r="A5" s="5">
        <v>43836</v>
      </c>
      <c r="B5">
        <v>202.954803</v>
      </c>
    </row>
    <row r="6" spans="1:2" x14ac:dyDescent="0.2">
      <c r="A6" s="5">
        <v>43837</v>
      </c>
      <c r="B6">
        <v>203.17060900000001</v>
      </c>
    </row>
    <row r="7" spans="1:2" x14ac:dyDescent="0.2">
      <c r="A7" s="5">
        <v>43838</v>
      </c>
      <c r="B7">
        <v>202.17787200000001</v>
      </c>
    </row>
    <row r="8" spans="1:2" x14ac:dyDescent="0.2">
      <c r="A8" s="5">
        <v>43839</v>
      </c>
      <c r="B8">
        <v>203.55908199999999</v>
      </c>
    </row>
    <row r="9" spans="1:2" x14ac:dyDescent="0.2">
      <c r="A9" s="5">
        <v>43840</v>
      </c>
      <c r="B9">
        <v>205.458282</v>
      </c>
    </row>
    <row r="10" spans="1:2" x14ac:dyDescent="0.2">
      <c r="A10" s="5">
        <v>43843</v>
      </c>
      <c r="B10">
        <v>206.53736900000001</v>
      </c>
    </row>
    <row r="11" spans="1:2" x14ac:dyDescent="0.2">
      <c r="A11" s="5">
        <v>43844</v>
      </c>
      <c r="B11">
        <v>209.99044799999999</v>
      </c>
    </row>
    <row r="12" spans="1:2" x14ac:dyDescent="0.2">
      <c r="A12" s="5">
        <v>43845</v>
      </c>
      <c r="B12">
        <v>209.256653</v>
      </c>
    </row>
    <row r="13" spans="1:2" x14ac:dyDescent="0.2">
      <c r="A13" s="5">
        <v>43846</v>
      </c>
      <c r="B13">
        <v>207.83225999999999</v>
      </c>
    </row>
    <row r="14" spans="1:2" x14ac:dyDescent="0.2">
      <c r="A14" s="5">
        <v>43847</v>
      </c>
      <c r="B14">
        <v>207.14164700000001</v>
      </c>
    </row>
    <row r="15" spans="1:2" x14ac:dyDescent="0.2">
      <c r="A15" s="5">
        <v>43850</v>
      </c>
      <c r="B15">
        <v>208.82502700000001</v>
      </c>
    </row>
    <row r="16" spans="1:2" x14ac:dyDescent="0.2">
      <c r="A16" s="5">
        <v>43851</v>
      </c>
      <c r="B16">
        <v>205.846756</v>
      </c>
    </row>
    <row r="17" spans="1:2" x14ac:dyDescent="0.2">
      <c r="A17" s="5">
        <v>43852</v>
      </c>
      <c r="B17">
        <v>205.50143399999999</v>
      </c>
    </row>
    <row r="18" spans="1:2" x14ac:dyDescent="0.2">
      <c r="A18" s="5">
        <v>43853</v>
      </c>
      <c r="B18">
        <v>205.371948</v>
      </c>
    </row>
    <row r="19" spans="1:2" x14ac:dyDescent="0.2">
      <c r="A19" s="5">
        <v>43854</v>
      </c>
      <c r="B19">
        <v>205.58776900000001</v>
      </c>
    </row>
    <row r="20" spans="1:2" x14ac:dyDescent="0.2">
      <c r="A20" s="5">
        <v>43857</v>
      </c>
      <c r="B20">
        <v>202.52316300000001</v>
      </c>
    </row>
    <row r="21" spans="1:2" x14ac:dyDescent="0.2">
      <c r="A21" s="5">
        <v>43858</v>
      </c>
      <c r="B21">
        <v>199.19956999999999</v>
      </c>
    </row>
    <row r="22" spans="1:2" x14ac:dyDescent="0.2">
      <c r="A22" s="5">
        <v>43859</v>
      </c>
      <c r="B22">
        <v>204.29284699999999</v>
      </c>
    </row>
    <row r="23" spans="1:2" x14ac:dyDescent="0.2">
      <c r="A23" s="5">
        <v>43860</v>
      </c>
      <c r="B23">
        <v>202.04837000000001</v>
      </c>
    </row>
    <row r="24" spans="1:2" x14ac:dyDescent="0.2">
      <c r="A24" s="5">
        <v>43861</v>
      </c>
      <c r="B24">
        <v>202.99794</v>
      </c>
    </row>
    <row r="25" spans="1:2" x14ac:dyDescent="0.2">
      <c r="A25" s="5">
        <v>43864</v>
      </c>
      <c r="B25">
        <v>179.21485899999999</v>
      </c>
    </row>
    <row r="26" spans="1:2" x14ac:dyDescent="0.2">
      <c r="A26" s="5">
        <v>43865</v>
      </c>
      <c r="B26">
        <v>186.16419999999999</v>
      </c>
    </row>
    <row r="27" spans="1:2" x14ac:dyDescent="0.2">
      <c r="A27" s="5">
        <v>43866</v>
      </c>
      <c r="B27">
        <v>186.85481300000001</v>
      </c>
    </row>
    <row r="28" spans="1:2" x14ac:dyDescent="0.2">
      <c r="A28" s="5">
        <v>43867</v>
      </c>
      <c r="B28">
        <v>184.35131799999999</v>
      </c>
    </row>
    <row r="29" spans="1:2" x14ac:dyDescent="0.2">
      <c r="A29" s="5">
        <v>43868</v>
      </c>
      <c r="B29">
        <v>184.22183200000001</v>
      </c>
    </row>
    <row r="30" spans="1:2" x14ac:dyDescent="0.2">
      <c r="A30" s="5">
        <v>43871</v>
      </c>
      <c r="B30">
        <v>181.76151999999999</v>
      </c>
    </row>
    <row r="31" spans="1:2" x14ac:dyDescent="0.2">
      <c r="A31" s="5">
        <v>43872</v>
      </c>
      <c r="B31">
        <v>183.53121899999999</v>
      </c>
    </row>
    <row r="32" spans="1:2" x14ac:dyDescent="0.2">
      <c r="A32" s="5">
        <v>43873</v>
      </c>
      <c r="B32">
        <v>183.919678</v>
      </c>
    </row>
    <row r="33" spans="1:2" x14ac:dyDescent="0.2">
      <c r="A33" s="5">
        <v>43874</v>
      </c>
      <c r="B33">
        <v>182.92692600000001</v>
      </c>
    </row>
    <row r="34" spans="1:2" x14ac:dyDescent="0.2">
      <c r="A34" s="5">
        <v>43875</v>
      </c>
      <c r="B34">
        <v>179.301208</v>
      </c>
    </row>
    <row r="35" spans="1:2" x14ac:dyDescent="0.2">
      <c r="A35" s="5">
        <v>43878</v>
      </c>
      <c r="B35">
        <v>176.79771400000001</v>
      </c>
    </row>
    <row r="36" spans="1:2" x14ac:dyDescent="0.2">
      <c r="A36" s="5">
        <v>43879</v>
      </c>
      <c r="B36">
        <v>175.97761499999999</v>
      </c>
    </row>
    <row r="37" spans="1:2" x14ac:dyDescent="0.2">
      <c r="A37" s="5">
        <v>43880</v>
      </c>
      <c r="B37">
        <v>178.437927</v>
      </c>
    </row>
    <row r="38" spans="1:2" x14ac:dyDescent="0.2">
      <c r="A38" s="5">
        <v>43881</v>
      </c>
      <c r="B38">
        <v>179.085373</v>
      </c>
    </row>
    <row r="39" spans="1:2" x14ac:dyDescent="0.2">
      <c r="A39" s="5">
        <v>43885</v>
      </c>
      <c r="B39">
        <v>175.24382</v>
      </c>
    </row>
    <row r="40" spans="1:2" x14ac:dyDescent="0.2">
      <c r="A40" s="5">
        <v>43886</v>
      </c>
      <c r="B40">
        <v>174.207886</v>
      </c>
    </row>
    <row r="41" spans="1:2" x14ac:dyDescent="0.2">
      <c r="A41" s="5">
        <v>43887</v>
      </c>
      <c r="B41">
        <v>171.44544999999999</v>
      </c>
    </row>
    <row r="42" spans="1:2" x14ac:dyDescent="0.2">
      <c r="A42" s="5">
        <v>43888</v>
      </c>
      <c r="B42">
        <v>170.53900100000001</v>
      </c>
    </row>
    <row r="43" spans="1:2" x14ac:dyDescent="0.2">
      <c r="A43" s="5">
        <v>43889</v>
      </c>
      <c r="B43">
        <v>170.53900100000001</v>
      </c>
    </row>
    <row r="44" spans="1:2" x14ac:dyDescent="0.2">
      <c r="A44" s="5">
        <v>43892</v>
      </c>
      <c r="B44">
        <v>168.59664900000001</v>
      </c>
    </row>
    <row r="45" spans="1:2" x14ac:dyDescent="0.2">
      <c r="A45" s="5">
        <v>43893</v>
      </c>
      <c r="B45">
        <v>167.34491</v>
      </c>
    </row>
    <row r="46" spans="1:2" x14ac:dyDescent="0.2">
      <c r="A46" s="5">
        <v>43894</v>
      </c>
      <c r="B46">
        <v>161.86314400000001</v>
      </c>
    </row>
    <row r="47" spans="1:2" x14ac:dyDescent="0.2">
      <c r="A47" s="5">
        <v>43895</v>
      </c>
      <c r="B47">
        <v>162.337952</v>
      </c>
    </row>
    <row r="48" spans="1:2" x14ac:dyDescent="0.2">
      <c r="A48" s="5">
        <v>43896</v>
      </c>
      <c r="B48">
        <v>156.899338</v>
      </c>
    </row>
    <row r="49" spans="1:2" x14ac:dyDescent="0.2">
      <c r="A49" s="5">
        <v>43899</v>
      </c>
      <c r="B49">
        <v>152.97146599999999</v>
      </c>
    </row>
    <row r="50" spans="1:2" x14ac:dyDescent="0.2">
      <c r="A50" s="5">
        <v>43901</v>
      </c>
      <c r="B50">
        <v>151.633377</v>
      </c>
    </row>
    <row r="51" spans="1:2" x14ac:dyDescent="0.2">
      <c r="A51" s="5">
        <v>43902</v>
      </c>
      <c r="B51">
        <v>134.497467</v>
      </c>
    </row>
    <row r="52" spans="1:2" x14ac:dyDescent="0.2">
      <c r="A52" s="5">
        <v>43903</v>
      </c>
      <c r="B52">
        <v>140.06558200000001</v>
      </c>
    </row>
    <row r="53" spans="1:2" x14ac:dyDescent="0.2">
      <c r="A53" s="5">
        <v>43906</v>
      </c>
      <c r="B53">
        <v>127.116508</v>
      </c>
    </row>
    <row r="54" spans="1:2" x14ac:dyDescent="0.2">
      <c r="A54" s="5">
        <v>43907</v>
      </c>
      <c r="B54">
        <v>128.75672900000001</v>
      </c>
    </row>
    <row r="55" spans="1:2" x14ac:dyDescent="0.2">
      <c r="A55" s="5">
        <v>43908</v>
      </c>
      <c r="B55">
        <v>130.09478799999999</v>
      </c>
    </row>
    <row r="56" spans="1:2" x14ac:dyDescent="0.2">
      <c r="A56" s="5">
        <v>43909</v>
      </c>
      <c r="B56">
        <v>139.72024500000001</v>
      </c>
    </row>
    <row r="57" spans="1:2" x14ac:dyDescent="0.2">
      <c r="A57" s="5">
        <v>43910</v>
      </c>
      <c r="B57">
        <v>151.50389100000001</v>
      </c>
    </row>
    <row r="58" spans="1:2" x14ac:dyDescent="0.2">
      <c r="A58" s="5">
        <v>43913</v>
      </c>
      <c r="B58">
        <v>133.20259100000001</v>
      </c>
    </row>
    <row r="59" spans="1:2" x14ac:dyDescent="0.2">
      <c r="A59" s="5">
        <v>43914</v>
      </c>
      <c r="B59">
        <v>129.231537</v>
      </c>
    </row>
    <row r="60" spans="1:2" x14ac:dyDescent="0.2">
      <c r="A60" s="5">
        <v>43915</v>
      </c>
      <c r="B60">
        <v>127.20285800000001</v>
      </c>
    </row>
    <row r="61" spans="1:2" x14ac:dyDescent="0.2">
      <c r="A61" s="5">
        <v>43916</v>
      </c>
      <c r="B61">
        <v>135.01542699999999</v>
      </c>
    </row>
    <row r="62" spans="1:2" x14ac:dyDescent="0.2">
      <c r="A62" s="5">
        <v>43917</v>
      </c>
      <c r="B62">
        <v>140.88566599999999</v>
      </c>
    </row>
    <row r="63" spans="1:2" x14ac:dyDescent="0.2">
      <c r="A63" s="5">
        <v>43920</v>
      </c>
      <c r="B63">
        <v>137.43258700000001</v>
      </c>
    </row>
    <row r="64" spans="1:2" x14ac:dyDescent="0.2">
      <c r="A64" s="5">
        <v>43921</v>
      </c>
      <c r="B64">
        <v>148.22348</v>
      </c>
    </row>
    <row r="65" spans="1:2" x14ac:dyDescent="0.2">
      <c r="A65" s="5">
        <v>43922</v>
      </c>
      <c r="B65">
        <v>143.648132</v>
      </c>
    </row>
    <row r="66" spans="1:2" x14ac:dyDescent="0.2">
      <c r="A66" s="5">
        <v>43924</v>
      </c>
      <c r="B66">
        <v>153.57574500000001</v>
      </c>
    </row>
    <row r="67" spans="1:2" x14ac:dyDescent="0.2">
      <c r="A67" s="5">
        <v>43928</v>
      </c>
      <c r="B67">
        <v>156.726685</v>
      </c>
    </row>
    <row r="68" spans="1:2" x14ac:dyDescent="0.2">
      <c r="A68" s="5">
        <v>43929</v>
      </c>
      <c r="B68">
        <v>154.223206</v>
      </c>
    </row>
    <row r="69" spans="1:2" x14ac:dyDescent="0.2">
      <c r="A69" s="5">
        <v>43930</v>
      </c>
      <c r="B69">
        <v>159.92077599999999</v>
      </c>
    </row>
    <row r="70" spans="1:2" x14ac:dyDescent="0.2">
      <c r="A70" s="5">
        <v>43934</v>
      </c>
      <c r="B70">
        <v>156.769867</v>
      </c>
    </row>
    <row r="71" spans="1:2" x14ac:dyDescent="0.2">
      <c r="A71" s="5">
        <v>43936</v>
      </c>
      <c r="B71">
        <v>163.46017499999999</v>
      </c>
    </row>
    <row r="72" spans="1:2" x14ac:dyDescent="0.2">
      <c r="A72" s="5">
        <v>43937</v>
      </c>
      <c r="B72">
        <v>160.87037699999999</v>
      </c>
    </row>
    <row r="73" spans="1:2" x14ac:dyDescent="0.2">
      <c r="A73" s="5">
        <v>43938</v>
      </c>
      <c r="B73">
        <v>162.38111900000001</v>
      </c>
    </row>
    <row r="74" spans="1:2" x14ac:dyDescent="0.2">
      <c r="A74" s="5">
        <v>43941</v>
      </c>
      <c r="B74">
        <v>155.99290500000001</v>
      </c>
    </row>
    <row r="75" spans="1:2" x14ac:dyDescent="0.2">
      <c r="A75" s="5">
        <v>43942</v>
      </c>
      <c r="B75">
        <v>155.04328899999999</v>
      </c>
    </row>
    <row r="76" spans="1:2" x14ac:dyDescent="0.2">
      <c r="A76" s="5">
        <v>43943</v>
      </c>
      <c r="B76">
        <v>157.330963</v>
      </c>
    </row>
    <row r="77" spans="1:2" x14ac:dyDescent="0.2">
      <c r="A77" s="5">
        <v>43944</v>
      </c>
      <c r="B77">
        <v>155.86341899999999</v>
      </c>
    </row>
    <row r="78" spans="1:2" x14ac:dyDescent="0.2">
      <c r="A78" s="5">
        <v>43945</v>
      </c>
      <c r="B78">
        <v>155.43177800000001</v>
      </c>
    </row>
    <row r="79" spans="1:2" x14ac:dyDescent="0.2">
      <c r="A79" s="5">
        <v>43948</v>
      </c>
      <c r="B79">
        <v>155.25912500000001</v>
      </c>
    </row>
    <row r="80" spans="1:2" x14ac:dyDescent="0.2">
      <c r="A80" s="5">
        <v>43949</v>
      </c>
      <c r="B80">
        <v>154.913803</v>
      </c>
    </row>
    <row r="81" spans="1:2" x14ac:dyDescent="0.2">
      <c r="A81" s="5">
        <v>43950</v>
      </c>
      <c r="B81">
        <v>157.244629</v>
      </c>
    </row>
    <row r="82" spans="1:2" x14ac:dyDescent="0.2">
      <c r="A82" s="5">
        <v>43951</v>
      </c>
      <c r="B82">
        <v>157.15832499999999</v>
      </c>
    </row>
    <row r="83" spans="1:2" x14ac:dyDescent="0.2">
      <c r="A83" s="5">
        <v>43955</v>
      </c>
      <c r="B83">
        <v>150.252151</v>
      </c>
    </row>
    <row r="84" spans="1:2" x14ac:dyDescent="0.2">
      <c r="A84" s="5">
        <v>43956</v>
      </c>
      <c r="B84">
        <v>150.12266500000001</v>
      </c>
    </row>
    <row r="85" spans="1:2" x14ac:dyDescent="0.2">
      <c r="A85" s="5">
        <v>43957</v>
      </c>
      <c r="B85">
        <v>141.48997499999999</v>
      </c>
    </row>
    <row r="86" spans="1:2" x14ac:dyDescent="0.2">
      <c r="A86" s="5">
        <v>43958</v>
      </c>
      <c r="B86">
        <v>138.98646500000001</v>
      </c>
    </row>
    <row r="87" spans="1:2" x14ac:dyDescent="0.2">
      <c r="A87" s="5">
        <v>43959</v>
      </c>
      <c r="B87">
        <v>136.612503</v>
      </c>
    </row>
    <row r="88" spans="1:2" x14ac:dyDescent="0.2">
      <c r="A88" s="5">
        <v>43962</v>
      </c>
      <c r="B88">
        <v>136.78512599999999</v>
      </c>
    </row>
    <row r="89" spans="1:2" x14ac:dyDescent="0.2">
      <c r="A89" s="5">
        <v>43963</v>
      </c>
      <c r="B89">
        <v>142.48272700000001</v>
      </c>
    </row>
    <row r="90" spans="1:2" x14ac:dyDescent="0.2">
      <c r="A90" s="5">
        <v>43964</v>
      </c>
      <c r="B90">
        <v>142.784851</v>
      </c>
    </row>
    <row r="91" spans="1:2" x14ac:dyDescent="0.2">
      <c r="A91" s="5">
        <v>43965</v>
      </c>
      <c r="B91">
        <v>141.40364099999999</v>
      </c>
    </row>
    <row r="92" spans="1:2" x14ac:dyDescent="0.2">
      <c r="A92" s="5">
        <v>43966</v>
      </c>
      <c r="B92">
        <v>142.13742099999999</v>
      </c>
    </row>
    <row r="93" spans="1:2" x14ac:dyDescent="0.2">
      <c r="A93" s="5">
        <v>43969</v>
      </c>
      <c r="B93">
        <v>142.22373999999999</v>
      </c>
    </row>
    <row r="94" spans="1:2" x14ac:dyDescent="0.2">
      <c r="A94" s="5">
        <v>43970</v>
      </c>
      <c r="B94">
        <v>147.40336600000001</v>
      </c>
    </row>
    <row r="95" spans="1:2" x14ac:dyDescent="0.2">
      <c r="A95" s="5">
        <v>43971</v>
      </c>
      <c r="B95">
        <v>151.71971099999999</v>
      </c>
    </row>
    <row r="96" spans="1:2" x14ac:dyDescent="0.2">
      <c r="A96" s="5">
        <v>43972</v>
      </c>
      <c r="B96">
        <v>163.11488299999999</v>
      </c>
    </row>
    <row r="97" spans="1:2" x14ac:dyDescent="0.2">
      <c r="A97" s="5">
        <v>43973</v>
      </c>
      <c r="B97">
        <v>160.87037699999999</v>
      </c>
    </row>
    <row r="98" spans="1:2" x14ac:dyDescent="0.2">
      <c r="A98" s="5">
        <v>43977</v>
      </c>
      <c r="B98">
        <v>165.488876</v>
      </c>
    </row>
    <row r="99" spans="1:2" x14ac:dyDescent="0.2">
      <c r="A99" s="5">
        <v>43978</v>
      </c>
      <c r="B99">
        <v>165.87733499999999</v>
      </c>
    </row>
    <row r="100" spans="1:2" x14ac:dyDescent="0.2">
      <c r="A100" s="5">
        <v>43979</v>
      </c>
      <c r="B100">
        <v>164.58244300000001</v>
      </c>
    </row>
    <row r="101" spans="1:2" x14ac:dyDescent="0.2">
      <c r="A101" s="5">
        <v>43980</v>
      </c>
      <c r="B101">
        <v>170.366364</v>
      </c>
    </row>
    <row r="102" spans="1:2" x14ac:dyDescent="0.2">
      <c r="A102" s="5">
        <v>43983</v>
      </c>
      <c r="B102">
        <v>173.12879899999999</v>
      </c>
    </row>
    <row r="103" spans="1:2" x14ac:dyDescent="0.2">
      <c r="A103" s="5">
        <v>43984</v>
      </c>
      <c r="B103">
        <v>170.28001399999999</v>
      </c>
    </row>
    <row r="104" spans="1:2" x14ac:dyDescent="0.2">
      <c r="A104" s="5">
        <v>43985</v>
      </c>
      <c r="B104">
        <v>169.805206</v>
      </c>
    </row>
    <row r="105" spans="1:2" x14ac:dyDescent="0.2">
      <c r="A105" s="5">
        <v>43986</v>
      </c>
      <c r="B105">
        <v>172.78349299999999</v>
      </c>
    </row>
    <row r="106" spans="1:2" x14ac:dyDescent="0.2">
      <c r="A106" s="5">
        <v>43987</v>
      </c>
      <c r="B106">
        <v>172.65400700000001</v>
      </c>
    </row>
    <row r="107" spans="1:2" x14ac:dyDescent="0.2">
      <c r="A107" s="5">
        <v>43990</v>
      </c>
      <c r="B107">
        <v>170.625336</v>
      </c>
    </row>
    <row r="108" spans="1:2" x14ac:dyDescent="0.2">
      <c r="A108" s="5">
        <v>43991</v>
      </c>
      <c r="B108">
        <v>171.35910000000001</v>
      </c>
    </row>
    <row r="109" spans="1:2" x14ac:dyDescent="0.2">
      <c r="A109" s="5">
        <v>43992</v>
      </c>
      <c r="B109">
        <v>171.833923</v>
      </c>
    </row>
    <row r="110" spans="1:2" x14ac:dyDescent="0.2">
      <c r="A110" s="5">
        <v>43993</v>
      </c>
      <c r="B110">
        <v>167.69021599999999</v>
      </c>
    </row>
    <row r="111" spans="1:2" x14ac:dyDescent="0.2">
      <c r="A111" s="5">
        <v>43994</v>
      </c>
      <c r="B111">
        <v>167.38807700000001</v>
      </c>
    </row>
    <row r="112" spans="1:2" x14ac:dyDescent="0.2">
      <c r="A112" s="5">
        <v>43997</v>
      </c>
      <c r="B112">
        <v>161.604141</v>
      </c>
    </row>
    <row r="113" spans="1:2" x14ac:dyDescent="0.2">
      <c r="A113" s="5">
        <v>43998</v>
      </c>
      <c r="B113">
        <v>159.70495600000001</v>
      </c>
    </row>
    <row r="114" spans="1:2" x14ac:dyDescent="0.2">
      <c r="A114" s="5">
        <v>43999</v>
      </c>
      <c r="B114">
        <v>156.42453</v>
      </c>
    </row>
    <row r="115" spans="1:2" x14ac:dyDescent="0.2">
      <c r="A115" s="5">
        <v>44000</v>
      </c>
      <c r="B115">
        <v>161.08621199999999</v>
      </c>
    </row>
    <row r="116" spans="1:2" x14ac:dyDescent="0.2">
      <c r="A116" s="5">
        <v>44001</v>
      </c>
      <c r="B116">
        <v>158.884872</v>
      </c>
    </row>
    <row r="117" spans="1:2" x14ac:dyDescent="0.2">
      <c r="A117" s="5">
        <v>44004</v>
      </c>
      <c r="B117">
        <v>159.70495600000001</v>
      </c>
    </row>
    <row r="118" spans="1:2" x14ac:dyDescent="0.2">
      <c r="A118" s="5">
        <v>44005</v>
      </c>
      <c r="B118">
        <v>160.438751</v>
      </c>
    </row>
    <row r="119" spans="1:2" x14ac:dyDescent="0.2">
      <c r="A119" s="5">
        <v>44006</v>
      </c>
      <c r="B119">
        <v>165.61836199999999</v>
      </c>
    </row>
    <row r="120" spans="1:2" x14ac:dyDescent="0.2">
      <c r="A120" s="5">
        <v>44007</v>
      </c>
      <c r="B120">
        <v>174.46687299999999</v>
      </c>
    </row>
    <row r="121" spans="1:2" x14ac:dyDescent="0.2">
      <c r="A121" s="5">
        <v>44008</v>
      </c>
      <c r="B121">
        <v>168.51031499999999</v>
      </c>
    </row>
    <row r="122" spans="1:2" x14ac:dyDescent="0.2">
      <c r="A122" s="5">
        <v>44011</v>
      </c>
      <c r="B122">
        <v>170.28001399999999</v>
      </c>
    </row>
    <row r="123" spans="1:2" x14ac:dyDescent="0.2">
      <c r="A123" s="5">
        <v>44012</v>
      </c>
      <c r="B123">
        <v>168.03552199999999</v>
      </c>
    </row>
    <row r="124" spans="1:2" x14ac:dyDescent="0.2">
      <c r="A124" s="5">
        <v>44013</v>
      </c>
      <c r="B124">
        <v>175.157501</v>
      </c>
    </row>
    <row r="125" spans="1:2" x14ac:dyDescent="0.2">
      <c r="A125" s="5">
        <v>44014</v>
      </c>
      <c r="B125">
        <v>177.70416299999999</v>
      </c>
    </row>
    <row r="126" spans="1:2" x14ac:dyDescent="0.2">
      <c r="A126" s="5">
        <v>44015</v>
      </c>
      <c r="B126">
        <v>179.171707</v>
      </c>
    </row>
    <row r="127" spans="1:2" x14ac:dyDescent="0.2">
      <c r="A127" s="5">
        <v>44018</v>
      </c>
      <c r="B127">
        <v>181.350098</v>
      </c>
    </row>
    <row r="128" spans="1:2" x14ac:dyDescent="0.2">
      <c r="A128" s="5">
        <v>44019</v>
      </c>
      <c r="B128">
        <v>176.31257600000001</v>
      </c>
    </row>
    <row r="129" spans="1:2" x14ac:dyDescent="0.2">
      <c r="A129" s="5">
        <v>44020</v>
      </c>
      <c r="B129">
        <v>178.173294</v>
      </c>
    </row>
    <row r="130" spans="1:2" x14ac:dyDescent="0.2">
      <c r="A130" s="5">
        <v>44021</v>
      </c>
      <c r="B130">
        <v>177.401779</v>
      </c>
    </row>
    <row r="131" spans="1:2" x14ac:dyDescent="0.2">
      <c r="A131" s="5">
        <v>44022</v>
      </c>
      <c r="B131">
        <v>176.40335099999999</v>
      </c>
    </row>
    <row r="132" spans="1:2" x14ac:dyDescent="0.2">
      <c r="A132" s="5">
        <v>44025</v>
      </c>
      <c r="B132">
        <v>179.30784600000001</v>
      </c>
    </row>
    <row r="133" spans="1:2" x14ac:dyDescent="0.2">
      <c r="A133" s="5">
        <v>44026</v>
      </c>
      <c r="B133">
        <v>177.81021100000001</v>
      </c>
    </row>
    <row r="134" spans="1:2" x14ac:dyDescent="0.2">
      <c r="A134" s="5">
        <v>44027</v>
      </c>
      <c r="B134">
        <v>180.35166899999999</v>
      </c>
    </row>
    <row r="135" spans="1:2" x14ac:dyDescent="0.2">
      <c r="A135" s="5">
        <v>44028</v>
      </c>
      <c r="B135">
        <v>175.949524</v>
      </c>
    </row>
    <row r="136" spans="1:2" x14ac:dyDescent="0.2">
      <c r="A136" s="5">
        <v>44029</v>
      </c>
      <c r="B136">
        <v>176.131058</v>
      </c>
    </row>
    <row r="137" spans="1:2" x14ac:dyDescent="0.2">
      <c r="A137" s="5">
        <v>44032</v>
      </c>
      <c r="B137">
        <v>174.905731</v>
      </c>
    </row>
    <row r="138" spans="1:2" x14ac:dyDescent="0.2">
      <c r="A138" s="5">
        <v>44033</v>
      </c>
      <c r="B138">
        <v>174.49726899999999</v>
      </c>
    </row>
    <row r="139" spans="1:2" x14ac:dyDescent="0.2">
      <c r="A139" s="5">
        <v>44034</v>
      </c>
      <c r="B139">
        <v>178.40020799999999</v>
      </c>
    </row>
    <row r="140" spans="1:2" x14ac:dyDescent="0.2">
      <c r="A140" s="5">
        <v>44035</v>
      </c>
      <c r="B140">
        <v>182.16696200000001</v>
      </c>
    </row>
    <row r="141" spans="1:2" x14ac:dyDescent="0.2">
      <c r="A141" s="5">
        <v>44036</v>
      </c>
      <c r="B141">
        <v>181.168564</v>
      </c>
    </row>
    <row r="142" spans="1:2" x14ac:dyDescent="0.2">
      <c r="A142" s="5">
        <v>44039</v>
      </c>
      <c r="B142">
        <v>178.264038</v>
      </c>
    </row>
    <row r="143" spans="1:2" x14ac:dyDescent="0.2">
      <c r="A143" s="5">
        <v>44040</v>
      </c>
      <c r="B143">
        <v>177.35638399999999</v>
      </c>
    </row>
    <row r="144" spans="1:2" x14ac:dyDescent="0.2">
      <c r="A144" s="5">
        <v>44041</v>
      </c>
      <c r="B144">
        <v>178.53633099999999</v>
      </c>
    </row>
    <row r="145" spans="1:2" x14ac:dyDescent="0.2">
      <c r="A145" s="5">
        <v>44042</v>
      </c>
      <c r="B145">
        <v>175.49569700000001</v>
      </c>
    </row>
    <row r="146" spans="1:2" x14ac:dyDescent="0.2">
      <c r="A146" s="5">
        <v>44043</v>
      </c>
      <c r="B146">
        <v>176.221802</v>
      </c>
    </row>
    <row r="147" spans="1:2" x14ac:dyDescent="0.2">
      <c r="A147" s="5">
        <v>44046</v>
      </c>
      <c r="B147">
        <v>174.814941</v>
      </c>
    </row>
    <row r="148" spans="1:2" x14ac:dyDescent="0.2">
      <c r="A148" s="5">
        <v>44047</v>
      </c>
      <c r="B148">
        <v>175.76797500000001</v>
      </c>
    </row>
    <row r="149" spans="1:2" x14ac:dyDescent="0.2">
      <c r="A149" s="5">
        <v>44048</v>
      </c>
      <c r="B149">
        <v>174.996475</v>
      </c>
    </row>
    <row r="150" spans="1:2" x14ac:dyDescent="0.2">
      <c r="A150" s="5">
        <v>44049</v>
      </c>
      <c r="B150">
        <v>177.31100499999999</v>
      </c>
    </row>
    <row r="151" spans="1:2" x14ac:dyDescent="0.2">
      <c r="A151" s="5">
        <v>44050</v>
      </c>
      <c r="B151">
        <v>177.94636499999999</v>
      </c>
    </row>
    <row r="152" spans="1:2" x14ac:dyDescent="0.2">
      <c r="A152" s="5">
        <v>44053</v>
      </c>
      <c r="B152">
        <v>180.48782299999999</v>
      </c>
    </row>
    <row r="153" spans="1:2" x14ac:dyDescent="0.2">
      <c r="A153" s="5">
        <v>44054</v>
      </c>
      <c r="B153">
        <v>184.29998800000001</v>
      </c>
    </row>
    <row r="154" spans="1:2" x14ac:dyDescent="0.2">
      <c r="A154" s="5">
        <v>44055</v>
      </c>
      <c r="B154">
        <v>185.34378100000001</v>
      </c>
    </row>
    <row r="155" spans="1:2" x14ac:dyDescent="0.2">
      <c r="A155" s="5">
        <v>44056</v>
      </c>
      <c r="B155">
        <v>182.84771699999999</v>
      </c>
    </row>
    <row r="156" spans="1:2" x14ac:dyDescent="0.2">
      <c r="A156" s="5">
        <v>44057</v>
      </c>
      <c r="B156">
        <v>178.264038</v>
      </c>
    </row>
    <row r="157" spans="1:2" x14ac:dyDescent="0.2">
      <c r="A157" s="5">
        <v>44060</v>
      </c>
      <c r="B157">
        <v>180.39704900000001</v>
      </c>
    </row>
    <row r="158" spans="1:2" x14ac:dyDescent="0.2">
      <c r="A158" s="5">
        <v>44061</v>
      </c>
      <c r="B158">
        <v>180.21551500000001</v>
      </c>
    </row>
    <row r="159" spans="1:2" x14ac:dyDescent="0.2">
      <c r="A159" s="5">
        <v>44062</v>
      </c>
      <c r="B159">
        <v>180.12475599999999</v>
      </c>
    </row>
    <row r="160" spans="1:2" x14ac:dyDescent="0.2">
      <c r="A160" s="5">
        <v>44063</v>
      </c>
      <c r="B160">
        <v>177.71945199999999</v>
      </c>
    </row>
    <row r="161" spans="1:2" x14ac:dyDescent="0.2">
      <c r="A161" s="5">
        <v>44064</v>
      </c>
      <c r="B161">
        <v>178.62712099999999</v>
      </c>
    </row>
    <row r="162" spans="1:2" x14ac:dyDescent="0.2">
      <c r="A162" s="5">
        <v>44067</v>
      </c>
      <c r="B162">
        <v>178.53633099999999</v>
      </c>
    </row>
    <row r="163" spans="1:2" x14ac:dyDescent="0.2">
      <c r="A163" s="5">
        <v>44068</v>
      </c>
      <c r="B163">
        <v>177.35638399999999</v>
      </c>
    </row>
    <row r="164" spans="1:2" x14ac:dyDescent="0.2">
      <c r="A164" s="5">
        <v>44069</v>
      </c>
      <c r="B164">
        <v>176.947937</v>
      </c>
    </row>
    <row r="165" spans="1:2" x14ac:dyDescent="0.2">
      <c r="A165" s="5">
        <v>44070</v>
      </c>
      <c r="B165">
        <v>176.31257600000001</v>
      </c>
    </row>
    <row r="166" spans="1:2" x14ac:dyDescent="0.2">
      <c r="A166" s="5">
        <v>44071</v>
      </c>
      <c r="B166">
        <v>177.492538</v>
      </c>
    </row>
    <row r="167" spans="1:2" x14ac:dyDescent="0.2">
      <c r="A167" s="5">
        <v>44074</v>
      </c>
      <c r="B167">
        <v>173.453461</v>
      </c>
    </row>
    <row r="168" spans="1:2" x14ac:dyDescent="0.2">
      <c r="A168" s="5">
        <v>44075</v>
      </c>
      <c r="B168">
        <v>172.63656599999999</v>
      </c>
    </row>
    <row r="169" spans="1:2" x14ac:dyDescent="0.2">
      <c r="A169" s="5">
        <v>44076</v>
      </c>
      <c r="B169">
        <v>173.68038899999999</v>
      </c>
    </row>
    <row r="170" spans="1:2" x14ac:dyDescent="0.2">
      <c r="A170" s="5">
        <v>44077</v>
      </c>
      <c r="B170">
        <v>173.90728799999999</v>
      </c>
    </row>
    <row r="171" spans="1:2" x14ac:dyDescent="0.2">
      <c r="A171" s="5">
        <v>44078</v>
      </c>
      <c r="B171">
        <v>169.45976300000001</v>
      </c>
    </row>
    <row r="172" spans="1:2" x14ac:dyDescent="0.2">
      <c r="A172" s="5">
        <v>44081</v>
      </c>
      <c r="B172">
        <v>171.63815299999999</v>
      </c>
    </row>
    <row r="173" spans="1:2" x14ac:dyDescent="0.2">
      <c r="A173" s="5">
        <v>44082</v>
      </c>
      <c r="B173">
        <v>170.775848</v>
      </c>
    </row>
    <row r="174" spans="1:2" x14ac:dyDescent="0.2">
      <c r="A174" s="5">
        <v>44083</v>
      </c>
      <c r="B174">
        <v>166.82756000000001</v>
      </c>
    </row>
    <row r="175" spans="1:2" x14ac:dyDescent="0.2">
      <c r="A175" s="5">
        <v>44084</v>
      </c>
      <c r="B175">
        <v>167.825974</v>
      </c>
    </row>
    <row r="176" spans="1:2" x14ac:dyDescent="0.2">
      <c r="A176" s="5">
        <v>44085</v>
      </c>
      <c r="B176">
        <v>166.963684</v>
      </c>
    </row>
    <row r="177" spans="1:2" x14ac:dyDescent="0.2">
      <c r="A177" s="5">
        <v>44088</v>
      </c>
      <c r="B177">
        <v>166.41911300000001</v>
      </c>
    </row>
    <row r="178" spans="1:2" x14ac:dyDescent="0.2">
      <c r="A178" s="5">
        <v>44089</v>
      </c>
      <c r="B178">
        <v>165.012238</v>
      </c>
    </row>
    <row r="179" spans="1:2" x14ac:dyDescent="0.2">
      <c r="A179" s="5">
        <v>44090</v>
      </c>
      <c r="B179">
        <v>163.968414</v>
      </c>
    </row>
    <row r="180" spans="1:2" x14ac:dyDescent="0.2">
      <c r="A180" s="5">
        <v>44091</v>
      </c>
      <c r="B180">
        <v>162.107742</v>
      </c>
    </row>
    <row r="181" spans="1:2" x14ac:dyDescent="0.2">
      <c r="A181" s="5">
        <v>44092</v>
      </c>
      <c r="B181">
        <v>162.56158400000001</v>
      </c>
    </row>
    <row r="182" spans="1:2" x14ac:dyDescent="0.2">
      <c r="A182" s="5">
        <v>44095</v>
      </c>
      <c r="B182">
        <v>159.520905</v>
      </c>
    </row>
    <row r="183" spans="1:2" x14ac:dyDescent="0.2">
      <c r="A183" s="5">
        <v>44096</v>
      </c>
      <c r="B183">
        <v>158.11404400000001</v>
      </c>
    </row>
    <row r="184" spans="1:2" x14ac:dyDescent="0.2">
      <c r="A184" s="5">
        <v>44097</v>
      </c>
      <c r="B184">
        <v>156.57101399999999</v>
      </c>
    </row>
    <row r="185" spans="1:2" x14ac:dyDescent="0.2">
      <c r="A185" s="5">
        <v>44098</v>
      </c>
      <c r="B185">
        <v>151.17047099999999</v>
      </c>
    </row>
    <row r="186" spans="1:2" x14ac:dyDescent="0.2">
      <c r="A186" s="5">
        <v>44099</v>
      </c>
      <c r="B186">
        <v>154.98260500000001</v>
      </c>
    </row>
    <row r="187" spans="1:2" x14ac:dyDescent="0.2">
      <c r="A187" s="5">
        <v>44102</v>
      </c>
      <c r="B187">
        <v>157.297134</v>
      </c>
    </row>
    <row r="188" spans="1:2" x14ac:dyDescent="0.2">
      <c r="A188" s="5">
        <v>44103</v>
      </c>
      <c r="B188">
        <v>153.75726299999999</v>
      </c>
    </row>
    <row r="189" spans="1:2" x14ac:dyDescent="0.2">
      <c r="A189" s="5">
        <v>44104</v>
      </c>
      <c r="B189">
        <v>155.84489400000001</v>
      </c>
    </row>
    <row r="190" spans="1:2" x14ac:dyDescent="0.2">
      <c r="A190" s="5">
        <v>44105</v>
      </c>
      <c r="B190">
        <v>155.073395</v>
      </c>
    </row>
    <row r="191" spans="1:2" x14ac:dyDescent="0.2">
      <c r="A191" s="5">
        <v>44109</v>
      </c>
      <c r="B191">
        <v>153.62110899999999</v>
      </c>
    </row>
    <row r="192" spans="1:2" x14ac:dyDescent="0.2">
      <c r="A192" s="5">
        <v>44110</v>
      </c>
      <c r="B192">
        <v>154.211105</v>
      </c>
    </row>
    <row r="193" spans="1:2" x14ac:dyDescent="0.2">
      <c r="A193" s="5">
        <v>44111</v>
      </c>
      <c r="B193">
        <v>153.848038</v>
      </c>
    </row>
    <row r="194" spans="1:2" x14ac:dyDescent="0.2">
      <c r="A194" s="5">
        <v>44112</v>
      </c>
      <c r="B194">
        <v>151.71504200000001</v>
      </c>
    </row>
    <row r="195" spans="1:2" x14ac:dyDescent="0.2">
      <c r="A195" s="5">
        <v>44113</v>
      </c>
      <c r="B195">
        <v>152.35041799999999</v>
      </c>
    </row>
    <row r="196" spans="1:2" x14ac:dyDescent="0.2">
      <c r="A196" s="5">
        <v>44116</v>
      </c>
      <c r="B196">
        <v>156.29870600000001</v>
      </c>
    </row>
    <row r="197" spans="1:2" x14ac:dyDescent="0.2">
      <c r="A197" s="5">
        <v>44117</v>
      </c>
      <c r="B197">
        <v>154.438019</v>
      </c>
    </row>
    <row r="198" spans="1:2" x14ac:dyDescent="0.2">
      <c r="A198" s="5">
        <v>44118</v>
      </c>
      <c r="B198">
        <v>152.30502300000001</v>
      </c>
    </row>
    <row r="199" spans="1:2" x14ac:dyDescent="0.2">
      <c r="A199" s="5">
        <v>44119</v>
      </c>
      <c r="B199">
        <v>149.808975</v>
      </c>
    </row>
    <row r="200" spans="1:2" x14ac:dyDescent="0.2">
      <c r="A200" s="5">
        <v>44120</v>
      </c>
      <c r="B200">
        <v>150.39894100000001</v>
      </c>
    </row>
    <row r="201" spans="1:2" x14ac:dyDescent="0.2">
      <c r="A201" s="5">
        <v>44123</v>
      </c>
      <c r="B201">
        <v>152.71348599999999</v>
      </c>
    </row>
    <row r="202" spans="1:2" x14ac:dyDescent="0.2">
      <c r="A202" s="5">
        <v>44124</v>
      </c>
      <c r="B202">
        <v>151.98734999999999</v>
      </c>
    </row>
    <row r="203" spans="1:2" x14ac:dyDescent="0.2">
      <c r="A203" s="5">
        <v>44125</v>
      </c>
      <c r="B203">
        <v>152.16888399999999</v>
      </c>
    </row>
    <row r="204" spans="1:2" x14ac:dyDescent="0.2">
      <c r="A204" s="5">
        <v>44126</v>
      </c>
      <c r="B204">
        <v>152.98577900000001</v>
      </c>
    </row>
    <row r="205" spans="1:2" x14ac:dyDescent="0.2">
      <c r="A205" s="5">
        <v>44127</v>
      </c>
      <c r="B205">
        <v>154.98260500000001</v>
      </c>
    </row>
    <row r="206" spans="1:2" x14ac:dyDescent="0.2">
      <c r="A206" s="5">
        <v>44130</v>
      </c>
      <c r="B206">
        <v>152.98577900000001</v>
      </c>
    </row>
    <row r="207" spans="1:2" x14ac:dyDescent="0.2">
      <c r="A207" s="5">
        <v>44131</v>
      </c>
      <c r="B207">
        <v>151.760437</v>
      </c>
    </row>
    <row r="208" spans="1:2" x14ac:dyDescent="0.2">
      <c r="A208" s="5">
        <v>44132</v>
      </c>
      <c r="B208">
        <v>150.217422</v>
      </c>
    </row>
    <row r="209" spans="1:2" x14ac:dyDescent="0.2">
      <c r="A209" s="5">
        <v>44133</v>
      </c>
      <c r="B209">
        <v>148.71978799999999</v>
      </c>
    </row>
    <row r="210" spans="1:2" x14ac:dyDescent="0.2">
      <c r="A210" s="5">
        <v>44134</v>
      </c>
      <c r="B210">
        <v>149.99049400000001</v>
      </c>
    </row>
    <row r="211" spans="1:2" x14ac:dyDescent="0.2">
      <c r="A211" s="5">
        <v>44137</v>
      </c>
      <c r="B211">
        <v>151.35199</v>
      </c>
    </row>
    <row r="212" spans="1:2" x14ac:dyDescent="0.2">
      <c r="A212" s="5">
        <v>44138</v>
      </c>
      <c r="B212">
        <v>154.39265399999999</v>
      </c>
    </row>
    <row r="213" spans="1:2" x14ac:dyDescent="0.2">
      <c r="A213" s="5">
        <v>44139</v>
      </c>
      <c r="B213">
        <v>154.12034600000001</v>
      </c>
    </row>
    <row r="214" spans="1:2" x14ac:dyDescent="0.2">
      <c r="A214" s="5">
        <v>44140</v>
      </c>
      <c r="B214">
        <v>158.61325099999999</v>
      </c>
    </row>
    <row r="215" spans="1:2" x14ac:dyDescent="0.2">
      <c r="A215" s="5">
        <v>44141</v>
      </c>
      <c r="B215">
        <v>157.88713100000001</v>
      </c>
    </row>
    <row r="216" spans="1:2" x14ac:dyDescent="0.2">
      <c r="A216" s="5">
        <v>44144</v>
      </c>
      <c r="B216">
        <v>156.843323</v>
      </c>
    </row>
    <row r="217" spans="1:2" x14ac:dyDescent="0.2">
      <c r="A217" s="5">
        <v>44145</v>
      </c>
      <c r="B217">
        <v>161.88082900000001</v>
      </c>
    </row>
    <row r="218" spans="1:2" x14ac:dyDescent="0.2">
      <c r="A218" s="5">
        <v>44146</v>
      </c>
      <c r="B218">
        <v>168.189041</v>
      </c>
    </row>
    <row r="219" spans="1:2" x14ac:dyDescent="0.2">
      <c r="A219" s="5">
        <v>44147</v>
      </c>
      <c r="B219">
        <v>170.63970900000001</v>
      </c>
    </row>
    <row r="220" spans="1:2" x14ac:dyDescent="0.2">
      <c r="A220" s="5">
        <v>44148</v>
      </c>
      <c r="B220">
        <v>169.82283000000001</v>
      </c>
    </row>
    <row r="221" spans="1:2" x14ac:dyDescent="0.2">
      <c r="A221" s="5">
        <v>44149</v>
      </c>
      <c r="B221">
        <v>171.18431100000001</v>
      </c>
    </row>
    <row r="222" spans="1:2" x14ac:dyDescent="0.2">
      <c r="A222" s="5">
        <v>44152</v>
      </c>
      <c r="B222">
        <v>170.049744</v>
      </c>
    </row>
    <row r="223" spans="1:2" x14ac:dyDescent="0.2">
      <c r="A223" s="5">
        <v>44153</v>
      </c>
      <c r="B223">
        <v>167.054474</v>
      </c>
    </row>
    <row r="224" spans="1:2" x14ac:dyDescent="0.2">
      <c r="A224" s="5">
        <v>44154</v>
      </c>
      <c r="B224">
        <v>170.54894999999999</v>
      </c>
    </row>
    <row r="225" spans="1:2" x14ac:dyDescent="0.2">
      <c r="A225" s="5">
        <v>44155</v>
      </c>
      <c r="B225">
        <v>173.99804700000001</v>
      </c>
    </row>
    <row r="226" spans="1:2" x14ac:dyDescent="0.2">
      <c r="A226" s="5">
        <v>44158</v>
      </c>
      <c r="B226">
        <v>173.22654700000001</v>
      </c>
    </row>
    <row r="227" spans="1:2" x14ac:dyDescent="0.2">
      <c r="A227" s="5">
        <v>44159</v>
      </c>
      <c r="B227">
        <v>177.492538</v>
      </c>
    </row>
    <row r="228" spans="1:2" x14ac:dyDescent="0.2">
      <c r="A228" s="5">
        <v>44160</v>
      </c>
      <c r="B228">
        <v>175.949524</v>
      </c>
    </row>
    <row r="229" spans="1:2" x14ac:dyDescent="0.2">
      <c r="A229" s="5">
        <v>44161</v>
      </c>
      <c r="B229">
        <v>176.81178299999999</v>
      </c>
    </row>
    <row r="230" spans="1:2" x14ac:dyDescent="0.2">
      <c r="A230" s="5">
        <v>44162</v>
      </c>
      <c r="B230">
        <v>175.76797500000001</v>
      </c>
    </row>
    <row r="231" spans="1:2" x14ac:dyDescent="0.2">
      <c r="A231" s="5">
        <v>44166</v>
      </c>
      <c r="B231">
        <v>176.44873000000001</v>
      </c>
    </row>
    <row r="232" spans="1:2" x14ac:dyDescent="0.2">
      <c r="A232" s="5">
        <v>44167</v>
      </c>
      <c r="B232">
        <v>177.85560599999999</v>
      </c>
    </row>
    <row r="233" spans="1:2" x14ac:dyDescent="0.2">
      <c r="A233" s="5">
        <v>44168</v>
      </c>
      <c r="B233">
        <v>178.082504</v>
      </c>
    </row>
    <row r="234" spans="1:2" x14ac:dyDescent="0.2">
      <c r="A234" s="5">
        <v>44169</v>
      </c>
      <c r="B234">
        <v>179.89781199999999</v>
      </c>
    </row>
    <row r="235" spans="1:2" x14ac:dyDescent="0.2">
      <c r="A235" s="5">
        <v>44172</v>
      </c>
      <c r="B235">
        <v>184.39073200000001</v>
      </c>
    </row>
    <row r="236" spans="1:2" x14ac:dyDescent="0.2">
      <c r="A236" s="5">
        <v>44173</v>
      </c>
      <c r="B236">
        <v>183.755371</v>
      </c>
    </row>
    <row r="237" spans="1:2" x14ac:dyDescent="0.2">
      <c r="A237" s="5">
        <v>44174</v>
      </c>
      <c r="B237">
        <v>186.432953</v>
      </c>
    </row>
    <row r="238" spans="1:2" x14ac:dyDescent="0.2">
      <c r="A238" s="5">
        <v>44175</v>
      </c>
      <c r="B238">
        <v>193.05886799999999</v>
      </c>
    </row>
    <row r="239" spans="1:2" x14ac:dyDescent="0.2">
      <c r="A239" s="5">
        <v>44176</v>
      </c>
      <c r="B239">
        <v>196.326447</v>
      </c>
    </row>
    <row r="240" spans="1:2" x14ac:dyDescent="0.2">
      <c r="A240" s="5">
        <v>44179</v>
      </c>
      <c r="B240">
        <v>195.963379</v>
      </c>
    </row>
    <row r="241" spans="1:2" x14ac:dyDescent="0.2">
      <c r="A241" s="5">
        <v>44180</v>
      </c>
      <c r="B241">
        <v>193.83038300000001</v>
      </c>
    </row>
    <row r="242" spans="1:2" x14ac:dyDescent="0.2">
      <c r="A242" s="5">
        <v>44181</v>
      </c>
      <c r="B242">
        <v>194.238831</v>
      </c>
    </row>
    <row r="243" spans="1:2" x14ac:dyDescent="0.2">
      <c r="A243" s="5">
        <v>44182</v>
      </c>
      <c r="B243">
        <v>193.376541</v>
      </c>
    </row>
    <row r="244" spans="1:2" x14ac:dyDescent="0.2">
      <c r="A244" s="5">
        <v>44183</v>
      </c>
      <c r="B244">
        <v>194.692657</v>
      </c>
    </row>
    <row r="245" spans="1:2" x14ac:dyDescent="0.2">
      <c r="A245" s="5">
        <v>44186</v>
      </c>
      <c r="B245">
        <v>184.20919799999999</v>
      </c>
    </row>
    <row r="246" spans="1:2" x14ac:dyDescent="0.2">
      <c r="A246" s="5">
        <v>44187</v>
      </c>
      <c r="B246">
        <v>184.61764500000001</v>
      </c>
    </row>
    <row r="247" spans="1:2" x14ac:dyDescent="0.2">
      <c r="A247" s="5">
        <v>44188</v>
      </c>
      <c r="B247">
        <v>188.56596400000001</v>
      </c>
    </row>
    <row r="248" spans="1:2" x14ac:dyDescent="0.2">
      <c r="A248" s="5">
        <v>44189</v>
      </c>
      <c r="B248">
        <v>189.337479</v>
      </c>
    </row>
    <row r="249" spans="1:2" x14ac:dyDescent="0.2">
      <c r="A249" s="5">
        <v>44193</v>
      </c>
      <c r="B249">
        <v>190.15437299999999</v>
      </c>
    </row>
    <row r="250" spans="1:2" x14ac:dyDescent="0.2">
      <c r="A250" s="5">
        <v>44194</v>
      </c>
      <c r="B250">
        <v>192.01506000000001</v>
      </c>
    </row>
    <row r="251" spans="1:2" x14ac:dyDescent="0.2">
      <c r="A251" s="5">
        <v>44195</v>
      </c>
      <c r="B251">
        <v>191.651993</v>
      </c>
    </row>
    <row r="252" spans="1:2" x14ac:dyDescent="0.2">
      <c r="A252" s="5">
        <v>44196</v>
      </c>
      <c r="B252">
        <v>189.70051599999999</v>
      </c>
    </row>
    <row r="253" spans="1:2" x14ac:dyDescent="0.2">
      <c r="A253" s="5">
        <v>44197</v>
      </c>
      <c r="B253">
        <v>194.102676</v>
      </c>
    </row>
    <row r="254" spans="1:2" x14ac:dyDescent="0.2">
      <c r="A254" s="5">
        <v>44200</v>
      </c>
      <c r="B254">
        <v>193.694244</v>
      </c>
    </row>
    <row r="255" spans="1:2" x14ac:dyDescent="0.2">
      <c r="A255" s="5">
        <v>44201</v>
      </c>
      <c r="B255">
        <v>191.92430100000001</v>
      </c>
    </row>
    <row r="256" spans="1:2" x14ac:dyDescent="0.2">
      <c r="A256" s="5">
        <v>44202</v>
      </c>
      <c r="B256">
        <v>186.432953</v>
      </c>
    </row>
    <row r="257" spans="1:2" x14ac:dyDescent="0.2">
      <c r="A257" s="5">
        <v>44203</v>
      </c>
      <c r="B257">
        <v>184.073059</v>
      </c>
    </row>
    <row r="258" spans="1:2" x14ac:dyDescent="0.2">
      <c r="A258" s="5">
        <v>44204</v>
      </c>
      <c r="B258">
        <v>182.89309700000001</v>
      </c>
    </row>
    <row r="259" spans="1:2" x14ac:dyDescent="0.2">
      <c r="A259" s="5">
        <v>44207</v>
      </c>
      <c r="B259">
        <v>183.80076600000001</v>
      </c>
    </row>
    <row r="260" spans="1:2" x14ac:dyDescent="0.2">
      <c r="A260" s="5">
        <v>44208</v>
      </c>
      <c r="B260">
        <v>187.38600199999999</v>
      </c>
    </row>
    <row r="261" spans="1:2" x14ac:dyDescent="0.2">
      <c r="A261" s="5">
        <v>44209</v>
      </c>
      <c r="B261">
        <v>191.74276699999999</v>
      </c>
    </row>
    <row r="262" spans="1:2" x14ac:dyDescent="0.2">
      <c r="A262" s="5">
        <v>44210</v>
      </c>
      <c r="B262">
        <v>194.37496899999999</v>
      </c>
    </row>
    <row r="263" spans="1:2" x14ac:dyDescent="0.2">
      <c r="A263" s="5">
        <v>44211</v>
      </c>
      <c r="B263">
        <v>197.733307</v>
      </c>
    </row>
    <row r="264" spans="1:2" x14ac:dyDescent="0.2">
      <c r="A264" s="5">
        <v>44214</v>
      </c>
      <c r="B264">
        <v>199.45787000000001</v>
      </c>
    </row>
    <row r="265" spans="1:2" x14ac:dyDescent="0.2">
      <c r="A265" s="5">
        <v>44215</v>
      </c>
      <c r="B265">
        <v>198.64099100000001</v>
      </c>
    </row>
    <row r="266" spans="1:2" x14ac:dyDescent="0.2">
      <c r="A266" s="5">
        <v>44216</v>
      </c>
      <c r="B266">
        <v>197.551773</v>
      </c>
    </row>
    <row r="267" spans="1:2" x14ac:dyDescent="0.2">
      <c r="A267" s="5">
        <v>44217</v>
      </c>
      <c r="B267">
        <v>193.966522</v>
      </c>
    </row>
    <row r="268" spans="1:2" x14ac:dyDescent="0.2">
      <c r="A268" s="5">
        <v>44218</v>
      </c>
      <c r="B268">
        <v>191.243561</v>
      </c>
    </row>
    <row r="269" spans="1:2" x14ac:dyDescent="0.2">
      <c r="A269" s="5">
        <v>44221</v>
      </c>
      <c r="B269">
        <v>188.61134300000001</v>
      </c>
    </row>
    <row r="270" spans="1:2" x14ac:dyDescent="0.2">
      <c r="A270" s="5">
        <v>44223</v>
      </c>
      <c r="B270">
        <v>191.19816599999999</v>
      </c>
    </row>
    <row r="271" spans="1:2" x14ac:dyDescent="0.2">
      <c r="A271" s="5">
        <v>44224</v>
      </c>
      <c r="B271">
        <v>187.52217099999999</v>
      </c>
    </row>
    <row r="272" spans="1:2" x14ac:dyDescent="0.2">
      <c r="A272" s="5">
        <v>44225</v>
      </c>
      <c r="B272">
        <v>184.48149100000001</v>
      </c>
    </row>
    <row r="273" spans="1:2" x14ac:dyDescent="0.2">
      <c r="A273" s="5">
        <v>44228</v>
      </c>
      <c r="B273">
        <v>196.008759</v>
      </c>
    </row>
    <row r="274" spans="1:2" x14ac:dyDescent="0.2">
      <c r="A274" s="5">
        <v>44229</v>
      </c>
      <c r="B274">
        <v>198.050995</v>
      </c>
    </row>
    <row r="275" spans="1:2" x14ac:dyDescent="0.2">
      <c r="A275" s="5">
        <v>44230</v>
      </c>
      <c r="B275">
        <v>196.734894</v>
      </c>
    </row>
    <row r="276" spans="1:2" x14ac:dyDescent="0.2">
      <c r="A276" s="5">
        <v>44231</v>
      </c>
      <c r="B276">
        <v>208.71597299999999</v>
      </c>
    </row>
    <row r="277" spans="1:2" x14ac:dyDescent="0.2">
      <c r="A277" s="5">
        <v>44232</v>
      </c>
      <c r="B277">
        <v>212.70970199999999</v>
      </c>
    </row>
    <row r="278" spans="1:2" x14ac:dyDescent="0.2">
      <c r="A278" s="5">
        <v>44235</v>
      </c>
      <c r="B278">
        <v>211.57510400000001</v>
      </c>
    </row>
    <row r="279" spans="1:2" x14ac:dyDescent="0.2">
      <c r="A279" s="5">
        <v>44236</v>
      </c>
      <c r="B279">
        <v>207.85369900000001</v>
      </c>
    </row>
    <row r="280" spans="1:2" x14ac:dyDescent="0.2">
      <c r="A280" s="5">
        <v>44237</v>
      </c>
      <c r="B280">
        <v>206.53761299999999</v>
      </c>
    </row>
    <row r="281" spans="1:2" x14ac:dyDescent="0.2">
      <c r="A281" s="5">
        <v>44238</v>
      </c>
      <c r="B281">
        <v>205.53916899999999</v>
      </c>
    </row>
    <row r="282" spans="1:2" x14ac:dyDescent="0.2">
      <c r="A282" s="5">
        <v>44239</v>
      </c>
      <c r="B282">
        <v>197.370239</v>
      </c>
    </row>
    <row r="283" spans="1:2" x14ac:dyDescent="0.2">
      <c r="A283" s="5">
        <v>44242</v>
      </c>
      <c r="B283">
        <v>198.41404700000001</v>
      </c>
    </row>
    <row r="284" spans="1:2" x14ac:dyDescent="0.2">
      <c r="A284" s="5">
        <v>44243</v>
      </c>
      <c r="B284">
        <v>198.09637499999999</v>
      </c>
    </row>
    <row r="285" spans="1:2" x14ac:dyDescent="0.2">
      <c r="A285" s="5">
        <v>44244</v>
      </c>
      <c r="B285">
        <v>197.64254800000001</v>
      </c>
    </row>
    <row r="286" spans="1:2" x14ac:dyDescent="0.2">
      <c r="A286" s="5">
        <v>44245</v>
      </c>
      <c r="B286">
        <v>198.64099100000001</v>
      </c>
    </row>
    <row r="287" spans="1:2" x14ac:dyDescent="0.2">
      <c r="A287" s="5">
        <v>44246</v>
      </c>
      <c r="B287">
        <v>196.008759</v>
      </c>
    </row>
    <row r="288" spans="1:2" x14ac:dyDescent="0.2">
      <c r="A288" s="5">
        <v>44249</v>
      </c>
      <c r="B288">
        <v>192.384995</v>
      </c>
    </row>
    <row r="289" spans="1:2" x14ac:dyDescent="0.2">
      <c r="A289" s="5">
        <v>44250</v>
      </c>
      <c r="B289">
        <v>193.73228499999999</v>
      </c>
    </row>
    <row r="290" spans="1:2" x14ac:dyDescent="0.2">
      <c r="A290" s="5">
        <v>44251</v>
      </c>
      <c r="B290">
        <v>194.05749499999999</v>
      </c>
    </row>
    <row r="291" spans="1:2" x14ac:dyDescent="0.2">
      <c r="A291" s="5">
        <v>44252</v>
      </c>
      <c r="B291">
        <v>194.33622700000001</v>
      </c>
    </row>
    <row r="292" spans="1:2" x14ac:dyDescent="0.2">
      <c r="A292" s="5">
        <v>44253</v>
      </c>
      <c r="B292">
        <v>189.41163599999999</v>
      </c>
    </row>
    <row r="293" spans="1:2" x14ac:dyDescent="0.2">
      <c r="A293" s="5">
        <v>44256</v>
      </c>
      <c r="B293">
        <v>192.24560500000001</v>
      </c>
    </row>
    <row r="294" spans="1:2" x14ac:dyDescent="0.2">
      <c r="A294" s="5">
        <v>44257</v>
      </c>
      <c r="B294">
        <v>195.03311199999999</v>
      </c>
    </row>
    <row r="295" spans="1:2" x14ac:dyDescent="0.2">
      <c r="A295" s="5">
        <v>44258</v>
      </c>
      <c r="B295">
        <v>195.07957500000001</v>
      </c>
    </row>
    <row r="296" spans="1:2" x14ac:dyDescent="0.2">
      <c r="A296" s="5">
        <v>44259</v>
      </c>
      <c r="B296">
        <v>194.847275</v>
      </c>
    </row>
    <row r="297" spans="1:2" x14ac:dyDescent="0.2">
      <c r="A297" s="5">
        <v>44260</v>
      </c>
      <c r="B297">
        <v>193.77874800000001</v>
      </c>
    </row>
    <row r="298" spans="1:2" x14ac:dyDescent="0.2">
      <c r="A298" s="5">
        <v>44263</v>
      </c>
      <c r="B298">
        <v>193.26771500000001</v>
      </c>
    </row>
    <row r="299" spans="1:2" x14ac:dyDescent="0.2">
      <c r="A299" s="5">
        <v>44264</v>
      </c>
      <c r="B299">
        <v>193.081863</v>
      </c>
    </row>
    <row r="300" spans="1:2" x14ac:dyDescent="0.2">
      <c r="A300" s="5">
        <v>44265</v>
      </c>
      <c r="B300">
        <v>191.87394699999999</v>
      </c>
    </row>
    <row r="301" spans="1:2" x14ac:dyDescent="0.2">
      <c r="A301" s="5">
        <v>44267</v>
      </c>
      <c r="B301">
        <v>190.66601600000001</v>
      </c>
    </row>
    <row r="302" spans="1:2" x14ac:dyDescent="0.2">
      <c r="A302" s="5">
        <v>44270</v>
      </c>
      <c r="B302">
        <v>190.898315</v>
      </c>
    </row>
    <row r="303" spans="1:2" x14ac:dyDescent="0.2">
      <c r="A303" s="5">
        <v>44271</v>
      </c>
      <c r="B303">
        <v>193.128342</v>
      </c>
    </row>
    <row r="304" spans="1:2" x14ac:dyDescent="0.2">
      <c r="A304" s="5">
        <v>44272</v>
      </c>
      <c r="B304">
        <v>195.683548</v>
      </c>
    </row>
    <row r="305" spans="1:2" x14ac:dyDescent="0.2">
      <c r="A305" s="5">
        <v>44273</v>
      </c>
      <c r="B305">
        <v>202.234207</v>
      </c>
    </row>
    <row r="306" spans="1:2" x14ac:dyDescent="0.2">
      <c r="A306" s="5">
        <v>44274</v>
      </c>
      <c r="B306">
        <v>207.15881300000001</v>
      </c>
    </row>
    <row r="307" spans="1:2" x14ac:dyDescent="0.2">
      <c r="A307" s="5">
        <v>44277</v>
      </c>
      <c r="B307">
        <v>209.99279799999999</v>
      </c>
    </row>
    <row r="308" spans="1:2" x14ac:dyDescent="0.2">
      <c r="A308" s="5">
        <v>44278</v>
      </c>
      <c r="B308">
        <v>206.461929</v>
      </c>
    </row>
    <row r="309" spans="1:2" x14ac:dyDescent="0.2">
      <c r="A309" s="5">
        <v>44279</v>
      </c>
      <c r="B309">
        <v>200.654617</v>
      </c>
    </row>
    <row r="310" spans="1:2" x14ac:dyDescent="0.2">
      <c r="A310" s="5">
        <v>44280</v>
      </c>
      <c r="B310">
        <v>196.61273199999999</v>
      </c>
    </row>
    <row r="311" spans="1:2" x14ac:dyDescent="0.2">
      <c r="A311" s="5">
        <v>44281</v>
      </c>
      <c r="B311">
        <v>195.96227999999999</v>
      </c>
    </row>
    <row r="312" spans="1:2" x14ac:dyDescent="0.2">
      <c r="A312" s="5">
        <v>44285</v>
      </c>
      <c r="B312">
        <v>199.35377500000001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D633-CCE1-9B43-8329-5A235FE5A1C7}">
  <dimension ref="A1:B312"/>
  <sheetViews>
    <sheetView workbookViewId="0">
      <selection activeCell="G10" sqref="G10"/>
    </sheetView>
  </sheetViews>
  <sheetFormatPr baseColWidth="10" defaultRowHeight="16" x14ac:dyDescent="0.2"/>
  <sheetData>
    <row r="1" spans="1:2" x14ac:dyDescent="0.2">
      <c r="A1" t="s">
        <v>0</v>
      </c>
      <c r="B1" t="s">
        <v>1</v>
      </c>
    </row>
    <row r="2" spans="1:2" x14ac:dyDescent="0.2">
      <c r="A2" s="5">
        <v>43831</v>
      </c>
      <c r="B2">
        <v>689.23754899999994</v>
      </c>
    </row>
    <row r="3" spans="1:2" x14ac:dyDescent="0.2">
      <c r="A3" s="5">
        <v>43832</v>
      </c>
      <c r="B3">
        <v>681.61096199999997</v>
      </c>
    </row>
    <row r="4" spans="1:2" x14ac:dyDescent="0.2">
      <c r="A4" s="5">
        <v>43833</v>
      </c>
      <c r="B4">
        <v>686.84491000000003</v>
      </c>
    </row>
    <row r="5" spans="1:2" x14ac:dyDescent="0.2">
      <c r="A5" s="5">
        <v>43836</v>
      </c>
      <c r="B5">
        <v>695.26910399999997</v>
      </c>
    </row>
    <row r="6" spans="1:2" x14ac:dyDescent="0.2">
      <c r="A6" s="5">
        <v>43837</v>
      </c>
      <c r="B6">
        <v>706.43481399999996</v>
      </c>
    </row>
    <row r="7" spans="1:2" x14ac:dyDescent="0.2">
      <c r="A7" s="5">
        <v>43838</v>
      </c>
      <c r="B7">
        <v>709.97406000000001</v>
      </c>
    </row>
    <row r="8" spans="1:2" x14ac:dyDescent="0.2">
      <c r="A8" s="5">
        <v>43839</v>
      </c>
      <c r="B8">
        <v>722.18658400000004</v>
      </c>
    </row>
    <row r="9" spans="1:2" x14ac:dyDescent="0.2">
      <c r="A9" s="5">
        <v>43840</v>
      </c>
      <c r="B9">
        <v>735.99426300000005</v>
      </c>
    </row>
    <row r="10" spans="1:2" x14ac:dyDescent="0.2">
      <c r="A10" s="5">
        <v>43843</v>
      </c>
      <c r="B10">
        <v>740.53033400000004</v>
      </c>
    </row>
    <row r="11" spans="1:2" x14ac:dyDescent="0.2">
      <c r="A11" s="5">
        <v>43844</v>
      </c>
      <c r="B11">
        <v>749.45300299999997</v>
      </c>
    </row>
    <row r="12" spans="1:2" x14ac:dyDescent="0.2">
      <c r="A12" s="5">
        <v>43845</v>
      </c>
      <c r="B12">
        <v>760.120361</v>
      </c>
    </row>
    <row r="13" spans="1:2" x14ac:dyDescent="0.2">
      <c r="A13" s="5">
        <v>43846</v>
      </c>
      <c r="B13">
        <v>744.46832300000005</v>
      </c>
    </row>
    <row r="14" spans="1:2" x14ac:dyDescent="0.2">
      <c r="A14" s="5">
        <v>43847</v>
      </c>
      <c r="B14">
        <v>741.42761199999995</v>
      </c>
    </row>
    <row r="15" spans="1:2" x14ac:dyDescent="0.2">
      <c r="A15" s="5">
        <v>43850</v>
      </c>
      <c r="B15">
        <v>746.26275599999997</v>
      </c>
    </row>
    <row r="16" spans="1:2" x14ac:dyDescent="0.2">
      <c r="A16" s="5">
        <v>43851</v>
      </c>
      <c r="B16">
        <v>729.31469700000002</v>
      </c>
    </row>
    <row r="17" spans="1:2" x14ac:dyDescent="0.2">
      <c r="A17" s="5">
        <v>43852</v>
      </c>
      <c r="B17">
        <v>723.881348</v>
      </c>
    </row>
    <row r="18" spans="1:2" x14ac:dyDescent="0.2">
      <c r="A18" s="5">
        <v>43853</v>
      </c>
      <c r="B18">
        <v>738.785706</v>
      </c>
    </row>
    <row r="19" spans="1:2" x14ac:dyDescent="0.2">
      <c r="A19" s="5">
        <v>43854</v>
      </c>
      <c r="B19">
        <v>747.06030299999998</v>
      </c>
    </row>
    <row r="20" spans="1:2" x14ac:dyDescent="0.2">
      <c r="A20" s="5">
        <v>43857</v>
      </c>
      <c r="B20">
        <v>735.49578899999995</v>
      </c>
    </row>
    <row r="21" spans="1:2" x14ac:dyDescent="0.2">
      <c r="A21" s="5">
        <v>43858</v>
      </c>
      <c r="B21">
        <v>734.14996299999996</v>
      </c>
    </row>
    <row r="22" spans="1:2" x14ac:dyDescent="0.2">
      <c r="A22" s="5">
        <v>43859</v>
      </c>
      <c r="B22">
        <v>738.58630400000004</v>
      </c>
    </row>
    <row r="23" spans="1:2" x14ac:dyDescent="0.2">
      <c r="A23" s="5">
        <v>43860</v>
      </c>
      <c r="B23">
        <v>681.41156000000001</v>
      </c>
    </row>
    <row r="24" spans="1:2" x14ac:dyDescent="0.2">
      <c r="A24" s="5">
        <v>43861</v>
      </c>
      <c r="B24">
        <v>670.59472700000003</v>
      </c>
    </row>
    <row r="25" spans="1:2" x14ac:dyDescent="0.2">
      <c r="A25" s="5">
        <v>43864</v>
      </c>
      <c r="B25">
        <v>665.26104699999996</v>
      </c>
    </row>
    <row r="26" spans="1:2" x14ac:dyDescent="0.2">
      <c r="A26" s="5">
        <v>43865</v>
      </c>
      <c r="B26">
        <v>652.54998799999998</v>
      </c>
    </row>
    <row r="27" spans="1:2" x14ac:dyDescent="0.2">
      <c r="A27" s="5">
        <v>43866</v>
      </c>
      <c r="B27">
        <v>661.34997599999997</v>
      </c>
    </row>
    <row r="28" spans="1:2" x14ac:dyDescent="0.2">
      <c r="A28" s="5">
        <v>43867</v>
      </c>
      <c r="B28">
        <v>651.95001200000002</v>
      </c>
    </row>
    <row r="29" spans="1:2" x14ac:dyDescent="0.2">
      <c r="A29" s="5">
        <v>43868</v>
      </c>
      <c r="B29">
        <v>646.79998799999998</v>
      </c>
    </row>
    <row r="30" spans="1:2" x14ac:dyDescent="0.2">
      <c r="A30" s="5">
        <v>43871</v>
      </c>
      <c r="B30">
        <v>630.84997599999997</v>
      </c>
    </row>
    <row r="31" spans="1:2" x14ac:dyDescent="0.2">
      <c r="A31" s="5">
        <v>43872</v>
      </c>
      <c r="B31">
        <v>615.70001200000002</v>
      </c>
    </row>
    <row r="32" spans="1:2" x14ac:dyDescent="0.2">
      <c r="A32" s="5">
        <v>43873</v>
      </c>
      <c r="B32">
        <v>642.15002400000003</v>
      </c>
    </row>
    <row r="33" spans="1:2" x14ac:dyDescent="0.2">
      <c r="A33" s="5">
        <v>43874</v>
      </c>
      <c r="B33">
        <v>636.34997599999997</v>
      </c>
    </row>
    <row r="34" spans="1:2" x14ac:dyDescent="0.2">
      <c r="A34" s="5">
        <v>43875</v>
      </c>
      <c r="B34">
        <v>626.09997599999997</v>
      </c>
    </row>
    <row r="35" spans="1:2" x14ac:dyDescent="0.2">
      <c r="A35" s="5">
        <v>43878</v>
      </c>
      <c r="B35">
        <v>625.75</v>
      </c>
    </row>
    <row r="36" spans="1:2" x14ac:dyDescent="0.2">
      <c r="A36" s="5">
        <v>43879</v>
      </c>
      <c r="B36">
        <v>620.75</v>
      </c>
    </row>
    <row r="37" spans="1:2" x14ac:dyDescent="0.2">
      <c r="A37" s="5">
        <v>43880</v>
      </c>
      <c r="B37">
        <v>622.59997599999997</v>
      </c>
    </row>
    <row r="38" spans="1:2" x14ac:dyDescent="0.2">
      <c r="A38" s="5">
        <v>43881</v>
      </c>
      <c r="B38">
        <v>631.04998799999998</v>
      </c>
    </row>
    <row r="39" spans="1:2" x14ac:dyDescent="0.2">
      <c r="A39" s="5">
        <v>43885</v>
      </c>
      <c r="B39">
        <v>614.84997599999997</v>
      </c>
    </row>
    <row r="40" spans="1:2" x14ac:dyDescent="0.2">
      <c r="A40" s="5">
        <v>43886</v>
      </c>
      <c r="B40">
        <v>615.75</v>
      </c>
    </row>
    <row r="41" spans="1:2" x14ac:dyDescent="0.2">
      <c r="A41" s="5">
        <v>43887</v>
      </c>
      <c r="B41">
        <v>601.25</v>
      </c>
    </row>
    <row r="42" spans="1:2" x14ac:dyDescent="0.2">
      <c r="A42" s="5">
        <v>43888</v>
      </c>
      <c r="B42">
        <v>594.70001200000002</v>
      </c>
    </row>
    <row r="43" spans="1:2" x14ac:dyDescent="0.2">
      <c r="A43" s="5">
        <v>43889</v>
      </c>
      <c r="B43">
        <v>560.5</v>
      </c>
    </row>
    <row r="44" spans="1:2" x14ac:dyDescent="0.2">
      <c r="A44" s="5">
        <v>43892</v>
      </c>
      <c r="B44">
        <v>587.15002400000003</v>
      </c>
    </row>
    <row r="45" spans="1:2" x14ac:dyDescent="0.2">
      <c r="A45" s="5">
        <v>43893</v>
      </c>
      <c r="B45">
        <v>618.70001200000002</v>
      </c>
    </row>
    <row r="46" spans="1:2" x14ac:dyDescent="0.2">
      <c r="A46" s="5">
        <v>43894</v>
      </c>
      <c r="B46">
        <v>631.75</v>
      </c>
    </row>
    <row r="47" spans="1:2" x14ac:dyDescent="0.2">
      <c r="A47" s="5">
        <v>43895</v>
      </c>
      <c r="B47">
        <v>650.65002400000003</v>
      </c>
    </row>
    <row r="48" spans="1:2" x14ac:dyDescent="0.2">
      <c r="A48" s="5">
        <v>43896</v>
      </c>
      <c r="B48">
        <v>638.90002400000003</v>
      </c>
    </row>
    <row r="49" spans="1:2" x14ac:dyDescent="0.2">
      <c r="A49" s="5">
        <v>43899</v>
      </c>
      <c r="B49">
        <v>613.79998799999998</v>
      </c>
    </row>
    <row r="50" spans="1:2" x14ac:dyDescent="0.2">
      <c r="A50" s="5">
        <v>43901</v>
      </c>
      <c r="B50">
        <v>607.40002400000003</v>
      </c>
    </row>
    <row r="51" spans="1:2" x14ac:dyDescent="0.2">
      <c r="A51" s="5">
        <v>43902</v>
      </c>
      <c r="B51">
        <v>560.20001200000002</v>
      </c>
    </row>
    <row r="52" spans="1:2" x14ac:dyDescent="0.2">
      <c r="A52" s="5">
        <v>43903</v>
      </c>
      <c r="B52">
        <v>548.25</v>
      </c>
    </row>
    <row r="53" spans="1:2" x14ac:dyDescent="0.2">
      <c r="A53" s="5">
        <v>43906</v>
      </c>
      <c r="B53">
        <v>509.04998799999998</v>
      </c>
    </row>
    <row r="54" spans="1:2" x14ac:dyDescent="0.2">
      <c r="A54" s="5">
        <v>43907</v>
      </c>
      <c r="B54">
        <v>523.75</v>
      </c>
    </row>
    <row r="55" spans="1:2" x14ac:dyDescent="0.2">
      <c r="A55" s="5">
        <v>43908</v>
      </c>
      <c r="B55">
        <v>521.59997599999997</v>
      </c>
    </row>
    <row r="56" spans="1:2" x14ac:dyDescent="0.2">
      <c r="A56" s="5">
        <v>43909</v>
      </c>
      <c r="B56">
        <v>483.04998799999998</v>
      </c>
    </row>
    <row r="57" spans="1:2" x14ac:dyDescent="0.2">
      <c r="A57" s="5">
        <v>43910</v>
      </c>
      <c r="B57">
        <v>499.10000600000001</v>
      </c>
    </row>
    <row r="58" spans="1:2" x14ac:dyDescent="0.2">
      <c r="A58" s="5">
        <v>43913</v>
      </c>
      <c r="B58">
        <v>434.04998799999998</v>
      </c>
    </row>
    <row r="59" spans="1:2" x14ac:dyDescent="0.2">
      <c r="A59" s="5">
        <v>43914</v>
      </c>
      <c r="B59">
        <v>444.45001200000002</v>
      </c>
    </row>
    <row r="60" spans="1:2" x14ac:dyDescent="0.2">
      <c r="A60" s="5">
        <v>43915</v>
      </c>
      <c r="B60">
        <v>470.5</v>
      </c>
    </row>
    <row r="61" spans="1:2" x14ac:dyDescent="0.2">
      <c r="A61" s="5">
        <v>43916</v>
      </c>
      <c r="B61">
        <v>500.54998799999998</v>
      </c>
    </row>
    <row r="62" spans="1:2" x14ac:dyDescent="0.2">
      <c r="A62" s="5">
        <v>43917</v>
      </c>
      <c r="B62">
        <v>499.45001200000002</v>
      </c>
    </row>
    <row r="63" spans="1:2" x14ac:dyDescent="0.2">
      <c r="A63" s="5">
        <v>43920</v>
      </c>
      <c r="B63">
        <v>493.10000600000001</v>
      </c>
    </row>
    <row r="64" spans="1:2" x14ac:dyDescent="0.2">
      <c r="A64" s="5">
        <v>43921</v>
      </c>
      <c r="B64">
        <v>520.84997599999997</v>
      </c>
    </row>
    <row r="65" spans="1:2" x14ac:dyDescent="0.2">
      <c r="A65" s="5">
        <v>43922</v>
      </c>
      <c r="B65">
        <v>548.75</v>
      </c>
    </row>
    <row r="66" spans="1:2" x14ac:dyDescent="0.2">
      <c r="A66" s="5">
        <v>43924</v>
      </c>
      <c r="B66">
        <v>531.45001200000002</v>
      </c>
    </row>
    <row r="67" spans="1:2" x14ac:dyDescent="0.2">
      <c r="A67" s="5">
        <v>43928</v>
      </c>
      <c r="B67">
        <v>558.84997599999997</v>
      </c>
    </row>
    <row r="68" spans="1:2" x14ac:dyDescent="0.2">
      <c r="A68" s="5">
        <v>43929</v>
      </c>
      <c r="B68">
        <v>600</v>
      </c>
    </row>
    <row r="69" spans="1:2" x14ac:dyDescent="0.2">
      <c r="A69" s="5">
        <v>43930</v>
      </c>
      <c r="B69">
        <v>595.09997599999997</v>
      </c>
    </row>
    <row r="70" spans="1:2" x14ac:dyDescent="0.2">
      <c r="A70" s="5">
        <v>43934</v>
      </c>
      <c r="B70">
        <v>556.95001200000002</v>
      </c>
    </row>
    <row r="71" spans="1:2" x14ac:dyDescent="0.2">
      <c r="A71" s="5">
        <v>43936</v>
      </c>
      <c r="B71">
        <v>571.65002400000003</v>
      </c>
    </row>
    <row r="72" spans="1:2" x14ac:dyDescent="0.2">
      <c r="A72" s="5">
        <v>43937</v>
      </c>
      <c r="B72">
        <v>564.40002400000003</v>
      </c>
    </row>
    <row r="73" spans="1:2" x14ac:dyDescent="0.2">
      <c r="A73" s="5">
        <v>43938</v>
      </c>
      <c r="B73">
        <v>552.75</v>
      </c>
    </row>
    <row r="74" spans="1:2" x14ac:dyDescent="0.2">
      <c r="A74" s="5">
        <v>43941</v>
      </c>
      <c r="B74">
        <v>537.65002400000003</v>
      </c>
    </row>
    <row r="75" spans="1:2" x14ac:dyDescent="0.2">
      <c r="A75" s="5">
        <v>43942</v>
      </c>
      <c r="B75">
        <v>529.79998799999998</v>
      </c>
    </row>
    <row r="76" spans="1:2" x14ac:dyDescent="0.2">
      <c r="A76" s="5">
        <v>43943</v>
      </c>
      <c r="B76">
        <v>531.15002400000003</v>
      </c>
    </row>
    <row r="77" spans="1:2" x14ac:dyDescent="0.2">
      <c r="A77" s="5">
        <v>43944</v>
      </c>
      <c r="B77">
        <v>539.45001200000002</v>
      </c>
    </row>
    <row r="78" spans="1:2" x14ac:dyDescent="0.2">
      <c r="A78" s="5">
        <v>43945</v>
      </c>
      <c r="B78">
        <v>534.40002400000003</v>
      </c>
    </row>
    <row r="79" spans="1:2" x14ac:dyDescent="0.2">
      <c r="A79" s="5">
        <v>43948</v>
      </c>
      <c r="B79">
        <v>536.95001200000002</v>
      </c>
    </row>
    <row r="80" spans="1:2" x14ac:dyDescent="0.2">
      <c r="A80" s="5">
        <v>43949</v>
      </c>
      <c r="B80">
        <v>533.79998799999998</v>
      </c>
    </row>
    <row r="81" spans="1:2" x14ac:dyDescent="0.2">
      <c r="A81" s="5">
        <v>43950</v>
      </c>
      <c r="B81">
        <v>536.45001200000002</v>
      </c>
    </row>
    <row r="82" spans="1:2" x14ac:dyDescent="0.2">
      <c r="A82" s="5">
        <v>43951</v>
      </c>
      <c r="B82">
        <v>543.20001200000002</v>
      </c>
    </row>
    <row r="83" spans="1:2" x14ac:dyDescent="0.2">
      <c r="A83" s="5">
        <v>43955</v>
      </c>
      <c r="B83">
        <v>526.29998799999998</v>
      </c>
    </row>
    <row r="84" spans="1:2" x14ac:dyDescent="0.2">
      <c r="A84" s="5">
        <v>43956</v>
      </c>
      <c r="B84">
        <v>514.29998799999998</v>
      </c>
    </row>
    <row r="85" spans="1:2" x14ac:dyDescent="0.2">
      <c r="A85" s="5">
        <v>43957</v>
      </c>
      <c r="B85">
        <v>507.20001200000002</v>
      </c>
    </row>
    <row r="86" spans="1:2" x14ac:dyDescent="0.2">
      <c r="A86" s="5">
        <v>43958</v>
      </c>
      <c r="B86">
        <v>486.29998799999998</v>
      </c>
    </row>
    <row r="87" spans="1:2" x14ac:dyDescent="0.2">
      <c r="A87" s="5">
        <v>43959</v>
      </c>
      <c r="B87">
        <v>499.54998799999998</v>
      </c>
    </row>
    <row r="88" spans="1:2" x14ac:dyDescent="0.2">
      <c r="A88" s="5">
        <v>43962</v>
      </c>
      <c r="B88">
        <v>516.79998799999998</v>
      </c>
    </row>
    <row r="89" spans="1:2" x14ac:dyDescent="0.2">
      <c r="A89" s="5">
        <v>43963</v>
      </c>
      <c r="B89">
        <v>517.84997599999997</v>
      </c>
    </row>
    <row r="90" spans="1:2" x14ac:dyDescent="0.2">
      <c r="A90" s="5">
        <v>43964</v>
      </c>
      <c r="B90">
        <v>534.45001200000002</v>
      </c>
    </row>
    <row r="91" spans="1:2" x14ac:dyDescent="0.2">
      <c r="A91" s="5">
        <v>43965</v>
      </c>
      <c r="B91">
        <v>564.45001200000002</v>
      </c>
    </row>
    <row r="92" spans="1:2" x14ac:dyDescent="0.2">
      <c r="A92" s="5">
        <v>43966</v>
      </c>
      <c r="B92">
        <v>543.5</v>
      </c>
    </row>
    <row r="93" spans="1:2" x14ac:dyDescent="0.2">
      <c r="A93" s="5">
        <v>43969</v>
      </c>
      <c r="B93">
        <v>537.54998799999998</v>
      </c>
    </row>
    <row r="94" spans="1:2" x14ac:dyDescent="0.2">
      <c r="A94" s="5">
        <v>43970</v>
      </c>
      <c r="B94">
        <v>554</v>
      </c>
    </row>
    <row r="95" spans="1:2" x14ac:dyDescent="0.2">
      <c r="A95" s="5">
        <v>43971</v>
      </c>
      <c r="B95">
        <v>564.65002400000003</v>
      </c>
    </row>
    <row r="96" spans="1:2" x14ac:dyDescent="0.2">
      <c r="A96" s="5">
        <v>43972</v>
      </c>
      <c r="B96">
        <v>575.59997599999997</v>
      </c>
    </row>
    <row r="97" spans="1:2" x14ac:dyDescent="0.2">
      <c r="A97" s="5">
        <v>43973</v>
      </c>
      <c r="B97">
        <v>569.20001200000002</v>
      </c>
    </row>
    <row r="98" spans="1:2" x14ac:dyDescent="0.2">
      <c r="A98" s="5">
        <v>43977</v>
      </c>
      <c r="B98">
        <v>574.95001200000002</v>
      </c>
    </row>
    <row r="99" spans="1:2" x14ac:dyDescent="0.2">
      <c r="A99" s="5">
        <v>43978</v>
      </c>
      <c r="B99">
        <v>574.84997599999997</v>
      </c>
    </row>
    <row r="100" spans="1:2" x14ac:dyDescent="0.2">
      <c r="A100" s="5">
        <v>43979</v>
      </c>
      <c r="B100">
        <v>604.40002400000003</v>
      </c>
    </row>
    <row r="101" spans="1:2" x14ac:dyDescent="0.2">
      <c r="A101" s="5">
        <v>43980</v>
      </c>
      <c r="B101">
        <v>633.79998799999998</v>
      </c>
    </row>
    <row r="102" spans="1:2" x14ac:dyDescent="0.2">
      <c r="A102" s="5">
        <v>43983</v>
      </c>
      <c r="B102">
        <v>633.29998799999998</v>
      </c>
    </row>
    <row r="103" spans="1:2" x14ac:dyDescent="0.2">
      <c r="A103" s="5">
        <v>43984</v>
      </c>
      <c r="B103">
        <v>639.54998799999998</v>
      </c>
    </row>
    <row r="104" spans="1:2" x14ac:dyDescent="0.2">
      <c r="A104" s="5">
        <v>43985</v>
      </c>
      <c r="B104">
        <v>658.70001200000002</v>
      </c>
    </row>
    <row r="105" spans="1:2" x14ac:dyDescent="0.2">
      <c r="A105" s="5">
        <v>43986</v>
      </c>
      <c r="B105">
        <v>655.20001200000002</v>
      </c>
    </row>
    <row r="106" spans="1:2" x14ac:dyDescent="0.2">
      <c r="A106" s="5">
        <v>43987</v>
      </c>
      <c r="B106">
        <v>649.90002400000003</v>
      </c>
    </row>
    <row r="107" spans="1:2" x14ac:dyDescent="0.2">
      <c r="A107" s="5">
        <v>43990</v>
      </c>
      <c r="B107">
        <v>658.54998799999998</v>
      </c>
    </row>
    <row r="108" spans="1:2" x14ac:dyDescent="0.2">
      <c r="A108" s="5">
        <v>43991</v>
      </c>
      <c r="B108">
        <v>659.34997599999997</v>
      </c>
    </row>
    <row r="109" spans="1:2" x14ac:dyDescent="0.2">
      <c r="A109" s="5">
        <v>43992</v>
      </c>
      <c r="B109">
        <v>632.65002400000003</v>
      </c>
    </row>
    <row r="110" spans="1:2" x14ac:dyDescent="0.2">
      <c r="A110" s="5">
        <v>43993</v>
      </c>
      <c r="B110">
        <v>613.59997599999997</v>
      </c>
    </row>
    <row r="111" spans="1:2" x14ac:dyDescent="0.2">
      <c r="A111" s="5">
        <v>43994</v>
      </c>
      <c r="B111">
        <v>606.79998799999998</v>
      </c>
    </row>
    <row r="112" spans="1:2" x14ac:dyDescent="0.2">
      <c r="A112" s="5">
        <v>43997</v>
      </c>
      <c r="B112">
        <v>608.75</v>
      </c>
    </row>
    <row r="113" spans="1:2" x14ac:dyDescent="0.2">
      <c r="A113" s="5">
        <v>43998</v>
      </c>
      <c r="B113">
        <v>634.34997599999997</v>
      </c>
    </row>
    <row r="114" spans="1:2" x14ac:dyDescent="0.2">
      <c r="A114" s="5">
        <v>43999</v>
      </c>
      <c r="B114">
        <v>640.25</v>
      </c>
    </row>
    <row r="115" spans="1:2" x14ac:dyDescent="0.2">
      <c r="A115" s="5">
        <v>44000</v>
      </c>
      <c r="B115">
        <v>642.04998799999998</v>
      </c>
    </row>
    <row r="116" spans="1:2" x14ac:dyDescent="0.2">
      <c r="A116" s="5">
        <v>44001</v>
      </c>
      <c r="B116">
        <v>650.5</v>
      </c>
    </row>
    <row r="117" spans="1:2" x14ac:dyDescent="0.2">
      <c r="A117" s="5">
        <v>44004</v>
      </c>
      <c r="B117">
        <v>661.70001200000002</v>
      </c>
    </row>
    <row r="118" spans="1:2" x14ac:dyDescent="0.2">
      <c r="A118" s="5">
        <v>44005</v>
      </c>
      <c r="B118">
        <v>664.95001200000002</v>
      </c>
    </row>
    <row r="119" spans="1:2" x14ac:dyDescent="0.2">
      <c r="A119" s="5">
        <v>44006</v>
      </c>
      <c r="B119">
        <v>671.70001200000002</v>
      </c>
    </row>
    <row r="120" spans="1:2" x14ac:dyDescent="0.2">
      <c r="A120" s="5">
        <v>44007</v>
      </c>
      <c r="B120">
        <v>676.29998799999998</v>
      </c>
    </row>
    <row r="121" spans="1:2" x14ac:dyDescent="0.2">
      <c r="A121" s="5">
        <v>44008</v>
      </c>
      <c r="B121">
        <v>685.45001200000002</v>
      </c>
    </row>
    <row r="122" spans="1:2" x14ac:dyDescent="0.2">
      <c r="A122" s="5">
        <v>44011</v>
      </c>
      <c r="B122">
        <v>687.65002400000003</v>
      </c>
    </row>
    <row r="123" spans="1:2" x14ac:dyDescent="0.2">
      <c r="A123" s="5">
        <v>44012</v>
      </c>
      <c r="B123">
        <v>690.79998799999998</v>
      </c>
    </row>
    <row r="124" spans="1:2" x14ac:dyDescent="0.2">
      <c r="A124" s="5">
        <v>44013</v>
      </c>
      <c r="B124">
        <v>694.84997599999997</v>
      </c>
    </row>
    <row r="125" spans="1:2" x14ac:dyDescent="0.2">
      <c r="A125" s="5">
        <v>44014</v>
      </c>
      <c r="B125">
        <v>696.90002400000003</v>
      </c>
    </row>
    <row r="126" spans="1:2" x14ac:dyDescent="0.2">
      <c r="A126" s="5">
        <v>44015</v>
      </c>
      <c r="B126">
        <v>717.29998799999998</v>
      </c>
    </row>
    <row r="127" spans="1:2" x14ac:dyDescent="0.2">
      <c r="A127" s="5">
        <v>44018</v>
      </c>
      <c r="B127">
        <v>707.90002400000003</v>
      </c>
    </row>
    <row r="128" spans="1:2" x14ac:dyDescent="0.2">
      <c r="A128" s="5">
        <v>44019</v>
      </c>
      <c r="B128">
        <v>703.59997599999997</v>
      </c>
    </row>
    <row r="129" spans="1:2" x14ac:dyDescent="0.2">
      <c r="A129" s="5">
        <v>44020</v>
      </c>
      <c r="B129">
        <v>695.34997599999997</v>
      </c>
    </row>
    <row r="130" spans="1:2" x14ac:dyDescent="0.2">
      <c r="A130" s="5">
        <v>44021</v>
      </c>
      <c r="B130">
        <v>693.5</v>
      </c>
    </row>
    <row r="131" spans="1:2" x14ac:dyDescent="0.2">
      <c r="A131" s="5">
        <v>44022</v>
      </c>
      <c r="B131">
        <v>697.25</v>
      </c>
    </row>
    <row r="132" spans="1:2" x14ac:dyDescent="0.2">
      <c r="A132" s="5">
        <v>44025</v>
      </c>
      <c r="B132">
        <v>695.09997599999997</v>
      </c>
    </row>
    <row r="133" spans="1:2" x14ac:dyDescent="0.2">
      <c r="A133" s="5">
        <v>44026</v>
      </c>
      <c r="B133">
        <v>694.59997599999997</v>
      </c>
    </row>
    <row r="134" spans="1:2" x14ac:dyDescent="0.2">
      <c r="A134" s="5">
        <v>44027</v>
      </c>
      <c r="B134">
        <v>694.54998799999998</v>
      </c>
    </row>
    <row r="135" spans="1:2" x14ac:dyDescent="0.2">
      <c r="A135" s="5">
        <v>44028</v>
      </c>
      <c r="B135">
        <v>694.34997599999997</v>
      </c>
    </row>
    <row r="136" spans="1:2" x14ac:dyDescent="0.2">
      <c r="A136" s="5">
        <v>44029</v>
      </c>
      <c r="B136">
        <v>700.54998799999998</v>
      </c>
    </row>
    <row r="137" spans="1:2" x14ac:dyDescent="0.2">
      <c r="A137" s="5">
        <v>44032</v>
      </c>
      <c r="B137">
        <v>698.65002400000003</v>
      </c>
    </row>
    <row r="138" spans="1:2" x14ac:dyDescent="0.2">
      <c r="A138" s="5">
        <v>44033</v>
      </c>
      <c r="B138">
        <v>680.25</v>
      </c>
    </row>
    <row r="139" spans="1:2" x14ac:dyDescent="0.2">
      <c r="A139" s="5">
        <v>44034</v>
      </c>
      <c r="B139">
        <v>693.20001200000002</v>
      </c>
    </row>
    <row r="140" spans="1:2" x14ac:dyDescent="0.2">
      <c r="A140" s="5">
        <v>44035</v>
      </c>
      <c r="B140">
        <v>681.70001200000002</v>
      </c>
    </row>
    <row r="141" spans="1:2" x14ac:dyDescent="0.2">
      <c r="A141" s="5">
        <v>44036</v>
      </c>
      <c r="B141">
        <v>680</v>
      </c>
    </row>
    <row r="142" spans="1:2" x14ac:dyDescent="0.2">
      <c r="A142" s="5">
        <v>44039</v>
      </c>
      <c r="B142">
        <v>666.90002400000003</v>
      </c>
    </row>
    <row r="143" spans="1:2" x14ac:dyDescent="0.2">
      <c r="A143" s="5">
        <v>44040</v>
      </c>
      <c r="B143">
        <v>677.45001200000002</v>
      </c>
    </row>
    <row r="144" spans="1:2" x14ac:dyDescent="0.2">
      <c r="A144" s="5">
        <v>44041</v>
      </c>
      <c r="B144">
        <v>680.15002400000003</v>
      </c>
    </row>
    <row r="145" spans="1:2" x14ac:dyDescent="0.2">
      <c r="A145" s="5">
        <v>44042</v>
      </c>
      <c r="B145">
        <v>682.65002400000003</v>
      </c>
    </row>
    <row r="146" spans="1:2" x14ac:dyDescent="0.2">
      <c r="A146" s="5">
        <v>44043</v>
      </c>
      <c r="B146">
        <v>691.84997599999997</v>
      </c>
    </row>
    <row r="147" spans="1:2" x14ac:dyDescent="0.2">
      <c r="A147" s="5">
        <v>44046</v>
      </c>
      <c r="B147">
        <v>699.04998799999998</v>
      </c>
    </row>
    <row r="148" spans="1:2" x14ac:dyDescent="0.2">
      <c r="A148" s="5">
        <v>44047</v>
      </c>
      <c r="B148">
        <v>692</v>
      </c>
    </row>
    <row r="149" spans="1:2" x14ac:dyDescent="0.2">
      <c r="A149" s="5">
        <v>44048</v>
      </c>
      <c r="B149">
        <v>677.20001200000002</v>
      </c>
    </row>
    <row r="150" spans="1:2" x14ac:dyDescent="0.2">
      <c r="A150" s="5">
        <v>44049</v>
      </c>
      <c r="B150">
        <v>690.84997599999997</v>
      </c>
    </row>
    <row r="151" spans="1:2" x14ac:dyDescent="0.2">
      <c r="A151" s="5">
        <v>44050</v>
      </c>
      <c r="B151">
        <v>689.09997599999997</v>
      </c>
    </row>
    <row r="152" spans="1:2" x14ac:dyDescent="0.2">
      <c r="A152" s="5">
        <v>44053</v>
      </c>
      <c r="B152">
        <v>682</v>
      </c>
    </row>
    <row r="153" spans="1:2" x14ac:dyDescent="0.2">
      <c r="A153" s="5">
        <v>44054</v>
      </c>
      <c r="B153">
        <v>687.79998799999998</v>
      </c>
    </row>
    <row r="154" spans="1:2" x14ac:dyDescent="0.2">
      <c r="A154" s="5">
        <v>44055</v>
      </c>
      <c r="B154">
        <v>689.95001200000002</v>
      </c>
    </row>
    <row r="155" spans="1:2" x14ac:dyDescent="0.2">
      <c r="A155" s="5">
        <v>44056</v>
      </c>
      <c r="B155">
        <v>709.20001200000002</v>
      </c>
    </row>
    <row r="156" spans="1:2" x14ac:dyDescent="0.2">
      <c r="A156" s="5">
        <v>44057</v>
      </c>
      <c r="B156">
        <v>684.59997599999997</v>
      </c>
    </row>
    <row r="157" spans="1:2" x14ac:dyDescent="0.2">
      <c r="A157" s="5">
        <v>44060</v>
      </c>
      <c r="B157">
        <v>681.65002400000003</v>
      </c>
    </row>
    <row r="158" spans="1:2" x14ac:dyDescent="0.2">
      <c r="A158" s="5">
        <v>44061</v>
      </c>
      <c r="B158">
        <v>690.75</v>
      </c>
    </row>
    <row r="159" spans="1:2" x14ac:dyDescent="0.2">
      <c r="A159" s="5">
        <v>44062</v>
      </c>
      <c r="B159">
        <v>690.65002400000003</v>
      </c>
    </row>
    <row r="160" spans="1:2" x14ac:dyDescent="0.2">
      <c r="A160" s="5">
        <v>44063</v>
      </c>
      <c r="B160">
        <v>689.20001200000002</v>
      </c>
    </row>
    <row r="161" spans="1:2" x14ac:dyDescent="0.2">
      <c r="A161" s="5">
        <v>44064</v>
      </c>
      <c r="B161">
        <v>683.5</v>
      </c>
    </row>
    <row r="162" spans="1:2" x14ac:dyDescent="0.2">
      <c r="A162" s="5">
        <v>44067</v>
      </c>
      <c r="B162">
        <v>685.29998799999998</v>
      </c>
    </row>
    <row r="163" spans="1:2" x14ac:dyDescent="0.2">
      <c r="A163" s="5">
        <v>44068</v>
      </c>
      <c r="B163">
        <v>677.75</v>
      </c>
    </row>
    <row r="164" spans="1:2" x14ac:dyDescent="0.2">
      <c r="A164" s="5">
        <v>44069</v>
      </c>
      <c r="B164">
        <v>681.25</v>
      </c>
    </row>
    <row r="165" spans="1:2" x14ac:dyDescent="0.2">
      <c r="A165" s="5">
        <v>44070</v>
      </c>
      <c r="B165">
        <v>678.75</v>
      </c>
    </row>
    <row r="166" spans="1:2" x14ac:dyDescent="0.2">
      <c r="A166" s="5">
        <v>44071</v>
      </c>
      <c r="B166">
        <v>670.95001200000002</v>
      </c>
    </row>
    <row r="167" spans="1:2" x14ac:dyDescent="0.2">
      <c r="A167" s="5">
        <v>44074</v>
      </c>
      <c r="B167">
        <v>651.29998799999998</v>
      </c>
    </row>
    <row r="168" spans="1:2" x14ac:dyDescent="0.2">
      <c r="A168" s="5">
        <v>44075</v>
      </c>
      <c r="B168">
        <v>658.20001200000002</v>
      </c>
    </row>
    <row r="169" spans="1:2" x14ac:dyDescent="0.2">
      <c r="A169" s="5">
        <v>44076</v>
      </c>
      <c r="B169">
        <v>658.29998799999998</v>
      </c>
    </row>
    <row r="170" spans="1:2" x14ac:dyDescent="0.2">
      <c r="A170" s="5">
        <v>44077</v>
      </c>
      <c r="B170">
        <v>672.29998799999998</v>
      </c>
    </row>
    <row r="171" spans="1:2" x14ac:dyDescent="0.2">
      <c r="A171" s="5">
        <v>44078</v>
      </c>
      <c r="B171">
        <v>655.75</v>
      </c>
    </row>
    <row r="172" spans="1:2" x14ac:dyDescent="0.2">
      <c r="A172" s="5">
        <v>44081</v>
      </c>
      <c r="B172">
        <v>651.70001200000002</v>
      </c>
    </row>
    <row r="173" spans="1:2" x14ac:dyDescent="0.2">
      <c r="A173" s="5">
        <v>44082</v>
      </c>
      <c r="B173">
        <v>669.70001200000002</v>
      </c>
    </row>
    <row r="174" spans="1:2" x14ac:dyDescent="0.2">
      <c r="A174" s="5">
        <v>44083</v>
      </c>
      <c r="B174">
        <v>672.84997599999997</v>
      </c>
    </row>
    <row r="175" spans="1:2" x14ac:dyDescent="0.2">
      <c r="A175" s="5">
        <v>44084</v>
      </c>
      <c r="B175">
        <v>673.04998799999998</v>
      </c>
    </row>
    <row r="176" spans="1:2" x14ac:dyDescent="0.2">
      <c r="A176" s="5">
        <v>44085</v>
      </c>
      <c r="B176">
        <v>685.65002400000003</v>
      </c>
    </row>
    <row r="177" spans="1:2" x14ac:dyDescent="0.2">
      <c r="A177" s="5">
        <v>44088</v>
      </c>
      <c r="B177">
        <v>691.54998799999998</v>
      </c>
    </row>
    <row r="178" spans="1:2" x14ac:dyDescent="0.2">
      <c r="A178" s="5">
        <v>44089</v>
      </c>
      <c r="B178">
        <v>706.20001200000002</v>
      </c>
    </row>
    <row r="179" spans="1:2" x14ac:dyDescent="0.2">
      <c r="A179" s="5">
        <v>44090</v>
      </c>
      <c r="B179">
        <v>707.40002400000003</v>
      </c>
    </row>
    <row r="180" spans="1:2" x14ac:dyDescent="0.2">
      <c r="A180" s="5">
        <v>44091</v>
      </c>
      <c r="B180">
        <v>709.20001200000002</v>
      </c>
    </row>
    <row r="181" spans="1:2" x14ac:dyDescent="0.2">
      <c r="A181" s="5">
        <v>44092</v>
      </c>
      <c r="B181">
        <v>713.75</v>
      </c>
    </row>
    <row r="182" spans="1:2" x14ac:dyDescent="0.2">
      <c r="A182" s="5">
        <v>44095</v>
      </c>
      <c r="B182">
        <v>687.29998799999998</v>
      </c>
    </row>
    <row r="183" spans="1:2" x14ac:dyDescent="0.2">
      <c r="A183" s="5">
        <v>44096</v>
      </c>
      <c r="B183">
        <v>683.20001200000002</v>
      </c>
    </row>
    <row r="184" spans="1:2" x14ac:dyDescent="0.2">
      <c r="A184" s="5">
        <v>44097</v>
      </c>
      <c r="B184">
        <v>678.90002400000003</v>
      </c>
    </row>
    <row r="185" spans="1:2" x14ac:dyDescent="0.2">
      <c r="A185" s="5">
        <v>44098</v>
      </c>
      <c r="B185">
        <v>691.5</v>
      </c>
    </row>
    <row r="186" spans="1:2" x14ac:dyDescent="0.2">
      <c r="A186" s="5">
        <v>44099</v>
      </c>
      <c r="B186">
        <v>702.09997599999997</v>
      </c>
    </row>
    <row r="187" spans="1:2" x14ac:dyDescent="0.2">
      <c r="A187" s="5">
        <v>44102</v>
      </c>
      <c r="B187">
        <v>713.25</v>
      </c>
    </row>
    <row r="188" spans="1:2" x14ac:dyDescent="0.2">
      <c r="A188" s="5">
        <v>44103</v>
      </c>
      <c r="B188">
        <v>705.40002400000003</v>
      </c>
    </row>
    <row r="189" spans="1:2" x14ac:dyDescent="0.2">
      <c r="A189" s="5">
        <v>44104</v>
      </c>
      <c r="B189">
        <v>724.95001200000002</v>
      </c>
    </row>
    <row r="190" spans="1:2" x14ac:dyDescent="0.2">
      <c r="A190" s="5">
        <v>44105</v>
      </c>
      <c r="B190">
        <v>734.04998799999998</v>
      </c>
    </row>
    <row r="191" spans="1:2" x14ac:dyDescent="0.2">
      <c r="A191" s="5">
        <v>44109</v>
      </c>
      <c r="B191">
        <v>752.54998799999998</v>
      </c>
    </row>
    <row r="192" spans="1:2" x14ac:dyDescent="0.2">
      <c r="A192" s="5">
        <v>44110</v>
      </c>
      <c r="B192">
        <v>740.65002400000003</v>
      </c>
    </row>
    <row r="193" spans="1:2" x14ac:dyDescent="0.2">
      <c r="A193" s="5">
        <v>44111</v>
      </c>
      <c r="B193">
        <v>729.5</v>
      </c>
    </row>
    <row r="194" spans="1:2" x14ac:dyDescent="0.2">
      <c r="A194" s="5">
        <v>44112</v>
      </c>
      <c r="B194">
        <v>726.75</v>
      </c>
    </row>
    <row r="195" spans="1:2" x14ac:dyDescent="0.2">
      <c r="A195" s="5">
        <v>44113</v>
      </c>
      <c r="B195">
        <v>719.84997599999997</v>
      </c>
    </row>
    <row r="196" spans="1:2" x14ac:dyDescent="0.2">
      <c r="A196" s="5">
        <v>44116</v>
      </c>
      <c r="B196">
        <v>708.25</v>
      </c>
    </row>
    <row r="197" spans="1:2" x14ac:dyDescent="0.2">
      <c r="A197" s="5">
        <v>44117</v>
      </c>
      <c r="B197">
        <v>714.70001200000002</v>
      </c>
    </row>
    <row r="198" spans="1:2" x14ac:dyDescent="0.2">
      <c r="A198" s="5">
        <v>44118</v>
      </c>
      <c r="B198">
        <v>699.79998799999998</v>
      </c>
    </row>
    <row r="199" spans="1:2" x14ac:dyDescent="0.2">
      <c r="A199" s="5">
        <v>44119</v>
      </c>
      <c r="B199">
        <v>682.15002400000003</v>
      </c>
    </row>
    <row r="200" spans="1:2" x14ac:dyDescent="0.2">
      <c r="A200" s="5">
        <v>44120</v>
      </c>
      <c r="B200">
        <v>677.84997599999997</v>
      </c>
    </row>
    <row r="201" spans="1:2" x14ac:dyDescent="0.2">
      <c r="A201" s="5">
        <v>44123</v>
      </c>
      <c r="B201">
        <v>687.09997599999997</v>
      </c>
    </row>
    <row r="202" spans="1:2" x14ac:dyDescent="0.2">
      <c r="A202" s="5">
        <v>44124</v>
      </c>
      <c r="B202">
        <v>690.90002400000003</v>
      </c>
    </row>
    <row r="203" spans="1:2" x14ac:dyDescent="0.2">
      <c r="A203" s="5">
        <v>44125</v>
      </c>
      <c r="B203">
        <v>686.5</v>
      </c>
    </row>
    <row r="204" spans="1:2" x14ac:dyDescent="0.2">
      <c r="A204" s="5">
        <v>44126</v>
      </c>
      <c r="B204">
        <v>671.75</v>
      </c>
    </row>
    <row r="205" spans="1:2" x14ac:dyDescent="0.2">
      <c r="A205" s="5">
        <v>44127</v>
      </c>
      <c r="B205">
        <v>681.25</v>
      </c>
    </row>
    <row r="206" spans="1:2" x14ac:dyDescent="0.2">
      <c r="A206" s="5">
        <v>44130</v>
      </c>
      <c r="B206">
        <v>671.75</v>
      </c>
    </row>
    <row r="207" spans="1:2" x14ac:dyDescent="0.2">
      <c r="A207" s="5">
        <v>44131</v>
      </c>
      <c r="B207">
        <v>685.34997599999997</v>
      </c>
    </row>
    <row r="208" spans="1:2" x14ac:dyDescent="0.2">
      <c r="A208" s="5">
        <v>44132</v>
      </c>
      <c r="B208">
        <v>677.15002400000003</v>
      </c>
    </row>
    <row r="209" spans="1:2" x14ac:dyDescent="0.2">
      <c r="A209" s="5">
        <v>44133</v>
      </c>
      <c r="B209">
        <v>684.79998799999998</v>
      </c>
    </row>
    <row r="210" spans="1:2" x14ac:dyDescent="0.2">
      <c r="A210" s="5">
        <v>44134</v>
      </c>
      <c r="B210">
        <v>664.79998799999998</v>
      </c>
    </row>
    <row r="211" spans="1:2" x14ac:dyDescent="0.2">
      <c r="A211" s="5">
        <v>44137</v>
      </c>
      <c r="B211">
        <v>656.04998799999998</v>
      </c>
    </row>
    <row r="212" spans="1:2" x14ac:dyDescent="0.2">
      <c r="A212" s="5">
        <v>44138</v>
      </c>
      <c r="B212">
        <v>668.54998799999998</v>
      </c>
    </row>
    <row r="213" spans="1:2" x14ac:dyDescent="0.2">
      <c r="A213" s="5">
        <v>44139</v>
      </c>
      <c r="B213">
        <v>676.04998799999998</v>
      </c>
    </row>
    <row r="214" spans="1:2" x14ac:dyDescent="0.2">
      <c r="A214" s="5">
        <v>44140</v>
      </c>
      <c r="B214">
        <v>669.20001200000002</v>
      </c>
    </row>
    <row r="215" spans="1:2" x14ac:dyDescent="0.2">
      <c r="A215" s="5">
        <v>44141</v>
      </c>
      <c r="B215">
        <v>669.54998799999998</v>
      </c>
    </row>
    <row r="216" spans="1:2" x14ac:dyDescent="0.2">
      <c r="A216" s="5">
        <v>44144</v>
      </c>
      <c r="B216">
        <v>688.34997599999997</v>
      </c>
    </row>
    <row r="217" spans="1:2" x14ac:dyDescent="0.2">
      <c r="A217" s="5">
        <v>44145</v>
      </c>
      <c r="B217">
        <v>677</v>
      </c>
    </row>
    <row r="218" spans="1:2" x14ac:dyDescent="0.2">
      <c r="A218" s="5">
        <v>44146</v>
      </c>
      <c r="B218">
        <v>688.90002400000003</v>
      </c>
    </row>
    <row r="219" spans="1:2" x14ac:dyDescent="0.2">
      <c r="A219" s="5">
        <v>44147</v>
      </c>
      <c r="B219">
        <v>687.15002400000003</v>
      </c>
    </row>
    <row r="220" spans="1:2" x14ac:dyDescent="0.2">
      <c r="A220" s="5">
        <v>44148</v>
      </c>
      <c r="B220">
        <v>681.90002400000003</v>
      </c>
    </row>
    <row r="221" spans="1:2" x14ac:dyDescent="0.2">
      <c r="A221" s="5">
        <v>44149</v>
      </c>
      <c r="B221">
        <v>685.70001200000002</v>
      </c>
    </row>
    <row r="222" spans="1:2" x14ac:dyDescent="0.2">
      <c r="A222" s="5">
        <v>44152</v>
      </c>
      <c r="B222">
        <v>679.04998799999998</v>
      </c>
    </row>
    <row r="223" spans="1:2" x14ac:dyDescent="0.2">
      <c r="A223" s="5">
        <v>44153</v>
      </c>
      <c r="B223">
        <v>683.34997599999997</v>
      </c>
    </row>
    <row r="224" spans="1:2" x14ac:dyDescent="0.2">
      <c r="A224" s="5">
        <v>44154</v>
      </c>
      <c r="B224">
        <v>684.90002400000003</v>
      </c>
    </row>
    <row r="225" spans="1:2" x14ac:dyDescent="0.2">
      <c r="A225" s="5">
        <v>44155</v>
      </c>
      <c r="B225">
        <v>699</v>
      </c>
    </row>
    <row r="226" spans="1:2" x14ac:dyDescent="0.2">
      <c r="A226" s="5">
        <v>44158</v>
      </c>
      <c r="B226">
        <v>707.84997599999997</v>
      </c>
    </row>
    <row r="227" spans="1:2" x14ac:dyDescent="0.2">
      <c r="A227" s="5">
        <v>44159</v>
      </c>
      <c r="B227">
        <v>708.29998799999998</v>
      </c>
    </row>
    <row r="228" spans="1:2" x14ac:dyDescent="0.2">
      <c r="A228" s="5">
        <v>44160</v>
      </c>
      <c r="B228">
        <v>696.20001200000002</v>
      </c>
    </row>
    <row r="229" spans="1:2" x14ac:dyDescent="0.2">
      <c r="A229" s="5">
        <v>44161</v>
      </c>
      <c r="B229">
        <v>701.09997599999997</v>
      </c>
    </row>
    <row r="230" spans="1:2" x14ac:dyDescent="0.2">
      <c r="A230" s="5">
        <v>44162</v>
      </c>
      <c r="B230">
        <v>699.75</v>
      </c>
    </row>
    <row r="231" spans="1:2" x14ac:dyDescent="0.2">
      <c r="A231" s="5">
        <v>44166</v>
      </c>
      <c r="B231">
        <v>705.59997599999997</v>
      </c>
    </row>
    <row r="232" spans="1:2" x14ac:dyDescent="0.2">
      <c r="A232" s="5">
        <v>44167</v>
      </c>
      <c r="B232">
        <v>717.90002400000003</v>
      </c>
    </row>
    <row r="233" spans="1:2" x14ac:dyDescent="0.2">
      <c r="A233" s="5">
        <v>44168</v>
      </c>
      <c r="B233">
        <v>712.20001200000002</v>
      </c>
    </row>
    <row r="234" spans="1:2" x14ac:dyDescent="0.2">
      <c r="A234" s="5">
        <v>44169</v>
      </c>
      <c r="B234">
        <v>710</v>
      </c>
    </row>
    <row r="235" spans="1:2" x14ac:dyDescent="0.2">
      <c r="A235" s="5">
        <v>44172</v>
      </c>
      <c r="B235">
        <v>714.45001200000002</v>
      </c>
    </row>
    <row r="236" spans="1:2" x14ac:dyDescent="0.2">
      <c r="A236" s="5">
        <v>44173</v>
      </c>
      <c r="B236">
        <v>706.5</v>
      </c>
    </row>
    <row r="237" spans="1:2" x14ac:dyDescent="0.2">
      <c r="A237" s="5">
        <v>44174</v>
      </c>
      <c r="B237">
        <v>704.95001200000002</v>
      </c>
    </row>
    <row r="238" spans="1:2" x14ac:dyDescent="0.2">
      <c r="A238" s="5">
        <v>44175</v>
      </c>
      <c r="B238">
        <v>728.54998799999998</v>
      </c>
    </row>
    <row r="239" spans="1:2" x14ac:dyDescent="0.2">
      <c r="A239" s="5">
        <v>44176</v>
      </c>
      <c r="B239">
        <v>726.59997599999997</v>
      </c>
    </row>
    <row r="240" spans="1:2" x14ac:dyDescent="0.2">
      <c r="A240" s="5">
        <v>44179</v>
      </c>
      <c r="B240">
        <v>723.25</v>
      </c>
    </row>
    <row r="241" spans="1:2" x14ac:dyDescent="0.2">
      <c r="A241" s="5">
        <v>44180</v>
      </c>
      <c r="B241">
        <v>722.79998799999998</v>
      </c>
    </row>
    <row r="242" spans="1:2" x14ac:dyDescent="0.2">
      <c r="A242" s="5">
        <v>44181</v>
      </c>
      <c r="B242">
        <v>720.65002400000003</v>
      </c>
    </row>
    <row r="243" spans="1:2" x14ac:dyDescent="0.2">
      <c r="A243" s="5">
        <v>44182</v>
      </c>
      <c r="B243">
        <v>719.20001200000002</v>
      </c>
    </row>
    <row r="244" spans="1:2" x14ac:dyDescent="0.2">
      <c r="A244" s="5">
        <v>44183</v>
      </c>
      <c r="B244">
        <v>720.20001200000002</v>
      </c>
    </row>
    <row r="245" spans="1:2" x14ac:dyDescent="0.2">
      <c r="A245" s="5">
        <v>44186</v>
      </c>
      <c r="B245">
        <v>703.5</v>
      </c>
    </row>
    <row r="246" spans="1:2" x14ac:dyDescent="0.2">
      <c r="A246" s="5">
        <v>44187</v>
      </c>
      <c r="B246">
        <v>712.59997599999997</v>
      </c>
    </row>
    <row r="247" spans="1:2" x14ac:dyDescent="0.2">
      <c r="A247" s="5">
        <v>44188</v>
      </c>
      <c r="B247">
        <v>712.79998799999998</v>
      </c>
    </row>
    <row r="248" spans="1:2" x14ac:dyDescent="0.2">
      <c r="A248" s="5">
        <v>44189</v>
      </c>
      <c r="B248">
        <v>721</v>
      </c>
    </row>
    <row r="249" spans="1:2" x14ac:dyDescent="0.2">
      <c r="A249" s="5">
        <v>44193</v>
      </c>
      <c r="B249">
        <v>727.25</v>
      </c>
    </row>
    <row r="250" spans="1:2" x14ac:dyDescent="0.2">
      <c r="A250" s="5">
        <v>44194</v>
      </c>
      <c r="B250">
        <v>741.15002400000003</v>
      </c>
    </row>
    <row r="251" spans="1:2" x14ac:dyDescent="0.2">
      <c r="A251" s="5">
        <v>44195</v>
      </c>
      <c r="B251">
        <v>749.15002400000003</v>
      </c>
    </row>
    <row r="252" spans="1:2" x14ac:dyDescent="0.2">
      <c r="A252" s="5">
        <v>44196</v>
      </c>
      <c r="B252">
        <v>740.15002400000003</v>
      </c>
    </row>
    <row r="253" spans="1:2" x14ac:dyDescent="0.2">
      <c r="A253" s="5">
        <v>44197</v>
      </c>
      <c r="B253">
        <v>738.95001200000002</v>
      </c>
    </row>
    <row r="254" spans="1:2" x14ac:dyDescent="0.2">
      <c r="A254" s="5">
        <v>44200</v>
      </c>
      <c r="B254">
        <v>758.09997599999997</v>
      </c>
    </row>
    <row r="255" spans="1:2" x14ac:dyDescent="0.2">
      <c r="A255" s="5">
        <v>44201</v>
      </c>
      <c r="B255">
        <v>760.29998799999998</v>
      </c>
    </row>
    <row r="256" spans="1:2" x14ac:dyDescent="0.2">
      <c r="A256" s="5">
        <v>44202</v>
      </c>
      <c r="B256">
        <v>744.70001200000002</v>
      </c>
    </row>
    <row r="257" spans="1:2" x14ac:dyDescent="0.2">
      <c r="A257" s="5">
        <v>44203</v>
      </c>
      <c r="B257">
        <v>733.34997599999997</v>
      </c>
    </row>
    <row r="258" spans="1:2" x14ac:dyDescent="0.2">
      <c r="A258" s="5">
        <v>44204</v>
      </c>
      <c r="B258">
        <v>750.34997599999997</v>
      </c>
    </row>
    <row r="259" spans="1:2" x14ac:dyDescent="0.2">
      <c r="A259" s="5">
        <v>44207</v>
      </c>
      <c r="B259">
        <v>769.59997599999997</v>
      </c>
    </row>
    <row r="260" spans="1:2" x14ac:dyDescent="0.2">
      <c r="A260" s="5">
        <v>44208</v>
      </c>
      <c r="B260">
        <v>762.20001200000002</v>
      </c>
    </row>
    <row r="261" spans="1:2" x14ac:dyDescent="0.2">
      <c r="A261" s="5">
        <v>44209</v>
      </c>
      <c r="B261">
        <v>770.54998799999998</v>
      </c>
    </row>
    <row r="262" spans="1:2" x14ac:dyDescent="0.2">
      <c r="A262" s="5">
        <v>44210</v>
      </c>
      <c r="B262">
        <v>783.40002400000003</v>
      </c>
    </row>
    <row r="263" spans="1:2" x14ac:dyDescent="0.2">
      <c r="A263" s="5">
        <v>44211</v>
      </c>
      <c r="B263">
        <v>780.09997599999997</v>
      </c>
    </row>
    <row r="264" spans="1:2" x14ac:dyDescent="0.2">
      <c r="A264" s="5">
        <v>44214</v>
      </c>
      <c r="B264">
        <v>778.15002400000003</v>
      </c>
    </row>
    <row r="265" spans="1:2" x14ac:dyDescent="0.2">
      <c r="A265" s="5">
        <v>44215</v>
      </c>
      <c r="B265">
        <v>786.70001200000002</v>
      </c>
    </row>
    <row r="266" spans="1:2" x14ac:dyDescent="0.2">
      <c r="A266" s="5">
        <v>44216</v>
      </c>
      <c r="B266">
        <v>801.04998799999998</v>
      </c>
    </row>
    <row r="267" spans="1:2" x14ac:dyDescent="0.2">
      <c r="A267" s="5">
        <v>44217</v>
      </c>
      <c r="B267">
        <v>797.45001200000002</v>
      </c>
    </row>
    <row r="268" spans="1:2" x14ac:dyDescent="0.2">
      <c r="A268" s="5">
        <v>44218</v>
      </c>
      <c r="B268">
        <v>790.04998799999998</v>
      </c>
    </row>
    <row r="269" spans="1:2" x14ac:dyDescent="0.2">
      <c r="A269" s="5">
        <v>44221</v>
      </c>
      <c r="B269">
        <v>779.25</v>
      </c>
    </row>
    <row r="270" spans="1:2" x14ac:dyDescent="0.2">
      <c r="A270" s="5">
        <v>44223</v>
      </c>
      <c r="B270">
        <v>773.95001200000002</v>
      </c>
    </row>
    <row r="271" spans="1:2" x14ac:dyDescent="0.2">
      <c r="A271" s="5">
        <v>44224</v>
      </c>
      <c r="B271">
        <v>777.84997599999997</v>
      </c>
    </row>
    <row r="272" spans="1:2" x14ac:dyDescent="0.2">
      <c r="A272" s="5">
        <v>44225</v>
      </c>
      <c r="B272">
        <v>744.65002400000003</v>
      </c>
    </row>
    <row r="273" spans="1:2" x14ac:dyDescent="0.2">
      <c r="A273" s="5">
        <v>44228</v>
      </c>
      <c r="B273">
        <v>752.95001200000002</v>
      </c>
    </row>
    <row r="274" spans="1:2" x14ac:dyDescent="0.2">
      <c r="A274" s="5">
        <v>44229</v>
      </c>
      <c r="B274">
        <v>747.84997599999997</v>
      </c>
    </row>
    <row r="275" spans="1:2" x14ac:dyDescent="0.2">
      <c r="A275" s="5">
        <v>44230</v>
      </c>
      <c r="B275">
        <v>746.90002400000003</v>
      </c>
    </row>
    <row r="276" spans="1:2" x14ac:dyDescent="0.2">
      <c r="A276" s="5">
        <v>44231</v>
      </c>
      <c r="B276">
        <v>768.75</v>
      </c>
    </row>
    <row r="277" spans="1:2" x14ac:dyDescent="0.2">
      <c r="A277" s="5">
        <v>44232</v>
      </c>
      <c r="B277">
        <v>749.15002400000003</v>
      </c>
    </row>
    <row r="278" spans="1:2" x14ac:dyDescent="0.2">
      <c r="A278" s="5">
        <v>44235</v>
      </c>
      <c r="B278">
        <v>735.40002400000003</v>
      </c>
    </row>
    <row r="279" spans="1:2" x14ac:dyDescent="0.2">
      <c r="A279" s="5">
        <v>44236</v>
      </c>
      <c r="B279">
        <v>743.59997599999997</v>
      </c>
    </row>
    <row r="280" spans="1:2" x14ac:dyDescent="0.2">
      <c r="A280" s="5">
        <v>44237</v>
      </c>
      <c r="B280">
        <v>749.70001200000002</v>
      </c>
    </row>
    <row r="281" spans="1:2" x14ac:dyDescent="0.2">
      <c r="A281" s="5">
        <v>44238</v>
      </c>
      <c r="B281">
        <v>758.75</v>
      </c>
    </row>
    <row r="282" spans="1:2" x14ac:dyDescent="0.2">
      <c r="A282" s="5">
        <v>44239</v>
      </c>
      <c r="B282">
        <v>754.29998799999998</v>
      </c>
    </row>
    <row r="283" spans="1:2" x14ac:dyDescent="0.2">
      <c r="A283" s="5">
        <v>44242</v>
      </c>
      <c r="B283">
        <v>743.29998799999998</v>
      </c>
    </row>
    <row r="284" spans="1:2" x14ac:dyDescent="0.2">
      <c r="A284" s="5">
        <v>44243</v>
      </c>
      <c r="B284">
        <v>721.09997599999997</v>
      </c>
    </row>
    <row r="285" spans="1:2" x14ac:dyDescent="0.2">
      <c r="A285" s="5">
        <v>44244</v>
      </c>
      <c r="B285">
        <v>720.79998799999998</v>
      </c>
    </row>
    <row r="286" spans="1:2" x14ac:dyDescent="0.2">
      <c r="A286" s="5">
        <v>44245</v>
      </c>
      <c r="B286">
        <v>718.75</v>
      </c>
    </row>
    <row r="287" spans="1:2" x14ac:dyDescent="0.2">
      <c r="A287" s="5">
        <v>44246</v>
      </c>
      <c r="B287">
        <v>709.70001200000002</v>
      </c>
    </row>
    <row r="288" spans="1:2" x14ac:dyDescent="0.2">
      <c r="A288" s="5">
        <v>44249</v>
      </c>
      <c r="B288">
        <v>699.45001200000002</v>
      </c>
    </row>
    <row r="289" spans="1:2" x14ac:dyDescent="0.2">
      <c r="A289" s="5">
        <v>44250</v>
      </c>
      <c r="B289">
        <v>680.09997599999997</v>
      </c>
    </row>
    <row r="290" spans="1:2" x14ac:dyDescent="0.2">
      <c r="A290" s="5">
        <v>44251</v>
      </c>
      <c r="B290">
        <v>692.90002400000003</v>
      </c>
    </row>
    <row r="291" spans="1:2" x14ac:dyDescent="0.2">
      <c r="A291" s="5">
        <v>44252</v>
      </c>
      <c r="B291">
        <v>696.40002400000003</v>
      </c>
    </row>
    <row r="292" spans="1:2" x14ac:dyDescent="0.2">
      <c r="A292" s="5">
        <v>44253</v>
      </c>
      <c r="B292">
        <v>686.40002400000003</v>
      </c>
    </row>
    <row r="293" spans="1:2" x14ac:dyDescent="0.2">
      <c r="A293" s="5">
        <v>44256</v>
      </c>
      <c r="B293">
        <v>686.25</v>
      </c>
    </row>
    <row r="294" spans="1:2" x14ac:dyDescent="0.2">
      <c r="A294" s="5">
        <v>44257</v>
      </c>
      <c r="B294">
        <v>691.95001200000002</v>
      </c>
    </row>
    <row r="295" spans="1:2" x14ac:dyDescent="0.2">
      <c r="A295" s="5">
        <v>44258</v>
      </c>
      <c r="B295">
        <v>699.40002400000003</v>
      </c>
    </row>
    <row r="296" spans="1:2" x14ac:dyDescent="0.2">
      <c r="A296" s="5">
        <v>44259</v>
      </c>
      <c r="B296">
        <v>692.34997599999997</v>
      </c>
    </row>
    <row r="297" spans="1:2" x14ac:dyDescent="0.2">
      <c r="A297" s="5">
        <v>44260</v>
      </c>
      <c r="B297">
        <v>691.29998799999998</v>
      </c>
    </row>
    <row r="298" spans="1:2" x14ac:dyDescent="0.2">
      <c r="A298" s="5">
        <v>44263</v>
      </c>
      <c r="B298">
        <v>689.09997599999997</v>
      </c>
    </row>
    <row r="299" spans="1:2" x14ac:dyDescent="0.2">
      <c r="A299" s="5">
        <v>44264</v>
      </c>
      <c r="B299">
        <v>680.09997599999997</v>
      </c>
    </row>
    <row r="300" spans="1:2" x14ac:dyDescent="0.2">
      <c r="A300" s="5">
        <v>44265</v>
      </c>
      <c r="B300">
        <v>694.29998799999998</v>
      </c>
    </row>
    <row r="301" spans="1:2" x14ac:dyDescent="0.2">
      <c r="A301" s="5">
        <v>44267</v>
      </c>
      <c r="B301">
        <v>686.40002400000003</v>
      </c>
    </row>
    <row r="302" spans="1:2" x14ac:dyDescent="0.2">
      <c r="A302" s="5">
        <v>44270</v>
      </c>
      <c r="B302">
        <v>680.84997599999997</v>
      </c>
    </row>
    <row r="303" spans="1:2" x14ac:dyDescent="0.2">
      <c r="A303" s="5">
        <v>44271</v>
      </c>
      <c r="B303">
        <v>680.65002400000003</v>
      </c>
    </row>
    <row r="304" spans="1:2" x14ac:dyDescent="0.2">
      <c r="A304" s="5">
        <v>44272</v>
      </c>
      <c r="B304">
        <v>660.79998799999998</v>
      </c>
    </row>
    <row r="305" spans="1:2" x14ac:dyDescent="0.2">
      <c r="A305" s="5">
        <v>44273</v>
      </c>
      <c r="B305">
        <v>660.45001200000002</v>
      </c>
    </row>
    <row r="306" spans="1:2" x14ac:dyDescent="0.2">
      <c r="A306" s="5">
        <v>44274</v>
      </c>
      <c r="B306">
        <v>672.5</v>
      </c>
    </row>
    <row r="307" spans="1:2" x14ac:dyDescent="0.2">
      <c r="A307" s="5">
        <v>44277</v>
      </c>
      <c r="B307">
        <v>694.34997599999997</v>
      </c>
    </row>
    <row r="308" spans="1:2" x14ac:dyDescent="0.2">
      <c r="A308" s="5">
        <v>44278</v>
      </c>
      <c r="B308">
        <v>690.25</v>
      </c>
    </row>
    <row r="309" spans="1:2" x14ac:dyDescent="0.2">
      <c r="A309" s="5">
        <v>44279</v>
      </c>
      <c r="B309">
        <v>683.40002400000003</v>
      </c>
    </row>
    <row r="310" spans="1:2" x14ac:dyDescent="0.2">
      <c r="A310" s="5">
        <v>44280</v>
      </c>
      <c r="B310">
        <v>679.79998799999998</v>
      </c>
    </row>
    <row r="311" spans="1:2" x14ac:dyDescent="0.2">
      <c r="A311" s="5">
        <v>44281</v>
      </c>
      <c r="B311">
        <v>710.25</v>
      </c>
    </row>
    <row r="312" spans="1:2" x14ac:dyDescent="0.2">
      <c r="A312" s="5">
        <v>44285</v>
      </c>
      <c r="B312">
        <v>726.5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C231-32FF-0A4D-A836-36FE430E0171}">
  <dimension ref="A1:B312"/>
  <sheetViews>
    <sheetView workbookViewId="0">
      <selection activeCell="H15" sqref="H15"/>
    </sheetView>
  </sheetViews>
  <sheetFormatPr baseColWidth="10" defaultRowHeight="16" x14ac:dyDescent="0.2"/>
  <sheetData>
    <row r="1" spans="1:2" x14ac:dyDescent="0.2">
      <c r="A1" t="s">
        <v>0</v>
      </c>
      <c r="B1" t="s">
        <v>1</v>
      </c>
    </row>
    <row r="2" spans="1:2" x14ac:dyDescent="0.2">
      <c r="A2" s="5">
        <v>43831</v>
      </c>
      <c r="B2">
        <v>611.191956</v>
      </c>
    </row>
    <row r="3" spans="1:2" x14ac:dyDescent="0.2">
      <c r="A3" s="5">
        <v>43832</v>
      </c>
      <c r="B3">
        <v>617.79913299999998</v>
      </c>
    </row>
    <row r="4" spans="1:2" x14ac:dyDescent="0.2">
      <c r="A4" s="5">
        <v>43833</v>
      </c>
      <c r="B4">
        <v>625.350281</v>
      </c>
    </row>
    <row r="5" spans="1:2" x14ac:dyDescent="0.2">
      <c r="A5" s="5">
        <v>43836</v>
      </c>
      <c r="B5">
        <v>621.52496299999996</v>
      </c>
    </row>
    <row r="6" spans="1:2" x14ac:dyDescent="0.2">
      <c r="A6" s="5">
        <v>43837</v>
      </c>
      <c r="B6">
        <v>626.34381099999996</v>
      </c>
    </row>
    <row r="7" spans="1:2" x14ac:dyDescent="0.2">
      <c r="A7" s="5">
        <v>43838</v>
      </c>
      <c r="B7">
        <v>622.71722399999999</v>
      </c>
    </row>
    <row r="8" spans="1:2" x14ac:dyDescent="0.2">
      <c r="A8" s="5">
        <v>43839</v>
      </c>
      <c r="B8">
        <v>626.39343299999996</v>
      </c>
    </row>
    <row r="9" spans="1:2" x14ac:dyDescent="0.2">
      <c r="A9" s="5">
        <v>43840</v>
      </c>
      <c r="B9">
        <v>631.01348900000005</v>
      </c>
    </row>
    <row r="10" spans="1:2" x14ac:dyDescent="0.2">
      <c r="A10" s="5">
        <v>43843</v>
      </c>
      <c r="B10">
        <v>638.21691899999996</v>
      </c>
    </row>
    <row r="11" spans="1:2" x14ac:dyDescent="0.2">
      <c r="A11" s="5">
        <v>43844</v>
      </c>
      <c r="B11">
        <v>637.47174099999995</v>
      </c>
    </row>
    <row r="12" spans="1:2" x14ac:dyDescent="0.2">
      <c r="A12" s="5">
        <v>43845</v>
      </c>
      <c r="B12">
        <v>643.38348399999995</v>
      </c>
    </row>
    <row r="13" spans="1:2" x14ac:dyDescent="0.2">
      <c r="A13" s="5">
        <v>43846</v>
      </c>
      <c r="B13">
        <v>660.87023899999997</v>
      </c>
    </row>
    <row r="14" spans="1:2" x14ac:dyDescent="0.2">
      <c r="A14" s="5">
        <v>43847</v>
      </c>
      <c r="B14">
        <v>674.18395999999996</v>
      </c>
    </row>
    <row r="15" spans="1:2" x14ac:dyDescent="0.2">
      <c r="A15" s="5">
        <v>43850</v>
      </c>
      <c r="B15">
        <v>691.07464600000003</v>
      </c>
    </row>
    <row r="16" spans="1:2" x14ac:dyDescent="0.2">
      <c r="A16" s="5">
        <v>43851</v>
      </c>
      <c r="B16">
        <v>686.55389400000001</v>
      </c>
    </row>
    <row r="17" spans="1:2" x14ac:dyDescent="0.2">
      <c r="A17" s="5">
        <v>43852</v>
      </c>
      <c r="B17">
        <v>676.816956</v>
      </c>
    </row>
    <row r="18" spans="1:2" x14ac:dyDescent="0.2">
      <c r="A18" s="5">
        <v>43853</v>
      </c>
      <c r="B18">
        <v>674.28338599999995</v>
      </c>
    </row>
    <row r="19" spans="1:2" x14ac:dyDescent="0.2">
      <c r="A19" s="5">
        <v>43854</v>
      </c>
      <c r="B19">
        <v>687.10034199999996</v>
      </c>
    </row>
    <row r="20" spans="1:2" x14ac:dyDescent="0.2">
      <c r="A20" s="5">
        <v>43857</v>
      </c>
      <c r="B20">
        <v>703.24572799999999</v>
      </c>
    </row>
    <row r="21" spans="1:2" x14ac:dyDescent="0.2">
      <c r="A21" s="5">
        <v>43858</v>
      </c>
      <c r="B21">
        <v>710.00201400000003</v>
      </c>
    </row>
    <row r="22" spans="1:2" x14ac:dyDescent="0.2">
      <c r="A22" s="5">
        <v>43859</v>
      </c>
      <c r="B22">
        <v>716.26153599999998</v>
      </c>
    </row>
    <row r="23" spans="1:2" x14ac:dyDescent="0.2">
      <c r="A23" s="5">
        <v>43860</v>
      </c>
      <c r="B23">
        <v>719.04345699999999</v>
      </c>
    </row>
    <row r="24" spans="1:2" x14ac:dyDescent="0.2">
      <c r="A24" s="5">
        <v>43861</v>
      </c>
      <c r="B24">
        <v>732.40698199999997</v>
      </c>
    </row>
    <row r="25" spans="1:2" x14ac:dyDescent="0.2">
      <c r="A25" s="5">
        <v>43864</v>
      </c>
      <c r="B25">
        <v>715.96343999999999</v>
      </c>
    </row>
    <row r="26" spans="1:2" x14ac:dyDescent="0.2">
      <c r="A26" s="5">
        <v>43865</v>
      </c>
      <c r="B26">
        <v>733.74823000000004</v>
      </c>
    </row>
    <row r="27" spans="1:2" x14ac:dyDescent="0.2">
      <c r="A27" s="5">
        <v>43866</v>
      </c>
      <c r="B27">
        <v>734.49340800000004</v>
      </c>
    </row>
    <row r="28" spans="1:2" x14ac:dyDescent="0.2">
      <c r="A28" s="5">
        <v>43867</v>
      </c>
      <c r="B28">
        <v>734.79150400000003</v>
      </c>
    </row>
    <row r="29" spans="1:2" x14ac:dyDescent="0.2">
      <c r="A29" s="5">
        <v>43868</v>
      </c>
      <c r="B29">
        <v>735.93408199999999</v>
      </c>
    </row>
    <row r="30" spans="1:2" x14ac:dyDescent="0.2">
      <c r="A30" s="5">
        <v>43871</v>
      </c>
      <c r="B30">
        <v>747.31042500000001</v>
      </c>
    </row>
    <row r="31" spans="1:2" x14ac:dyDescent="0.2">
      <c r="A31" s="5">
        <v>43872</v>
      </c>
      <c r="B31">
        <v>777.01800500000002</v>
      </c>
    </row>
    <row r="32" spans="1:2" x14ac:dyDescent="0.2">
      <c r="A32" s="5">
        <v>43873</v>
      </c>
      <c r="B32">
        <v>787.40081799999996</v>
      </c>
    </row>
    <row r="33" spans="1:2" x14ac:dyDescent="0.2">
      <c r="A33" s="5">
        <v>43874</v>
      </c>
      <c r="B33">
        <v>784.46972700000003</v>
      </c>
    </row>
    <row r="34" spans="1:2" x14ac:dyDescent="0.2">
      <c r="A34" s="5">
        <v>43875</v>
      </c>
      <c r="B34">
        <v>789.88464399999998</v>
      </c>
    </row>
    <row r="35" spans="1:2" x14ac:dyDescent="0.2">
      <c r="A35" s="5">
        <v>43878</v>
      </c>
      <c r="B35">
        <v>810.60052499999995</v>
      </c>
    </row>
    <row r="36" spans="1:2" x14ac:dyDescent="0.2">
      <c r="A36" s="5">
        <v>43879</v>
      </c>
      <c r="B36">
        <v>810.94830300000001</v>
      </c>
    </row>
    <row r="37" spans="1:2" x14ac:dyDescent="0.2">
      <c r="A37" s="5">
        <v>43880</v>
      </c>
      <c r="B37">
        <v>808.61346400000002</v>
      </c>
    </row>
    <row r="38" spans="1:2" x14ac:dyDescent="0.2">
      <c r="A38" s="5">
        <v>43881</v>
      </c>
      <c r="B38">
        <v>799.96942100000001</v>
      </c>
    </row>
    <row r="39" spans="1:2" x14ac:dyDescent="0.2">
      <c r="A39" s="5">
        <v>43885</v>
      </c>
      <c r="B39">
        <v>794.10736099999997</v>
      </c>
    </row>
    <row r="40" spans="1:2" x14ac:dyDescent="0.2">
      <c r="A40" s="5">
        <v>43886</v>
      </c>
      <c r="B40">
        <v>786.80468800000006</v>
      </c>
    </row>
    <row r="41" spans="1:2" x14ac:dyDescent="0.2">
      <c r="A41" s="5">
        <v>43887</v>
      </c>
      <c r="B41">
        <v>757.09704599999998</v>
      </c>
    </row>
    <row r="42" spans="1:2" x14ac:dyDescent="0.2">
      <c r="A42" s="5">
        <v>43888</v>
      </c>
      <c r="B42">
        <v>716.16210899999999</v>
      </c>
    </row>
    <row r="43" spans="1:2" x14ac:dyDescent="0.2">
      <c r="A43" s="5">
        <v>43889</v>
      </c>
      <c r="B43">
        <v>692.01849400000003</v>
      </c>
    </row>
    <row r="44" spans="1:2" x14ac:dyDescent="0.2">
      <c r="A44" s="5">
        <v>43892</v>
      </c>
      <c r="B44">
        <v>687.944885</v>
      </c>
    </row>
    <row r="45" spans="1:2" x14ac:dyDescent="0.2">
      <c r="A45" s="5">
        <v>43893</v>
      </c>
      <c r="B45">
        <v>692.91272000000004</v>
      </c>
    </row>
    <row r="46" spans="1:2" x14ac:dyDescent="0.2">
      <c r="A46" s="5">
        <v>43894</v>
      </c>
      <c r="B46">
        <v>687.49780299999998</v>
      </c>
    </row>
    <row r="47" spans="1:2" x14ac:dyDescent="0.2">
      <c r="A47" s="5">
        <v>43895</v>
      </c>
      <c r="B47">
        <v>698.97344999999996</v>
      </c>
    </row>
    <row r="48" spans="1:2" x14ac:dyDescent="0.2">
      <c r="A48" s="5">
        <v>43896</v>
      </c>
      <c r="B48">
        <v>698.42700200000002</v>
      </c>
    </row>
    <row r="49" spans="1:2" x14ac:dyDescent="0.2">
      <c r="A49" s="5">
        <v>43899</v>
      </c>
      <c r="B49">
        <v>657.39276099999995</v>
      </c>
    </row>
    <row r="50" spans="1:2" x14ac:dyDescent="0.2">
      <c r="A50" s="5">
        <v>43901</v>
      </c>
      <c r="B50">
        <v>670.48284899999999</v>
      </c>
    </row>
    <row r="51" spans="1:2" x14ac:dyDescent="0.2">
      <c r="A51" s="5">
        <v>43902</v>
      </c>
      <c r="B51">
        <v>653.56024200000002</v>
      </c>
    </row>
    <row r="52" spans="1:2" x14ac:dyDescent="0.2">
      <c r="A52" s="5">
        <v>43903</v>
      </c>
      <c r="B52">
        <v>645.84558100000004</v>
      </c>
    </row>
    <row r="53" spans="1:2" x14ac:dyDescent="0.2">
      <c r="A53" s="5">
        <v>43906</v>
      </c>
      <c r="B53">
        <v>636.53808600000002</v>
      </c>
    </row>
    <row r="54" spans="1:2" x14ac:dyDescent="0.2">
      <c r="A54" s="5">
        <v>43907</v>
      </c>
      <c r="B54">
        <v>619.51599099999999</v>
      </c>
    </row>
    <row r="55" spans="1:2" x14ac:dyDescent="0.2">
      <c r="A55" s="5">
        <v>43908</v>
      </c>
      <c r="B55">
        <v>597.118469</v>
      </c>
    </row>
    <row r="56" spans="1:2" x14ac:dyDescent="0.2">
      <c r="A56" s="5">
        <v>43909</v>
      </c>
      <c r="B56">
        <v>562.67596400000002</v>
      </c>
    </row>
    <row r="57" spans="1:2" x14ac:dyDescent="0.2">
      <c r="A57" s="5">
        <v>43910</v>
      </c>
      <c r="B57">
        <v>591.34484899999995</v>
      </c>
    </row>
    <row r="58" spans="1:2" x14ac:dyDescent="0.2">
      <c r="A58" s="5">
        <v>43913</v>
      </c>
      <c r="B58">
        <v>504.44241299999999</v>
      </c>
    </row>
    <row r="59" spans="1:2" x14ac:dyDescent="0.2">
      <c r="A59" s="5">
        <v>43914</v>
      </c>
      <c r="B59">
        <v>514.39685099999997</v>
      </c>
    </row>
    <row r="60" spans="1:2" x14ac:dyDescent="0.2">
      <c r="A60" s="5">
        <v>43915</v>
      </c>
      <c r="B60">
        <v>510.56442299999998</v>
      </c>
    </row>
    <row r="61" spans="1:2" x14ac:dyDescent="0.2">
      <c r="A61" s="5">
        <v>43916</v>
      </c>
      <c r="B61">
        <v>572.48113999999998</v>
      </c>
    </row>
    <row r="62" spans="1:2" x14ac:dyDescent="0.2">
      <c r="A62" s="5">
        <v>43917</v>
      </c>
      <c r="B62">
        <v>597.06872599999997</v>
      </c>
    </row>
    <row r="63" spans="1:2" x14ac:dyDescent="0.2">
      <c r="A63" s="5">
        <v>43920</v>
      </c>
      <c r="B63">
        <v>593.38549799999998</v>
      </c>
    </row>
    <row r="64" spans="1:2" x14ac:dyDescent="0.2">
      <c r="A64" s="5">
        <v>43921</v>
      </c>
      <c r="B64">
        <v>596.222534</v>
      </c>
    </row>
    <row r="65" spans="1:2" x14ac:dyDescent="0.2">
      <c r="A65" s="5">
        <v>43922</v>
      </c>
      <c r="B65">
        <v>581.68902600000001</v>
      </c>
    </row>
    <row r="66" spans="1:2" x14ac:dyDescent="0.2">
      <c r="A66" s="5">
        <v>43924</v>
      </c>
      <c r="B66">
        <v>597.815247</v>
      </c>
    </row>
    <row r="67" spans="1:2" x14ac:dyDescent="0.2">
      <c r="A67" s="5">
        <v>43928</v>
      </c>
      <c r="B67">
        <v>618.76934800000004</v>
      </c>
    </row>
    <row r="68" spans="1:2" x14ac:dyDescent="0.2">
      <c r="A68" s="5">
        <v>43929</v>
      </c>
      <c r="B68">
        <v>615.28527799999995</v>
      </c>
    </row>
    <row r="69" spans="1:2" x14ac:dyDescent="0.2">
      <c r="A69" s="5">
        <v>43930</v>
      </c>
      <c r="B69">
        <v>618.76934800000004</v>
      </c>
    </row>
    <row r="70" spans="1:2" x14ac:dyDescent="0.2">
      <c r="A70" s="5">
        <v>43934</v>
      </c>
      <c r="B70">
        <v>616.57946800000002</v>
      </c>
    </row>
    <row r="71" spans="1:2" x14ac:dyDescent="0.2">
      <c r="A71" s="5">
        <v>43936</v>
      </c>
      <c r="B71">
        <v>611.20404099999996</v>
      </c>
    </row>
    <row r="72" spans="1:2" x14ac:dyDescent="0.2">
      <c r="A72" s="5">
        <v>43937</v>
      </c>
      <c r="B72">
        <v>601.49841300000003</v>
      </c>
    </row>
    <row r="73" spans="1:2" x14ac:dyDescent="0.2">
      <c r="A73" s="5">
        <v>43938</v>
      </c>
      <c r="B73">
        <v>606.32629399999996</v>
      </c>
    </row>
    <row r="74" spans="1:2" x14ac:dyDescent="0.2">
      <c r="A74" s="5">
        <v>43941</v>
      </c>
      <c r="B74">
        <v>604.83312999999998</v>
      </c>
    </row>
    <row r="75" spans="1:2" x14ac:dyDescent="0.2">
      <c r="A75" s="5">
        <v>43942</v>
      </c>
      <c r="B75">
        <v>596.52117899999996</v>
      </c>
    </row>
    <row r="76" spans="1:2" x14ac:dyDescent="0.2">
      <c r="A76" s="5">
        <v>43943</v>
      </c>
      <c r="B76">
        <v>612.69714399999998</v>
      </c>
    </row>
    <row r="77" spans="1:2" x14ac:dyDescent="0.2">
      <c r="A77" s="5">
        <v>43944</v>
      </c>
      <c r="B77">
        <v>612.846497</v>
      </c>
    </row>
    <row r="78" spans="1:2" x14ac:dyDescent="0.2">
      <c r="A78" s="5">
        <v>43945</v>
      </c>
      <c r="B78">
        <v>601.34906000000001</v>
      </c>
    </row>
    <row r="79" spans="1:2" x14ac:dyDescent="0.2">
      <c r="A79" s="5">
        <v>43948</v>
      </c>
      <c r="B79">
        <v>600.00524900000005</v>
      </c>
    </row>
    <row r="80" spans="1:2" x14ac:dyDescent="0.2">
      <c r="A80" s="5">
        <v>43949</v>
      </c>
      <c r="B80">
        <v>606.52545199999997</v>
      </c>
    </row>
    <row r="81" spans="1:2" x14ac:dyDescent="0.2">
      <c r="A81" s="5">
        <v>43950</v>
      </c>
      <c r="B81">
        <v>612.05011000000002</v>
      </c>
    </row>
    <row r="82" spans="1:2" x14ac:dyDescent="0.2">
      <c r="A82" s="5">
        <v>43951</v>
      </c>
      <c r="B82">
        <v>632.90478499999995</v>
      </c>
    </row>
    <row r="83" spans="1:2" x14ac:dyDescent="0.2">
      <c r="A83" s="5">
        <v>43955</v>
      </c>
      <c r="B83">
        <v>605.03222700000003</v>
      </c>
    </row>
    <row r="84" spans="1:2" x14ac:dyDescent="0.2">
      <c r="A84" s="5">
        <v>43956</v>
      </c>
      <c r="B84">
        <v>603.63867200000004</v>
      </c>
    </row>
    <row r="85" spans="1:2" x14ac:dyDescent="0.2">
      <c r="A85" s="5">
        <v>43957</v>
      </c>
      <c r="B85">
        <v>602.54363999999998</v>
      </c>
    </row>
    <row r="86" spans="1:2" x14ac:dyDescent="0.2">
      <c r="A86" s="5">
        <v>43958</v>
      </c>
      <c r="B86">
        <v>597.41711399999997</v>
      </c>
    </row>
    <row r="87" spans="1:2" x14ac:dyDescent="0.2">
      <c r="A87" s="5">
        <v>43959</v>
      </c>
      <c r="B87">
        <v>600.45324700000003</v>
      </c>
    </row>
    <row r="88" spans="1:2" x14ac:dyDescent="0.2">
      <c r="A88" s="5">
        <v>43962</v>
      </c>
      <c r="B88">
        <v>609.51171899999997</v>
      </c>
    </row>
    <row r="89" spans="1:2" x14ac:dyDescent="0.2">
      <c r="A89" s="5">
        <v>43963</v>
      </c>
      <c r="B89">
        <v>610.00945999999999</v>
      </c>
    </row>
    <row r="90" spans="1:2" x14ac:dyDescent="0.2">
      <c r="A90" s="5">
        <v>43964</v>
      </c>
      <c r="B90">
        <v>608.86474599999997</v>
      </c>
    </row>
    <row r="91" spans="1:2" x14ac:dyDescent="0.2">
      <c r="A91" s="5">
        <v>43965</v>
      </c>
      <c r="B91">
        <v>605.08203100000003</v>
      </c>
    </row>
    <row r="92" spans="1:2" x14ac:dyDescent="0.2">
      <c r="A92" s="5">
        <v>43966</v>
      </c>
      <c r="B92">
        <v>594.72943099999998</v>
      </c>
    </row>
    <row r="93" spans="1:2" x14ac:dyDescent="0.2">
      <c r="A93" s="5">
        <v>43969</v>
      </c>
      <c r="B93">
        <v>584.67535399999997</v>
      </c>
    </row>
    <row r="94" spans="1:2" x14ac:dyDescent="0.2">
      <c r="A94" s="5">
        <v>43970</v>
      </c>
      <c r="B94">
        <v>601.54821800000002</v>
      </c>
    </row>
    <row r="95" spans="1:2" x14ac:dyDescent="0.2">
      <c r="A95" s="5">
        <v>43971</v>
      </c>
      <c r="B95">
        <v>610.70629899999994</v>
      </c>
    </row>
    <row r="96" spans="1:2" x14ac:dyDescent="0.2">
      <c r="A96" s="5">
        <v>43972</v>
      </c>
      <c r="B96">
        <v>652.71417199999996</v>
      </c>
    </row>
    <row r="97" spans="1:2" x14ac:dyDescent="0.2">
      <c r="A97" s="5">
        <v>43973</v>
      </c>
      <c r="B97">
        <v>654.85430899999994</v>
      </c>
    </row>
    <row r="98" spans="1:2" x14ac:dyDescent="0.2">
      <c r="A98" s="5">
        <v>43977</v>
      </c>
      <c r="B98">
        <v>658.33837900000003</v>
      </c>
    </row>
    <row r="99" spans="1:2" x14ac:dyDescent="0.2">
      <c r="A99" s="5">
        <v>43978</v>
      </c>
      <c r="B99">
        <v>643.75512700000002</v>
      </c>
    </row>
    <row r="100" spans="1:2" x14ac:dyDescent="0.2">
      <c r="A100" s="5">
        <v>43979</v>
      </c>
      <c r="B100">
        <v>638.97699</v>
      </c>
    </row>
    <row r="101" spans="1:2" x14ac:dyDescent="0.2">
      <c r="A101" s="5">
        <v>43980</v>
      </c>
      <c r="B101">
        <v>673.46917699999995</v>
      </c>
    </row>
    <row r="102" spans="1:2" x14ac:dyDescent="0.2">
      <c r="A102" s="5">
        <v>43983</v>
      </c>
      <c r="B102">
        <v>707.11523399999999</v>
      </c>
    </row>
    <row r="103" spans="1:2" x14ac:dyDescent="0.2">
      <c r="A103" s="5">
        <v>43984</v>
      </c>
      <c r="B103">
        <v>734.53985599999999</v>
      </c>
    </row>
    <row r="104" spans="1:2" x14ac:dyDescent="0.2">
      <c r="A104" s="5">
        <v>43985</v>
      </c>
      <c r="B104">
        <v>762.31274399999995</v>
      </c>
    </row>
    <row r="105" spans="1:2" x14ac:dyDescent="0.2">
      <c r="A105" s="5">
        <v>43986</v>
      </c>
      <c r="B105">
        <v>773.36224400000003</v>
      </c>
    </row>
    <row r="106" spans="1:2" x14ac:dyDescent="0.2">
      <c r="A106" s="5">
        <v>43987</v>
      </c>
      <c r="B106">
        <v>752.00988800000005</v>
      </c>
    </row>
    <row r="107" spans="1:2" x14ac:dyDescent="0.2">
      <c r="A107" s="5">
        <v>43990</v>
      </c>
      <c r="B107">
        <v>717.16931199999999</v>
      </c>
    </row>
    <row r="108" spans="1:2" x14ac:dyDescent="0.2">
      <c r="A108" s="5">
        <v>43991</v>
      </c>
      <c r="B108">
        <v>656.94476299999997</v>
      </c>
    </row>
    <row r="109" spans="1:2" x14ac:dyDescent="0.2">
      <c r="A109" s="5">
        <v>43992</v>
      </c>
      <c r="B109">
        <v>671.47827099999995</v>
      </c>
    </row>
    <row r="110" spans="1:2" x14ac:dyDescent="0.2">
      <c r="A110" s="5">
        <v>43993</v>
      </c>
      <c r="B110">
        <v>659.28405799999996</v>
      </c>
    </row>
    <row r="111" spans="1:2" x14ac:dyDescent="0.2">
      <c r="A111" s="5">
        <v>43994</v>
      </c>
      <c r="B111">
        <v>652.61456299999998</v>
      </c>
    </row>
    <row r="112" spans="1:2" x14ac:dyDescent="0.2">
      <c r="A112" s="5">
        <v>43997</v>
      </c>
      <c r="B112">
        <v>647.73693800000001</v>
      </c>
    </row>
    <row r="113" spans="1:2" x14ac:dyDescent="0.2">
      <c r="A113" s="5">
        <v>43998</v>
      </c>
      <c r="B113">
        <v>636.13995399999999</v>
      </c>
    </row>
    <row r="114" spans="1:2" x14ac:dyDescent="0.2">
      <c r="A114" s="5">
        <v>43999</v>
      </c>
      <c r="B114">
        <v>636.43859899999995</v>
      </c>
    </row>
    <row r="115" spans="1:2" x14ac:dyDescent="0.2">
      <c r="A115" s="5">
        <v>44000</v>
      </c>
      <c r="B115">
        <v>632.755493</v>
      </c>
    </row>
    <row r="116" spans="1:2" x14ac:dyDescent="0.2">
      <c r="A116" s="5">
        <v>44001</v>
      </c>
      <c r="B116">
        <v>632.10839799999997</v>
      </c>
    </row>
    <row r="117" spans="1:2" x14ac:dyDescent="0.2">
      <c r="A117" s="5">
        <v>44004</v>
      </c>
      <c r="B117">
        <v>637.384277</v>
      </c>
    </row>
    <row r="118" spans="1:2" x14ac:dyDescent="0.2">
      <c r="A118" s="5">
        <v>44005</v>
      </c>
      <c r="B118">
        <v>647.48803699999996</v>
      </c>
    </row>
    <row r="119" spans="1:2" x14ac:dyDescent="0.2">
      <c r="A119" s="5">
        <v>44006</v>
      </c>
      <c r="B119">
        <v>637.53363000000002</v>
      </c>
    </row>
    <row r="120" spans="1:2" x14ac:dyDescent="0.2">
      <c r="A120" s="5">
        <v>44007</v>
      </c>
      <c r="B120">
        <v>637.035889</v>
      </c>
    </row>
    <row r="121" spans="1:2" x14ac:dyDescent="0.2">
      <c r="A121" s="5">
        <v>44008</v>
      </c>
      <c r="B121">
        <v>633.45220900000004</v>
      </c>
    </row>
    <row r="122" spans="1:2" x14ac:dyDescent="0.2">
      <c r="A122" s="5">
        <v>44011</v>
      </c>
      <c r="B122">
        <v>628.87323000000004</v>
      </c>
    </row>
    <row r="123" spans="1:2" x14ac:dyDescent="0.2">
      <c r="A123" s="5">
        <v>44012</v>
      </c>
      <c r="B123">
        <v>630.46588099999997</v>
      </c>
    </row>
    <row r="124" spans="1:2" x14ac:dyDescent="0.2">
      <c r="A124" s="5">
        <v>44013</v>
      </c>
      <c r="B124">
        <v>625.48864700000001</v>
      </c>
    </row>
    <row r="125" spans="1:2" x14ac:dyDescent="0.2">
      <c r="A125" s="5">
        <v>44014</v>
      </c>
      <c r="B125">
        <v>628.02710000000002</v>
      </c>
    </row>
    <row r="126" spans="1:2" x14ac:dyDescent="0.2">
      <c r="A126" s="5">
        <v>44015</v>
      </c>
      <c r="B126">
        <v>653.21185300000002</v>
      </c>
    </row>
    <row r="127" spans="1:2" x14ac:dyDescent="0.2">
      <c r="A127" s="5">
        <v>44018</v>
      </c>
      <c r="B127">
        <v>651.86798099999999</v>
      </c>
    </row>
    <row r="128" spans="1:2" x14ac:dyDescent="0.2">
      <c r="A128" s="5">
        <v>44019</v>
      </c>
      <c r="B128">
        <v>647.28894000000003</v>
      </c>
    </row>
    <row r="129" spans="1:2" x14ac:dyDescent="0.2">
      <c r="A129" s="5">
        <v>44020</v>
      </c>
      <c r="B129">
        <v>642.61029099999996</v>
      </c>
    </row>
    <row r="130" spans="1:2" x14ac:dyDescent="0.2">
      <c r="A130" s="5">
        <v>44021</v>
      </c>
      <c r="B130">
        <v>640.07195999999999</v>
      </c>
    </row>
    <row r="131" spans="1:2" x14ac:dyDescent="0.2">
      <c r="A131" s="5">
        <v>44022</v>
      </c>
      <c r="B131">
        <v>632.65588400000001</v>
      </c>
    </row>
    <row r="132" spans="1:2" x14ac:dyDescent="0.2">
      <c r="A132" s="5">
        <v>44025</v>
      </c>
      <c r="B132">
        <v>623.00006099999996</v>
      </c>
    </row>
    <row r="133" spans="1:2" x14ac:dyDescent="0.2">
      <c r="A133" s="5">
        <v>44026</v>
      </c>
      <c r="B133">
        <v>617.52508499999999</v>
      </c>
    </row>
    <row r="134" spans="1:2" x14ac:dyDescent="0.2">
      <c r="A134" s="5">
        <v>44027</v>
      </c>
      <c r="B134">
        <v>618.76934800000004</v>
      </c>
    </row>
    <row r="135" spans="1:2" x14ac:dyDescent="0.2">
      <c r="A135" s="5">
        <v>44028</v>
      </c>
      <c r="B135">
        <v>619.51599099999999</v>
      </c>
    </row>
    <row r="136" spans="1:2" x14ac:dyDescent="0.2">
      <c r="A136" s="5">
        <v>44029</v>
      </c>
      <c r="B136">
        <v>624.09509300000002</v>
      </c>
    </row>
    <row r="137" spans="1:2" x14ac:dyDescent="0.2">
      <c r="A137" s="5">
        <v>44032</v>
      </c>
      <c r="B137">
        <v>619.46624799999995</v>
      </c>
    </row>
    <row r="138" spans="1:2" x14ac:dyDescent="0.2">
      <c r="A138" s="5">
        <v>44033</v>
      </c>
      <c r="B138">
        <v>620.16302499999995</v>
      </c>
    </row>
    <row r="139" spans="1:2" x14ac:dyDescent="0.2">
      <c r="A139" s="5">
        <v>44034</v>
      </c>
      <c r="B139">
        <v>623.59729000000004</v>
      </c>
    </row>
    <row r="140" spans="1:2" x14ac:dyDescent="0.2">
      <c r="A140" s="5">
        <v>44035</v>
      </c>
      <c r="B140">
        <v>621.75573699999995</v>
      </c>
    </row>
    <row r="141" spans="1:2" x14ac:dyDescent="0.2">
      <c r="A141" s="5">
        <v>44036</v>
      </c>
      <c r="B141">
        <v>616.67895499999997</v>
      </c>
    </row>
    <row r="142" spans="1:2" x14ac:dyDescent="0.2">
      <c r="A142" s="5">
        <v>44039</v>
      </c>
      <c r="B142">
        <v>607.12268100000006</v>
      </c>
    </row>
    <row r="143" spans="1:2" x14ac:dyDescent="0.2">
      <c r="A143" s="5">
        <v>44040</v>
      </c>
      <c r="B143">
        <v>596.72027600000001</v>
      </c>
    </row>
    <row r="144" spans="1:2" x14ac:dyDescent="0.2">
      <c r="A144" s="5">
        <v>44041</v>
      </c>
      <c r="B144">
        <v>598.61157200000002</v>
      </c>
    </row>
    <row r="145" spans="1:2" x14ac:dyDescent="0.2">
      <c r="A145" s="5">
        <v>44042</v>
      </c>
      <c r="B145">
        <v>588.15942399999994</v>
      </c>
    </row>
    <row r="146" spans="1:2" x14ac:dyDescent="0.2">
      <c r="A146" s="5">
        <v>44043</v>
      </c>
      <c r="B146">
        <v>592.48962400000005</v>
      </c>
    </row>
    <row r="147" spans="1:2" x14ac:dyDescent="0.2">
      <c r="A147" s="5">
        <v>44046</v>
      </c>
      <c r="B147">
        <v>591.84258999999997</v>
      </c>
    </row>
    <row r="148" spans="1:2" x14ac:dyDescent="0.2">
      <c r="A148" s="5">
        <v>44047</v>
      </c>
      <c r="B148">
        <v>610.95513900000003</v>
      </c>
    </row>
    <row r="149" spans="1:2" x14ac:dyDescent="0.2">
      <c r="A149" s="5">
        <v>44048</v>
      </c>
      <c r="B149">
        <v>627.97729500000003</v>
      </c>
    </row>
    <row r="150" spans="1:2" x14ac:dyDescent="0.2">
      <c r="A150" s="5">
        <v>44049</v>
      </c>
      <c r="B150">
        <v>627.92755099999999</v>
      </c>
    </row>
    <row r="151" spans="1:2" x14ac:dyDescent="0.2">
      <c r="A151" s="5">
        <v>44050</v>
      </c>
      <c r="B151">
        <v>634.29834000000005</v>
      </c>
    </row>
    <row r="152" spans="1:2" x14ac:dyDescent="0.2">
      <c r="A152" s="5">
        <v>44053</v>
      </c>
      <c r="B152">
        <v>636.98608400000001</v>
      </c>
    </row>
    <row r="153" spans="1:2" x14ac:dyDescent="0.2">
      <c r="A153" s="5">
        <v>44054</v>
      </c>
      <c r="B153">
        <v>628.52477999999996</v>
      </c>
    </row>
    <row r="154" spans="1:2" x14ac:dyDescent="0.2">
      <c r="A154" s="5">
        <v>44055</v>
      </c>
      <c r="B154">
        <v>626.33483899999999</v>
      </c>
    </row>
    <row r="155" spans="1:2" x14ac:dyDescent="0.2">
      <c r="A155" s="5">
        <v>44056</v>
      </c>
      <c r="B155">
        <v>626.58367899999996</v>
      </c>
    </row>
    <row r="156" spans="1:2" x14ac:dyDescent="0.2">
      <c r="A156" s="5">
        <v>44057</v>
      </c>
      <c r="B156">
        <v>627.18090800000004</v>
      </c>
    </row>
    <row r="157" spans="1:2" x14ac:dyDescent="0.2">
      <c r="A157" s="5">
        <v>44060</v>
      </c>
      <c r="B157">
        <v>637.43402100000003</v>
      </c>
    </row>
    <row r="158" spans="1:2" x14ac:dyDescent="0.2">
      <c r="A158" s="5">
        <v>44061</v>
      </c>
      <c r="B158">
        <v>643.40667699999995</v>
      </c>
    </row>
    <row r="159" spans="1:2" x14ac:dyDescent="0.2">
      <c r="A159" s="5">
        <v>44062</v>
      </c>
      <c r="B159">
        <v>644.50170900000001</v>
      </c>
    </row>
    <row r="160" spans="1:2" x14ac:dyDescent="0.2">
      <c r="A160" s="5">
        <v>44063</v>
      </c>
      <c r="B160">
        <v>638.03131099999996</v>
      </c>
    </row>
    <row r="161" spans="1:2" x14ac:dyDescent="0.2">
      <c r="A161" s="5">
        <v>44064</v>
      </c>
      <c r="B161">
        <v>638.32995600000004</v>
      </c>
    </row>
    <row r="162" spans="1:2" x14ac:dyDescent="0.2">
      <c r="A162" s="5">
        <v>44067</v>
      </c>
      <c r="B162">
        <v>635.09472700000003</v>
      </c>
    </row>
    <row r="163" spans="1:2" x14ac:dyDescent="0.2">
      <c r="A163" s="5">
        <v>44068</v>
      </c>
      <c r="B163">
        <v>636.98608400000001</v>
      </c>
    </row>
    <row r="164" spans="1:2" x14ac:dyDescent="0.2">
      <c r="A164" s="5">
        <v>44069</v>
      </c>
      <c r="B164">
        <v>636.38885500000004</v>
      </c>
    </row>
    <row r="165" spans="1:2" x14ac:dyDescent="0.2">
      <c r="A165" s="5">
        <v>44070</v>
      </c>
      <c r="B165">
        <v>636.93627900000001</v>
      </c>
    </row>
    <row r="166" spans="1:2" x14ac:dyDescent="0.2">
      <c r="A166" s="5">
        <v>44071</v>
      </c>
      <c r="B166">
        <v>657.09405500000003</v>
      </c>
    </row>
    <row r="167" spans="1:2" x14ac:dyDescent="0.2">
      <c r="A167" s="5">
        <v>44074</v>
      </c>
      <c r="B167">
        <v>652.415527</v>
      </c>
    </row>
    <row r="168" spans="1:2" x14ac:dyDescent="0.2">
      <c r="A168" s="5">
        <v>44075</v>
      </c>
      <c r="B168">
        <v>640.07195999999999</v>
      </c>
    </row>
    <row r="169" spans="1:2" x14ac:dyDescent="0.2">
      <c r="A169" s="5">
        <v>44076</v>
      </c>
      <c r="B169">
        <v>640.918091</v>
      </c>
    </row>
    <row r="170" spans="1:2" x14ac:dyDescent="0.2">
      <c r="A170" s="5">
        <v>44077</v>
      </c>
      <c r="B170">
        <v>646.94061299999998</v>
      </c>
    </row>
    <row r="171" spans="1:2" x14ac:dyDescent="0.2">
      <c r="A171" s="5">
        <v>44078</v>
      </c>
      <c r="B171">
        <v>653.659851</v>
      </c>
    </row>
    <row r="172" spans="1:2" x14ac:dyDescent="0.2">
      <c r="A172" s="5">
        <v>44081</v>
      </c>
      <c r="B172">
        <v>645.54693599999996</v>
      </c>
    </row>
    <row r="173" spans="1:2" x14ac:dyDescent="0.2">
      <c r="A173" s="5">
        <v>44082</v>
      </c>
      <c r="B173">
        <v>641.96331799999996</v>
      </c>
    </row>
    <row r="174" spans="1:2" x14ac:dyDescent="0.2">
      <c r="A174" s="5">
        <v>44083</v>
      </c>
      <c r="B174">
        <v>632.70562700000005</v>
      </c>
    </row>
    <row r="175" spans="1:2" x14ac:dyDescent="0.2">
      <c r="A175" s="5">
        <v>44084</v>
      </c>
      <c r="B175">
        <v>636.28930700000001</v>
      </c>
    </row>
    <row r="176" spans="1:2" x14ac:dyDescent="0.2">
      <c r="A176" s="5">
        <v>44085</v>
      </c>
      <c r="B176">
        <v>638.67834500000004</v>
      </c>
    </row>
    <row r="177" spans="1:2" x14ac:dyDescent="0.2">
      <c r="A177" s="5">
        <v>44088</v>
      </c>
      <c r="B177">
        <v>657.84069799999997</v>
      </c>
    </row>
    <row r="178" spans="1:2" x14ac:dyDescent="0.2">
      <c r="A178" s="5">
        <v>44089</v>
      </c>
      <c r="B178">
        <v>661.32476799999995</v>
      </c>
    </row>
    <row r="179" spans="1:2" x14ac:dyDescent="0.2">
      <c r="A179" s="5">
        <v>44090</v>
      </c>
      <c r="B179">
        <v>672.67285200000003</v>
      </c>
    </row>
    <row r="180" spans="1:2" x14ac:dyDescent="0.2">
      <c r="A180" s="5">
        <v>44091</v>
      </c>
      <c r="B180">
        <v>668.93988000000002</v>
      </c>
    </row>
    <row r="181" spans="1:2" x14ac:dyDescent="0.2">
      <c r="A181" s="5">
        <v>44092</v>
      </c>
      <c r="B181">
        <v>670.73168899999996</v>
      </c>
    </row>
    <row r="182" spans="1:2" x14ac:dyDescent="0.2">
      <c r="A182" s="5">
        <v>44095</v>
      </c>
      <c r="B182">
        <v>650.12591599999996</v>
      </c>
    </row>
    <row r="183" spans="1:2" x14ac:dyDescent="0.2">
      <c r="A183" s="5">
        <v>44096</v>
      </c>
      <c r="B183">
        <v>634.79614300000003</v>
      </c>
    </row>
    <row r="184" spans="1:2" x14ac:dyDescent="0.2">
      <c r="A184" s="5">
        <v>44097</v>
      </c>
      <c r="B184">
        <v>645.69628899999998</v>
      </c>
    </row>
    <row r="185" spans="1:2" x14ac:dyDescent="0.2">
      <c r="A185" s="5">
        <v>44098</v>
      </c>
      <c r="B185">
        <v>629.42065400000001</v>
      </c>
    </row>
    <row r="186" spans="1:2" x14ac:dyDescent="0.2">
      <c r="A186" s="5">
        <v>44099</v>
      </c>
      <c r="B186">
        <v>637.73266599999999</v>
      </c>
    </row>
    <row r="187" spans="1:2" x14ac:dyDescent="0.2">
      <c r="A187" s="5">
        <v>44102</v>
      </c>
      <c r="B187">
        <v>654.30688499999997</v>
      </c>
    </row>
    <row r="188" spans="1:2" x14ac:dyDescent="0.2">
      <c r="A188" s="5">
        <v>44103</v>
      </c>
      <c r="B188">
        <v>654.65527299999997</v>
      </c>
    </row>
    <row r="189" spans="1:2" x14ac:dyDescent="0.2">
      <c r="A189" s="5">
        <v>44104</v>
      </c>
      <c r="B189">
        <v>663.61431900000002</v>
      </c>
    </row>
    <row r="190" spans="1:2" x14ac:dyDescent="0.2">
      <c r="A190" s="5">
        <v>44105</v>
      </c>
      <c r="B190">
        <v>655.00366199999996</v>
      </c>
    </row>
    <row r="191" spans="1:2" x14ac:dyDescent="0.2">
      <c r="A191" s="5">
        <v>44109</v>
      </c>
      <c r="B191">
        <v>671.12988299999995</v>
      </c>
    </row>
    <row r="192" spans="1:2" x14ac:dyDescent="0.2">
      <c r="A192" s="5">
        <v>44110</v>
      </c>
      <c r="B192">
        <v>674.56420900000001</v>
      </c>
    </row>
    <row r="193" spans="1:2" x14ac:dyDescent="0.2">
      <c r="A193" s="5">
        <v>44111</v>
      </c>
      <c r="B193">
        <v>668.44219999999996</v>
      </c>
    </row>
    <row r="194" spans="1:2" x14ac:dyDescent="0.2">
      <c r="A194" s="5">
        <v>44112</v>
      </c>
      <c r="B194">
        <v>647.33868399999994</v>
      </c>
    </row>
    <row r="195" spans="1:2" x14ac:dyDescent="0.2">
      <c r="A195" s="5">
        <v>44113</v>
      </c>
      <c r="B195">
        <v>646.09436000000005</v>
      </c>
    </row>
    <row r="196" spans="1:2" x14ac:dyDescent="0.2">
      <c r="A196" s="5">
        <v>44116</v>
      </c>
      <c r="B196">
        <v>660.03063999999995</v>
      </c>
    </row>
    <row r="197" spans="1:2" x14ac:dyDescent="0.2">
      <c r="A197" s="5">
        <v>44117</v>
      </c>
      <c r="B197">
        <v>661.57354699999996</v>
      </c>
    </row>
    <row r="198" spans="1:2" x14ac:dyDescent="0.2">
      <c r="A198" s="5">
        <v>44118</v>
      </c>
      <c r="B198">
        <v>667.99420199999997</v>
      </c>
    </row>
    <row r="199" spans="1:2" x14ac:dyDescent="0.2">
      <c r="A199" s="5">
        <v>44119</v>
      </c>
      <c r="B199">
        <v>658.88592500000004</v>
      </c>
    </row>
    <row r="200" spans="1:2" x14ac:dyDescent="0.2">
      <c r="A200" s="5">
        <v>44120</v>
      </c>
      <c r="B200">
        <v>659.881348</v>
      </c>
    </row>
    <row r="201" spans="1:2" x14ac:dyDescent="0.2">
      <c r="A201" s="5">
        <v>44123</v>
      </c>
      <c r="B201">
        <v>669.18878199999995</v>
      </c>
    </row>
    <row r="202" spans="1:2" x14ac:dyDescent="0.2">
      <c r="A202" s="5">
        <v>44124</v>
      </c>
      <c r="B202">
        <v>663.01696800000002</v>
      </c>
    </row>
    <row r="203" spans="1:2" x14ac:dyDescent="0.2">
      <c r="A203" s="5">
        <v>44125</v>
      </c>
      <c r="B203">
        <v>663.61431900000002</v>
      </c>
    </row>
    <row r="204" spans="1:2" x14ac:dyDescent="0.2">
      <c r="A204" s="5">
        <v>44126</v>
      </c>
      <c r="B204">
        <v>654.50591999999995</v>
      </c>
    </row>
    <row r="205" spans="1:2" x14ac:dyDescent="0.2">
      <c r="A205" s="5">
        <v>44127</v>
      </c>
      <c r="B205">
        <v>655.25256300000001</v>
      </c>
    </row>
    <row r="206" spans="1:2" x14ac:dyDescent="0.2">
      <c r="A206" s="5">
        <v>44130</v>
      </c>
      <c r="B206">
        <v>653.75933799999996</v>
      </c>
    </row>
    <row r="207" spans="1:2" x14ac:dyDescent="0.2">
      <c r="A207" s="5">
        <v>44131</v>
      </c>
      <c r="B207">
        <v>656.39733899999999</v>
      </c>
    </row>
    <row r="208" spans="1:2" x14ac:dyDescent="0.2">
      <c r="A208" s="5">
        <v>44132</v>
      </c>
      <c r="B208">
        <v>660.82696499999997</v>
      </c>
    </row>
    <row r="209" spans="1:2" x14ac:dyDescent="0.2">
      <c r="A209" s="5">
        <v>44133</v>
      </c>
      <c r="B209">
        <v>655.50140399999998</v>
      </c>
    </row>
    <row r="210" spans="1:2" x14ac:dyDescent="0.2">
      <c r="A210" s="5">
        <v>44134</v>
      </c>
      <c r="B210">
        <v>657.39276099999995</v>
      </c>
    </row>
    <row r="211" spans="1:2" x14ac:dyDescent="0.2">
      <c r="A211" s="5">
        <v>44137</v>
      </c>
      <c r="B211">
        <v>661.32476799999995</v>
      </c>
    </row>
    <row r="212" spans="1:2" x14ac:dyDescent="0.2">
      <c r="A212" s="5">
        <v>44138</v>
      </c>
      <c r="B212">
        <v>682.72680700000001</v>
      </c>
    </row>
    <row r="213" spans="1:2" x14ac:dyDescent="0.2">
      <c r="A213" s="5">
        <v>44139</v>
      </c>
      <c r="B213">
        <v>689.44604500000003</v>
      </c>
    </row>
    <row r="214" spans="1:2" x14ac:dyDescent="0.2">
      <c r="A214" s="5">
        <v>44140</v>
      </c>
      <c r="B214">
        <v>699.94805899999994</v>
      </c>
    </row>
    <row r="215" spans="1:2" x14ac:dyDescent="0.2">
      <c r="A215" s="5">
        <v>44141</v>
      </c>
      <c r="B215">
        <v>695.71746800000005</v>
      </c>
    </row>
    <row r="216" spans="1:2" x14ac:dyDescent="0.2">
      <c r="A216" s="5">
        <v>44144</v>
      </c>
      <c r="B216">
        <v>697.90734899999995</v>
      </c>
    </row>
    <row r="217" spans="1:2" x14ac:dyDescent="0.2">
      <c r="A217" s="5">
        <v>44145</v>
      </c>
      <c r="B217">
        <v>688.00268600000004</v>
      </c>
    </row>
    <row r="218" spans="1:2" x14ac:dyDescent="0.2">
      <c r="A218" s="5">
        <v>44146</v>
      </c>
      <c r="B218">
        <v>689.64520300000004</v>
      </c>
    </row>
    <row r="219" spans="1:2" x14ac:dyDescent="0.2">
      <c r="A219" s="5">
        <v>44147</v>
      </c>
      <c r="B219">
        <v>689.09765600000003</v>
      </c>
    </row>
    <row r="220" spans="1:2" x14ac:dyDescent="0.2">
      <c r="A220" s="5">
        <v>44148</v>
      </c>
      <c r="B220">
        <v>722.04693599999996</v>
      </c>
    </row>
    <row r="221" spans="1:2" x14ac:dyDescent="0.2">
      <c r="A221" s="5">
        <v>44149</v>
      </c>
      <c r="B221">
        <v>735.53527799999995</v>
      </c>
    </row>
    <row r="222" spans="1:2" x14ac:dyDescent="0.2">
      <c r="A222" s="5">
        <v>44152</v>
      </c>
      <c r="B222">
        <v>745.240906</v>
      </c>
    </row>
    <row r="223" spans="1:2" x14ac:dyDescent="0.2">
      <c r="A223" s="5">
        <v>44153</v>
      </c>
      <c r="B223">
        <v>738.32250999999997</v>
      </c>
    </row>
    <row r="224" spans="1:2" x14ac:dyDescent="0.2">
      <c r="A224" s="5">
        <v>44154</v>
      </c>
      <c r="B224">
        <v>725.87939500000005</v>
      </c>
    </row>
    <row r="225" spans="1:2" x14ac:dyDescent="0.2">
      <c r="A225" s="5">
        <v>44155</v>
      </c>
      <c r="B225">
        <v>735.23663299999998</v>
      </c>
    </row>
    <row r="226" spans="1:2" x14ac:dyDescent="0.2">
      <c r="A226" s="5">
        <v>44158</v>
      </c>
      <c r="B226">
        <v>725.97894299999996</v>
      </c>
    </row>
    <row r="227" spans="1:2" x14ac:dyDescent="0.2">
      <c r="A227" s="5">
        <v>44159</v>
      </c>
      <c r="B227">
        <v>719.60815400000001</v>
      </c>
    </row>
    <row r="228" spans="1:2" x14ac:dyDescent="0.2">
      <c r="A228" s="5">
        <v>44160</v>
      </c>
      <c r="B228">
        <v>716.87066700000003</v>
      </c>
    </row>
    <row r="229" spans="1:2" x14ac:dyDescent="0.2">
      <c r="A229" s="5">
        <v>44161</v>
      </c>
      <c r="B229">
        <v>732.79785200000003</v>
      </c>
    </row>
    <row r="230" spans="1:2" x14ac:dyDescent="0.2">
      <c r="A230" s="5">
        <v>44162</v>
      </c>
      <c r="B230">
        <v>734.24114999999995</v>
      </c>
    </row>
    <row r="231" spans="1:2" x14ac:dyDescent="0.2">
      <c r="A231" s="5">
        <v>44166</v>
      </c>
      <c r="B231">
        <v>725.63061500000003</v>
      </c>
    </row>
    <row r="232" spans="1:2" x14ac:dyDescent="0.2">
      <c r="A232" s="5">
        <v>44167</v>
      </c>
      <c r="B232">
        <v>724.18719499999997</v>
      </c>
    </row>
    <row r="233" spans="1:2" x14ac:dyDescent="0.2">
      <c r="A233" s="5">
        <v>44168</v>
      </c>
      <c r="B233">
        <v>724.28668200000004</v>
      </c>
    </row>
    <row r="234" spans="1:2" x14ac:dyDescent="0.2">
      <c r="A234" s="5">
        <v>44169</v>
      </c>
      <c r="B234">
        <v>723.54010000000005</v>
      </c>
    </row>
    <row r="235" spans="1:2" x14ac:dyDescent="0.2">
      <c r="A235" s="5">
        <v>44172</v>
      </c>
      <c r="B235">
        <v>716.32312000000002</v>
      </c>
    </row>
    <row r="236" spans="1:2" x14ac:dyDescent="0.2">
      <c r="A236" s="5">
        <v>44173</v>
      </c>
      <c r="B236">
        <v>715.87524399999995</v>
      </c>
    </row>
    <row r="237" spans="1:2" x14ac:dyDescent="0.2">
      <c r="A237" s="5">
        <v>44174</v>
      </c>
      <c r="B237">
        <v>718.712219</v>
      </c>
    </row>
    <row r="238" spans="1:2" x14ac:dyDescent="0.2">
      <c r="A238" s="5">
        <v>44175</v>
      </c>
      <c r="B238">
        <v>736.729736</v>
      </c>
    </row>
    <row r="239" spans="1:2" x14ac:dyDescent="0.2">
      <c r="A239" s="5">
        <v>44176</v>
      </c>
      <c r="B239">
        <v>735.63476600000001</v>
      </c>
    </row>
    <row r="240" spans="1:2" x14ac:dyDescent="0.2">
      <c r="A240" s="5">
        <v>44179</v>
      </c>
      <c r="B240">
        <v>725.28216599999996</v>
      </c>
    </row>
    <row r="241" spans="1:2" x14ac:dyDescent="0.2">
      <c r="A241" s="5">
        <v>44180</v>
      </c>
      <c r="B241">
        <v>731.90185499999995</v>
      </c>
    </row>
    <row r="242" spans="1:2" x14ac:dyDescent="0.2">
      <c r="A242" s="5">
        <v>44181</v>
      </c>
      <c r="B242">
        <v>756.58898899999997</v>
      </c>
    </row>
    <row r="243" spans="1:2" x14ac:dyDescent="0.2">
      <c r="A243" s="5">
        <v>44182</v>
      </c>
      <c r="B243">
        <v>761.81500200000005</v>
      </c>
    </row>
    <row r="244" spans="1:2" x14ac:dyDescent="0.2">
      <c r="A244" s="5">
        <v>44183</v>
      </c>
      <c r="B244">
        <v>783.16735800000004</v>
      </c>
    </row>
    <row r="245" spans="1:2" x14ac:dyDescent="0.2">
      <c r="A245" s="5">
        <v>44186</v>
      </c>
      <c r="B245">
        <v>763.35797100000002</v>
      </c>
    </row>
    <row r="246" spans="1:2" x14ac:dyDescent="0.2">
      <c r="A246" s="5">
        <v>44187</v>
      </c>
      <c r="B246">
        <v>789.43866000000003</v>
      </c>
    </row>
    <row r="247" spans="1:2" x14ac:dyDescent="0.2">
      <c r="A247" s="5">
        <v>44188</v>
      </c>
      <c r="B247">
        <v>779.83264199999996</v>
      </c>
    </row>
    <row r="248" spans="1:2" x14ac:dyDescent="0.2">
      <c r="A248" s="5">
        <v>44189</v>
      </c>
      <c r="B248">
        <v>801.38403300000004</v>
      </c>
    </row>
    <row r="249" spans="1:2" x14ac:dyDescent="0.2">
      <c r="A249" s="5">
        <v>44193</v>
      </c>
      <c r="B249">
        <v>802.87719700000002</v>
      </c>
    </row>
    <row r="250" spans="1:2" x14ac:dyDescent="0.2">
      <c r="A250" s="5">
        <v>44194</v>
      </c>
      <c r="B250">
        <v>795.95886199999995</v>
      </c>
    </row>
    <row r="251" spans="1:2" x14ac:dyDescent="0.2">
      <c r="A251" s="5">
        <v>44195</v>
      </c>
      <c r="B251">
        <v>797.65106200000002</v>
      </c>
    </row>
    <row r="252" spans="1:2" x14ac:dyDescent="0.2">
      <c r="A252" s="5">
        <v>44196</v>
      </c>
      <c r="B252">
        <v>806.012878</v>
      </c>
    </row>
    <row r="253" spans="1:2" x14ac:dyDescent="0.2">
      <c r="A253" s="5">
        <v>44197</v>
      </c>
      <c r="B253">
        <v>824.57794200000001</v>
      </c>
    </row>
    <row r="254" spans="1:2" x14ac:dyDescent="0.2">
      <c r="A254" s="5">
        <v>44200</v>
      </c>
      <c r="B254">
        <v>833.33789100000001</v>
      </c>
    </row>
    <row r="255" spans="1:2" x14ac:dyDescent="0.2">
      <c r="A255" s="5">
        <v>44201</v>
      </c>
      <c r="B255">
        <v>889.82946800000002</v>
      </c>
    </row>
    <row r="256" spans="1:2" x14ac:dyDescent="0.2">
      <c r="A256" s="5">
        <v>44202</v>
      </c>
      <c r="B256">
        <v>894.75689699999998</v>
      </c>
    </row>
    <row r="257" spans="1:2" x14ac:dyDescent="0.2">
      <c r="A257" s="5">
        <v>44203</v>
      </c>
      <c r="B257">
        <v>875.54480000000001</v>
      </c>
    </row>
    <row r="258" spans="1:2" x14ac:dyDescent="0.2">
      <c r="A258" s="5">
        <v>44204</v>
      </c>
      <c r="B258">
        <v>887.58972200000005</v>
      </c>
    </row>
    <row r="259" spans="1:2" x14ac:dyDescent="0.2">
      <c r="A259" s="5">
        <v>44207</v>
      </c>
      <c r="B259">
        <v>887.29101600000001</v>
      </c>
    </row>
    <row r="260" spans="1:2" x14ac:dyDescent="0.2">
      <c r="A260" s="5">
        <v>44208</v>
      </c>
      <c r="B260">
        <v>880.52203399999996</v>
      </c>
    </row>
    <row r="261" spans="1:2" x14ac:dyDescent="0.2">
      <c r="A261" s="5">
        <v>44209</v>
      </c>
      <c r="B261">
        <v>881.26861599999995</v>
      </c>
    </row>
    <row r="262" spans="1:2" x14ac:dyDescent="0.2">
      <c r="A262" s="5">
        <v>44210</v>
      </c>
      <c r="B262">
        <v>858.32354699999996</v>
      </c>
    </row>
    <row r="263" spans="1:2" x14ac:dyDescent="0.2">
      <c r="A263" s="5">
        <v>44211</v>
      </c>
      <c r="B263">
        <v>843.69049099999995</v>
      </c>
    </row>
    <row r="264" spans="1:2" x14ac:dyDescent="0.2">
      <c r="A264" s="5">
        <v>44214</v>
      </c>
      <c r="B264">
        <v>817.51025400000003</v>
      </c>
    </row>
    <row r="265" spans="1:2" x14ac:dyDescent="0.2">
      <c r="A265" s="5">
        <v>44215</v>
      </c>
      <c r="B265">
        <v>835.57763699999998</v>
      </c>
    </row>
    <row r="266" spans="1:2" x14ac:dyDescent="0.2">
      <c r="A266" s="5">
        <v>44216</v>
      </c>
      <c r="B266">
        <v>835.37847899999997</v>
      </c>
    </row>
    <row r="267" spans="1:2" x14ac:dyDescent="0.2">
      <c r="A267" s="5">
        <v>44217</v>
      </c>
      <c r="B267">
        <v>839.80828899999995</v>
      </c>
    </row>
    <row r="268" spans="1:2" x14ac:dyDescent="0.2">
      <c r="A268" s="5">
        <v>44218</v>
      </c>
      <c r="B268">
        <v>832.09356700000001</v>
      </c>
    </row>
    <row r="269" spans="1:2" x14ac:dyDescent="0.2">
      <c r="A269" s="5">
        <v>44221</v>
      </c>
      <c r="B269">
        <v>822.43774399999995</v>
      </c>
    </row>
    <row r="270" spans="1:2" x14ac:dyDescent="0.2">
      <c r="A270" s="5">
        <v>44223</v>
      </c>
      <c r="B270">
        <v>824.87658699999997</v>
      </c>
    </row>
    <row r="271" spans="1:2" x14ac:dyDescent="0.2">
      <c r="A271" s="5">
        <v>44224</v>
      </c>
      <c r="B271">
        <v>834.18395999999996</v>
      </c>
    </row>
    <row r="272" spans="1:2" x14ac:dyDescent="0.2">
      <c r="A272" s="5">
        <v>44225</v>
      </c>
      <c r="B272">
        <v>819.94909700000005</v>
      </c>
    </row>
    <row r="273" spans="1:2" x14ac:dyDescent="0.2">
      <c r="A273" s="5">
        <v>44228</v>
      </c>
      <c r="B273">
        <v>826.76794400000006</v>
      </c>
    </row>
    <row r="274" spans="1:2" x14ac:dyDescent="0.2">
      <c r="A274" s="5">
        <v>44229</v>
      </c>
      <c r="B274">
        <v>832.09356700000001</v>
      </c>
    </row>
    <row r="275" spans="1:2" x14ac:dyDescent="0.2">
      <c r="A275" s="5">
        <v>44230</v>
      </c>
      <c r="B275">
        <v>834.432861</v>
      </c>
    </row>
    <row r="276" spans="1:2" x14ac:dyDescent="0.2">
      <c r="A276" s="5">
        <v>44231</v>
      </c>
      <c r="B276">
        <v>837.86712599999998</v>
      </c>
    </row>
    <row r="277" spans="1:2" x14ac:dyDescent="0.2">
      <c r="A277" s="5">
        <v>44232</v>
      </c>
      <c r="B277">
        <v>878.77996800000005</v>
      </c>
    </row>
    <row r="278" spans="1:2" x14ac:dyDescent="0.2">
      <c r="A278" s="5">
        <v>44235</v>
      </c>
      <c r="B278">
        <v>870.56756600000006</v>
      </c>
    </row>
    <row r="279" spans="1:2" x14ac:dyDescent="0.2">
      <c r="A279" s="5">
        <v>44236</v>
      </c>
      <c r="B279">
        <v>874.89776600000005</v>
      </c>
    </row>
    <row r="280" spans="1:2" x14ac:dyDescent="0.2">
      <c r="A280" s="5">
        <v>44237</v>
      </c>
      <c r="B280">
        <v>889.82946800000002</v>
      </c>
    </row>
    <row r="281" spans="1:2" x14ac:dyDescent="0.2">
      <c r="A281" s="5">
        <v>44238</v>
      </c>
      <c r="B281">
        <v>889.77966300000003</v>
      </c>
    </row>
    <row r="282" spans="1:2" x14ac:dyDescent="0.2">
      <c r="A282" s="5">
        <v>44239</v>
      </c>
      <c r="B282">
        <v>869.124146</v>
      </c>
    </row>
    <row r="283" spans="1:2" x14ac:dyDescent="0.2">
      <c r="A283" s="5">
        <v>44242</v>
      </c>
      <c r="B283">
        <v>870.11956799999996</v>
      </c>
    </row>
    <row r="284" spans="1:2" x14ac:dyDescent="0.2">
      <c r="A284" s="5">
        <v>44243</v>
      </c>
      <c r="B284">
        <v>870.66711399999997</v>
      </c>
    </row>
    <row r="285" spans="1:2" x14ac:dyDescent="0.2">
      <c r="A285" s="5">
        <v>44244</v>
      </c>
      <c r="B285">
        <v>861.45929000000001</v>
      </c>
    </row>
    <row r="286" spans="1:2" x14ac:dyDescent="0.2">
      <c r="A286" s="5">
        <v>44245</v>
      </c>
      <c r="B286">
        <v>872.21008300000005</v>
      </c>
    </row>
    <row r="287" spans="1:2" x14ac:dyDescent="0.2">
      <c r="A287" s="5">
        <v>44246</v>
      </c>
      <c r="B287">
        <v>870.06982400000004</v>
      </c>
    </row>
    <row r="288" spans="1:2" x14ac:dyDescent="0.2">
      <c r="A288" s="5">
        <v>44249</v>
      </c>
      <c r="B288">
        <v>853.09747300000004</v>
      </c>
    </row>
    <row r="289" spans="1:2" x14ac:dyDescent="0.2">
      <c r="A289" s="5">
        <v>44250</v>
      </c>
      <c r="B289">
        <v>871.76208499999996</v>
      </c>
    </row>
    <row r="290" spans="1:2" x14ac:dyDescent="0.2">
      <c r="A290" s="5">
        <v>44251</v>
      </c>
      <c r="B290">
        <v>874.997253</v>
      </c>
    </row>
    <row r="291" spans="1:2" x14ac:dyDescent="0.2">
      <c r="A291" s="5">
        <v>44252</v>
      </c>
      <c r="B291">
        <v>865.540527</v>
      </c>
    </row>
    <row r="292" spans="1:2" x14ac:dyDescent="0.2">
      <c r="A292" s="5">
        <v>44253</v>
      </c>
      <c r="B292">
        <v>850.95721400000002</v>
      </c>
    </row>
    <row r="293" spans="1:2" x14ac:dyDescent="0.2">
      <c r="A293" s="5">
        <v>44256</v>
      </c>
      <c r="B293">
        <v>834.63195800000005</v>
      </c>
    </row>
    <row r="294" spans="1:2" x14ac:dyDescent="0.2">
      <c r="A294" s="5">
        <v>44257</v>
      </c>
      <c r="B294">
        <v>833.18853799999999</v>
      </c>
    </row>
    <row r="295" spans="1:2" x14ac:dyDescent="0.2">
      <c r="A295" s="5">
        <v>44258</v>
      </c>
      <c r="B295">
        <v>835.12969999999996</v>
      </c>
    </row>
    <row r="296" spans="1:2" x14ac:dyDescent="0.2">
      <c r="A296" s="5">
        <v>44259</v>
      </c>
      <c r="B296">
        <v>835.87628199999995</v>
      </c>
    </row>
    <row r="297" spans="1:2" x14ac:dyDescent="0.2">
      <c r="A297" s="5">
        <v>44260</v>
      </c>
      <c r="B297">
        <v>833.73602300000005</v>
      </c>
    </row>
    <row r="298" spans="1:2" x14ac:dyDescent="0.2">
      <c r="A298" s="5">
        <v>44263</v>
      </c>
      <c r="B298">
        <v>837.17034899999999</v>
      </c>
    </row>
    <row r="299" spans="1:2" x14ac:dyDescent="0.2">
      <c r="A299" s="5">
        <v>44264</v>
      </c>
      <c r="B299">
        <v>837.26983600000005</v>
      </c>
    </row>
    <row r="300" spans="1:2" x14ac:dyDescent="0.2">
      <c r="A300" s="5">
        <v>44265</v>
      </c>
      <c r="B300">
        <v>841.79919400000006</v>
      </c>
    </row>
    <row r="301" spans="1:2" x14ac:dyDescent="0.2">
      <c r="A301" s="5">
        <v>44267</v>
      </c>
      <c r="B301">
        <v>847.12481700000001</v>
      </c>
    </row>
    <row r="302" spans="1:2" x14ac:dyDescent="0.2">
      <c r="A302" s="5">
        <v>44270</v>
      </c>
      <c r="B302">
        <v>830.60040300000003</v>
      </c>
    </row>
    <row r="303" spans="1:2" x14ac:dyDescent="0.2">
      <c r="A303" s="5">
        <v>44271</v>
      </c>
      <c r="B303">
        <v>824.08019999999999</v>
      </c>
    </row>
    <row r="304" spans="1:2" x14ac:dyDescent="0.2">
      <c r="A304" s="5">
        <v>44272</v>
      </c>
      <c r="B304">
        <v>819.75006099999996</v>
      </c>
    </row>
    <row r="305" spans="1:2" x14ac:dyDescent="0.2">
      <c r="A305" s="5">
        <v>44273</v>
      </c>
      <c r="B305">
        <v>833.63653599999998</v>
      </c>
    </row>
    <row r="306" spans="1:2" x14ac:dyDescent="0.2">
      <c r="A306" s="5">
        <v>44274</v>
      </c>
      <c r="B306">
        <v>845.880493</v>
      </c>
    </row>
    <row r="307" spans="1:2" x14ac:dyDescent="0.2">
      <c r="A307" s="5">
        <v>44277</v>
      </c>
      <c r="B307">
        <v>866.43646200000001</v>
      </c>
    </row>
    <row r="308" spans="1:2" x14ac:dyDescent="0.2">
      <c r="A308" s="5">
        <v>44278</v>
      </c>
      <c r="B308">
        <v>866.43646200000001</v>
      </c>
    </row>
    <row r="309" spans="1:2" x14ac:dyDescent="0.2">
      <c r="A309" s="5">
        <v>44279</v>
      </c>
      <c r="B309">
        <v>873.95208700000001</v>
      </c>
    </row>
    <row r="310" spans="1:2" x14ac:dyDescent="0.2">
      <c r="A310" s="5">
        <v>44280</v>
      </c>
      <c r="B310">
        <v>845.73113999999998</v>
      </c>
    </row>
    <row r="311" spans="1:2" x14ac:dyDescent="0.2">
      <c r="A311" s="5">
        <v>44281</v>
      </c>
      <c r="B311">
        <v>876.54022199999997</v>
      </c>
    </row>
    <row r="312" spans="1:2" x14ac:dyDescent="0.2">
      <c r="A312" s="5">
        <v>44285</v>
      </c>
      <c r="B312">
        <v>878.232483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4BB89-0FAC-AD45-9D12-FB9F94EBD004}">
  <dimension ref="A1:B312"/>
  <sheetViews>
    <sheetView topLeftCell="A275" workbookViewId="0">
      <selection activeCell="D9" sqref="D9"/>
    </sheetView>
  </sheetViews>
  <sheetFormatPr baseColWidth="10" defaultRowHeight="16" x14ac:dyDescent="0.2"/>
  <sheetData>
    <row r="1" spans="1:2" x14ac:dyDescent="0.2">
      <c r="A1" t="s">
        <v>0</v>
      </c>
      <c r="B1" t="s">
        <v>1</v>
      </c>
    </row>
    <row r="2" spans="1:2" x14ac:dyDescent="0.2">
      <c r="A2" s="5">
        <v>43831</v>
      </c>
      <c r="B2">
        <v>420.80367999999999</v>
      </c>
    </row>
    <row r="3" spans="1:2" x14ac:dyDescent="0.2">
      <c r="A3" s="5">
        <v>43832</v>
      </c>
      <c r="B3">
        <v>421.43353300000001</v>
      </c>
    </row>
    <row r="4" spans="1:2" x14ac:dyDescent="0.2">
      <c r="A4" s="5">
        <v>43833</v>
      </c>
      <c r="B4">
        <v>430.78359999999998</v>
      </c>
    </row>
    <row r="5" spans="1:2" x14ac:dyDescent="0.2">
      <c r="A5" s="5">
        <v>43836</v>
      </c>
      <c r="B5">
        <v>426.27810699999998</v>
      </c>
    </row>
    <row r="6" spans="1:2" x14ac:dyDescent="0.2">
      <c r="A6" s="5">
        <v>43837</v>
      </c>
      <c r="B6">
        <v>432.527649</v>
      </c>
    </row>
    <row r="7" spans="1:2" x14ac:dyDescent="0.2">
      <c r="A7" s="5">
        <v>43838</v>
      </c>
      <c r="B7">
        <v>426.42343099999999</v>
      </c>
    </row>
    <row r="8" spans="1:2" x14ac:dyDescent="0.2">
      <c r="A8" s="5">
        <v>43839</v>
      </c>
      <c r="B8">
        <v>426.18124399999999</v>
      </c>
    </row>
    <row r="9" spans="1:2" x14ac:dyDescent="0.2">
      <c r="A9" s="5">
        <v>43840</v>
      </c>
      <c r="B9">
        <v>429.81469700000002</v>
      </c>
    </row>
    <row r="10" spans="1:2" x14ac:dyDescent="0.2">
      <c r="A10" s="5">
        <v>43843</v>
      </c>
      <c r="B10">
        <v>430.78359999999998</v>
      </c>
    </row>
    <row r="11" spans="1:2" x14ac:dyDescent="0.2">
      <c r="A11" s="5">
        <v>43844</v>
      </c>
      <c r="B11">
        <v>432.140106</v>
      </c>
    </row>
    <row r="12" spans="1:2" x14ac:dyDescent="0.2">
      <c r="A12" s="5">
        <v>43845</v>
      </c>
      <c r="B12">
        <v>435.09530599999999</v>
      </c>
    </row>
    <row r="13" spans="1:2" x14ac:dyDescent="0.2">
      <c r="A13" s="5">
        <v>43846</v>
      </c>
      <c r="B13">
        <v>435.09530599999999</v>
      </c>
    </row>
    <row r="14" spans="1:2" x14ac:dyDescent="0.2">
      <c r="A14" s="5">
        <v>43847</v>
      </c>
      <c r="B14">
        <v>440.47283900000002</v>
      </c>
    </row>
    <row r="15" spans="1:2" x14ac:dyDescent="0.2">
      <c r="A15" s="5">
        <v>43850</v>
      </c>
      <c r="B15">
        <v>435.48288000000002</v>
      </c>
    </row>
    <row r="16" spans="1:2" x14ac:dyDescent="0.2">
      <c r="A16" s="5">
        <v>43851</v>
      </c>
      <c r="B16">
        <v>433.49658199999999</v>
      </c>
    </row>
    <row r="17" spans="1:2" x14ac:dyDescent="0.2">
      <c r="A17" s="5">
        <v>43852</v>
      </c>
      <c r="B17">
        <v>432.430725</v>
      </c>
    </row>
    <row r="18" spans="1:2" x14ac:dyDescent="0.2">
      <c r="A18" s="5">
        <v>43853</v>
      </c>
      <c r="B18">
        <v>435.87048299999998</v>
      </c>
    </row>
    <row r="19" spans="1:2" x14ac:dyDescent="0.2">
      <c r="A19" s="5">
        <v>43854</v>
      </c>
      <c r="B19">
        <v>433.88412499999998</v>
      </c>
    </row>
    <row r="20" spans="1:2" x14ac:dyDescent="0.2">
      <c r="A20" s="5">
        <v>43857</v>
      </c>
      <c r="B20">
        <v>434.46551499999998</v>
      </c>
    </row>
    <row r="21" spans="1:2" x14ac:dyDescent="0.2">
      <c r="A21" s="5">
        <v>43858</v>
      </c>
      <c r="B21">
        <v>438.82565299999999</v>
      </c>
    </row>
    <row r="22" spans="1:2" x14ac:dyDescent="0.2">
      <c r="A22" s="5">
        <v>43859</v>
      </c>
      <c r="B22">
        <v>436.11267099999998</v>
      </c>
    </row>
    <row r="23" spans="1:2" x14ac:dyDescent="0.2">
      <c r="A23" s="5">
        <v>43860</v>
      </c>
      <c r="B23">
        <v>428.361267</v>
      </c>
    </row>
    <row r="24" spans="1:2" x14ac:dyDescent="0.2">
      <c r="A24" s="5">
        <v>43861</v>
      </c>
      <c r="B24">
        <v>420.80367999999999</v>
      </c>
    </row>
    <row r="25" spans="1:2" x14ac:dyDescent="0.2">
      <c r="A25" s="5">
        <v>43864</v>
      </c>
      <c r="B25">
        <v>404.57418799999999</v>
      </c>
    </row>
    <row r="26" spans="1:2" x14ac:dyDescent="0.2">
      <c r="A26" s="5">
        <v>43865</v>
      </c>
      <c r="B26">
        <v>412.42251599999997</v>
      </c>
    </row>
    <row r="27" spans="1:2" x14ac:dyDescent="0.2">
      <c r="A27" s="5">
        <v>43866</v>
      </c>
      <c r="B27">
        <v>413.00384500000001</v>
      </c>
    </row>
    <row r="28" spans="1:2" x14ac:dyDescent="0.2">
      <c r="A28" s="5">
        <v>43867</v>
      </c>
      <c r="B28">
        <v>417.26709</v>
      </c>
    </row>
    <row r="29" spans="1:2" x14ac:dyDescent="0.2">
      <c r="A29" s="5">
        <v>43868</v>
      </c>
      <c r="B29">
        <v>417.41241500000001</v>
      </c>
    </row>
    <row r="30" spans="1:2" x14ac:dyDescent="0.2">
      <c r="A30" s="5">
        <v>43871</v>
      </c>
      <c r="B30">
        <v>407.23873900000001</v>
      </c>
    </row>
    <row r="31" spans="1:2" x14ac:dyDescent="0.2">
      <c r="A31" s="5">
        <v>43872</v>
      </c>
      <c r="B31">
        <v>405.543091</v>
      </c>
    </row>
    <row r="32" spans="1:2" x14ac:dyDescent="0.2">
      <c r="A32" s="5">
        <v>43873</v>
      </c>
      <c r="B32">
        <v>401.71588100000002</v>
      </c>
    </row>
    <row r="33" spans="1:2" x14ac:dyDescent="0.2">
      <c r="A33" s="5">
        <v>43874</v>
      </c>
      <c r="B33">
        <v>405.93066399999998</v>
      </c>
    </row>
    <row r="34" spans="1:2" x14ac:dyDescent="0.2">
      <c r="A34" s="5">
        <v>43875</v>
      </c>
      <c r="B34">
        <v>405.543091</v>
      </c>
    </row>
    <row r="35" spans="1:2" x14ac:dyDescent="0.2">
      <c r="A35" s="5">
        <v>43878</v>
      </c>
      <c r="B35">
        <v>398.565247</v>
      </c>
    </row>
    <row r="36" spans="1:2" x14ac:dyDescent="0.2">
      <c r="A36" s="5">
        <v>43879</v>
      </c>
      <c r="B36">
        <v>398.80926499999998</v>
      </c>
    </row>
    <row r="37" spans="1:2" x14ac:dyDescent="0.2">
      <c r="A37" s="5">
        <v>43880</v>
      </c>
      <c r="B37">
        <v>393.83206200000001</v>
      </c>
    </row>
    <row r="38" spans="1:2" x14ac:dyDescent="0.2">
      <c r="A38" s="5">
        <v>43881</v>
      </c>
      <c r="B38">
        <v>395.198395</v>
      </c>
    </row>
    <row r="39" spans="1:2" x14ac:dyDescent="0.2">
      <c r="A39" s="5">
        <v>43885</v>
      </c>
      <c r="B39">
        <v>388.26934799999998</v>
      </c>
    </row>
    <row r="40" spans="1:2" x14ac:dyDescent="0.2">
      <c r="A40" s="5">
        <v>43886</v>
      </c>
      <c r="B40">
        <v>379.53491200000002</v>
      </c>
    </row>
    <row r="41" spans="1:2" x14ac:dyDescent="0.2">
      <c r="A41" s="5">
        <v>43887</v>
      </c>
      <c r="B41">
        <v>365.676849</v>
      </c>
    </row>
    <row r="42" spans="1:2" x14ac:dyDescent="0.2">
      <c r="A42" s="5">
        <v>43888</v>
      </c>
      <c r="B42">
        <v>379.14450099999999</v>
      </c>
    </row>
    <row r="43" spans="1:2" x14ac:dyDescent="0.2">
      <c r="A43" s="5">
        <v>43889</v>
      </c>
      <c r="B43">
        <v>363.92016599999999</v>
      </c>
    </row>
    <row r="44" spans="1:2" x14ac:dyDescent="0.2">
      <c r="A44" s="5">
        <v>43892</v>
      </c>
      <c r="B44">
        <v>360.60205100000002</v>
      </c>
    </row>
    <row r="45" spans="1:2" x14ac:dyDescent="0.2">
      <c r="A45" s="5">
        <v>43893</v>
      </c>
      <c r="B45">
        <v>384.07290599999999</v>
      </c>
    </row>
    <row r="46" spans="1:2" x14ac:dyDescent="0.2">
      <c r="A46" s="5">
        <v>43894</v>
      </c>
      <c r="B46">
        <v>395.68633999999997</v>
      </c>
    </row>
    <row r="47" spans="1:2" x14ac:dyDescent="0.2">
      <c r="A47" s="5">
        <v>43895</v>
      </c>
      <c r="B47">
        <v>395.14956699999999</v>
      </c>
    </row>
    <row r="48" spans="1:2" x14ac:dyDescent="0.2">
      <c r="A48" s="5">
        <v>43896</v>
      </c>
      <c r="B48">
        <v>391.24591099999998</v>
      </c>
    </row>
    <row r="49" spans="1:2" x14ac:dyDescent="0.2">
      <c r="A49" s="5">
        <v>43899</v>
      </c>
      <c r="B49">
        <v>383.87771600000002</v>
      </c>
    </row>
    <row r="50" spans="1:2" x14ac:dyDescent="0.2">
      <c r="A50" s="5">
        <v>43901</v>
      </c>
      <c r="B50">
        <v>376.655914</v>
      </c>
    </row>
    <row r="51" spans="1:2" x14ac:dyDescent="0.2">
      <c r="A51" s="5">
        <v>43902</v>
      </c>
      <c r="B51">
        <v>346.256012</v>
      </c>
    </row>
    <row r="52" spans="1:2" x14ac:dyDescent="0.2">
      <c r="A52" s="5">
        <v>43903</v>
      </c>
      <c r="B52">
        <v>374.948059</v>
      </c>
    </row>
    <row r="53" spans="1:2" x14ac:dyDescent="0.2">
      <c r="A53" s="5">
        <v>43906</v>
      </c>
      <c r="B53">
        <v>359.67492700000003</v>
      </c>
    </row>
    <row r="54" spans="1:2" x14ac:dyDescent="0.2">
      <c r="A54" s="5">
        <v>43907</v>
      </c>
      <c r="B54">
        <v>361.23638899999997</v>
      </c>
    </row>
    <row r="55" spans="1:2" x14ac:dyDescent="0.2">
      <c r="A55" s="5">
        <v>43908</v>
      </c>
      <c r="B55">
        <v>354.01461799999998</v>
      </c>
    </row>
    <row r="56" spans="1:2" x14ac:dyDescent="0.2">
      <c r="A56" s="5">
        <v>43909</v>
      </c>
      <c r="B56">
        <v>351.72119099999998</v>
      </c>
    </row>
    <row r="57" spans="1:2" x14ac:dyDescent="0.2">
      <c r="A57" s="5">
        <v>43910</v>
      </c>
      <c r="B57">
        <v>356.45437600000002</v>
      </c>
    </row>
    <row r="58" spans="1:2" x14ac:dyDescent="0.2">
      <c r="A58" s="5">
        <v>43913</v>
      </c>
      <c r="B58">
        <v>316.685699</v>
      </c>
    </row>
    <row r="59" spans="1:2" x14ac:dyDescent="0.2">
      <c r="A59" s="5">
        <v>43914</v>
      </c>
      <c r="B59">
        <v>327.07922400000001</v>
      </c>
    </row>
    <row r="60" spans="1:2" x14ac:dyDescent="0.2">
      <c r="A60" s="5">
        <v>43915</v>
      </c>
      <c r="B60">
        <v>339.27825899999999</v>
      </c>
    </row>
    <row r="61" spans="1:2" x14ac:dyDescent="0.2">
      <c r="A61" s="5">
        <v>43916</v>
      </c>
      <c r="B61">
        <v>330.15338100000002</v>
      </c>
    </row>
    <row r="62" spans="1:2" x14ac:dyDescent="0.2">
      <c r="A62" s="5">
        <v>43917</v>
      </c>
      <c r="B62">
        <v>330.10458399999999</v>
      </c>
    </row>
    <row r="63" spans="1:2" x14ac:dyDescent="0.2">
      <c r="A63" s="5">
        <v>43920</v>
      </c>
      <c r="B63">
        <v>324.68826300000001</v>
      </c>
    </row>
    <row r="64" spans="1:2" x14ac:dyDescent="0.2">
      <c r="A64" s="5">
        <v>43921</v>
      </c>
      <c r="B64">
        <v>343.81622299999998</v>
      </c>
    </row>
    <row r="65" spans="1:2" x14ac:dyDescent="0.2">
      <c r="A65" s="5">
        <v>43922</v>
      </c>
      <c r="B65">
        <v>335.27697799999999</v>
      </c>
    </row>
    <row r="66" spans="1:2" x14ac:dyDescent="0.2">
      <c r="A66" s="5">
        <v>43924</v>
      </c>
      <c r="B66">
        <v>366.89672899999999</v>
      </c>
    </row>
    <row r="67" spans="1:2" x14ac:dyDescent="0.2">
      <c r="A67" s="5">
        <v>43928</v>
      </c>
      <c r="B67">
        <v>407.29980499999999</v>
      </c>
    </row>
    <row r="68" spans="1:2" x14ac:dyDescent="0.2">
      <c r="A68" s="5">
        <v>43929</v>
      </c>
      <c r="B68">
        <v>426.183807</v>
      </c>
    </row>
    <row r="69" spans="1:2" x14ac:dyDescent="0.2">
      <c r="A69" s="5">
        <v>43930</v>
      </c>
      <c r="B69">
        <v>443.50637799999998</v>
      </c>
    </row>
    <row r="70" spans="1:2" x14ac:dyDescent="0.2">
      <c r="A70" s="5">
        <v>43934</v>
      </c>
      <c r="B70">
        <v>451.21615600000001</v>
      </c>
    </row>
    <row r="71" spans="1:2" x14ac:dyDescent="0.2">
      <c r="A71" s="5">
        <v>43936</v>
      </c>
      <c r="B71">
        <v>438.38278200000002</v>
      </c>
    </row>
    <row r="72" spans="1:2" x14ac:dyDescent="0.2">
      <c r="A72" s="5">
        <v>43937</v>
      </c>
      <c r="B72">
        <v>452.533661</v>
      </c>
    </row>
    <row r="73" spans="1:2" x14ac:dyDescent="0.2">
      <c r="A73" s="5">
        <v>43938</v>
      </c>
      <c r="B73">
        <v>446.09255999999999</v>
      </c>
    </row>
    <row r="74" spans="1:2" x14ac:dyDescent="0.2">
      <c r="A74" s="5">
        <v>43941</v>
      </c>
      <c r="B74">
        <v>462.00003099999998</v>
      </c>
    </row>
    <row r="75" spans="1:2" x14ac:dyDescent="0.2">
      <c r="A75" s="5">
        <v>43942</v>
      </c>
      <c r="B75">
        <v>461.75607300000001</v>
      </c>
    </row>
    <row r="76" spans="1:2" x14ac:dyDescent="0.2">
      <c r="A76" s="5">
        <v>43943</v>
      </c>
      <c r="B76">
        <v>462.92718500000001</v>
      </c>
    </row>
    <row r="77" spans="1:2" x14ac:dyDescent="0.2">
      <c r="A77" s="5">
        <v>43944</v>
      </c>
      <c r="B77">
        <v>465.95251500000001</v>
      </c>
    </row>
    <row r="78" spans="1:2" x14ac:dyDescent="0.2">
      <c r="A78" s="5">
        <v>43945</v>
      </c>
      <c r="B78">
        <v>473.85742199999999</v>
      </c>
    </row>
    <row r="79" spans="1:2" x14ac:dyDescent="0.2">
      <c r="A79" s="5">
        <v>43948</v>
      </c>
      <c r="B79">
        <v>478.10269199999999</v>
      </c>
    </row>
    <row r="80" spans="1:2" x14ac:dyDescent="0.2">
      <c r="A80" s="5">
        <v>43949</v>
      </c>
      <c r="B80">
        <v>462.53680400000002</v>
      </c>
    </row>
    <row r="81" spans="1:2" x14ac:dyDescent="0.2">
      <c r="A81" s="5">
        <v>43950</v>
      </c>
      <c r="B81">
        <v>466.14767499999999</v>
      </c>
    </row>
    <row r="82" spans="1:2" x14ac:dyDescent="0.2">
      <c r="A82" s="5">
        <v>43951</v>
      </c>
      <c r="B82">
        <v>453.26556399999998</v>
      </c>
    </row>
    <row r="83" spans="1:2" x14ac:dyDescent="0.2">
      <c r="A83" s="5">
        <v>43955</v>
      </c>
      <c r="B83">
        <v>454.24148600000001</v>
      </c>
    </row>
    <row r="84" spans="1:2" x14ac:dyDescent="0.2">
      <c r="A84" s="5">
        <v>43956</v>
      </c>
      <c r="B84">
        <v>445.31179800000001</v>
      </c>
    </row>
    <row r="85" spans="1:2" x14ac:dyDescent="0.2">
      <c r="A85" s="5">
        <v>43957</v>
      </c>
      <c r="B85">
        <v>443.45755000000003</v>
      </c>
    </row>
    <row r="86" spans="1:2" x14ac:dyDescent="0.2">
      <c r="A86" s="5">
        <v>43958</v>
      </c>
      <c r="B86">
        <v>441.31054699999999</v>
      </c>
    </row>
    <row r="87" spans="1:2" x14ac:dyDescent="0.2">
      <c r="A87" s="5">
        <v>43959</v>
      </c>
      <c r="B87">
        <v>457.70599399999998</v>
      </c>
    </row>
    <row r="88" spans="1:2" x14ac:dyDescent="0.2">
      <c r="A88" s="5">
        <v>43962</v>
      </c>
      <c r="B88">
        <v>452.68002300000001</v>
      </c>
    </row>
    <row r="89" spans="1:2" x14ac:dyDescent="0.2">
      <c r="A89" s="5">
        <v>43963</v>
      </c>
      <c r="B89">
        <v>452.72882099999998</v>
      </c>
    </row>
    <row r="90" spans="1:2" x14ac:dyDescent="0.2">
      <c r="A90" s="5">
        <v>43964</v>
      </c>
      <c r="B90">
        <v>441.45697000000001</v>
      </c>
    </row>
    <row r="91" spans="1:2" x14ac:dyDescent="0.2">
      <c r="A91" s="5">
        <v>43965</v>
      </c>
      <c r="B91">
        <v>444.97024499999998</v>
      </c>
    </row>
    <row r="92" spans="1:2" x14ac:dyDescent="0.2">
      <c r="A92" s="5">
        <v>43966</v>
      </c>
      <c r="B92">
        <v>437.79724099999999</v>
      </c>
    </row>
    <row r="93" spans="1:2" x14ac:dyDescent="0.2">
      <c r="A93" s="5">
        <v>43969</v>
      </c>
      <c r="B93">
        <v>430.08749399999999</v>
      </c>
    </row>
    <row r="94" spans="1:2" x14ac:dyDescent="0.2">
      <c r="A94" s="5">
        <v>43970</v>
      </c>
      <c r="B94">
        <v>431.063446</v>
      </c>
    </row>
    <row r="95" spans="1:2" x14ac:dyDescent="0.2">
      <c r="A95" s="5">
        <v>43971</v>
      </c>
      <c r="B95">
        <v>444.77508499999999</v>
      </c>
    </row>
    <row r="96" spans="1:2" x14ac:dyDescent="0.2">
      <c r="A96" s="5">
        <v>43972</v>
      </c>
      <c r="B96">
        <v>455.21740699999998</v>
      </c>
    </row>
    <row r="97" spans="1:2" x14ac:dyDescent="0.2">
      <c r="A97" s="5">
        <v>43973</v>
      </c>
      <c r="B97">
        <v>458.09634399999999</v>
      </c>
    </row>
    <row r="98" spans="1:2" x14ac:dyDescent="0.2">
      <c r="A98" s="5">
        <v>43977</v>
      </c>
      <c r="B98">
        <v>448.09320100000002</v>
      </c>
    </row>
    <row r="99" spans="1:2" x14ac:dyDescent="0.2">
      <c r="A99" s="5">
        <v>43978</v>
      </c>
      <c r="B99">
        <v>440.04183999999998</v>
      </c>
    </row>
    <row r="100" spans="1:2" x14ac:dyDescent="0.2">
      <c r="A100" s="5">
        <v>43979</v>
      </c>
      <c r="B100">
        <v>448.04440299999999</v>
      </c>
    </row>
    <row r="101" spans="1:2" x14ac:dyDescent="0.2">
      <c r="A101" s="5">
        <v>43980</v>
      </c>
      <c r="B101">
        <v>462.82952899999998</v>
      </c>
    </row>
    <row r="102" spans="1:2" x14ac:dyDescent="0.2">
      <c r="A102" s="5">
        <v>43983</v>
      </c>
      <c r="B102">
        <v>454.19268799999998</v>
      </c>
    </row>
    <row r="103" spans="1:2" x14ac:dyDescent="0.2">
      <c r="A103" s="5">
        <v>43984</v>
      </c>
      <c r="B103">
        <v>461.70727499999998</v>
      </c>
    </row>
    <row r="104" spans="1:2" x14ac:dyDescent="0.2">
      <c r="A104" s="5">
        <v>43985</v>
      </c>
      <c r="B104">
        <v>464.683807</v>
      </c>
    </row>
    <row r="105" spans="1:2" x14ac:dyDescent="0.2">
      <c r="A105" s="5">
        <v>43986</v>
      </c>
      <c r="B105">
        <v>482.93350199999998</v>
      </c>
    </row>
    <row r="106" spans="1:2" x14ac:dyDescent="0.2">
      <c r="A106" s="5">
        <v>43987</v>
      </c>
      <c r="B106">
        <v>482.34793100000002</v>
      </c>
    </row>
    <row r="107" spans="1:2" x14ac:dyDescent="0.2">
      <c r="A107" s="5">
        <v>43990</v>
      </c>
      <c r="B107">
        <v>477.22436499999998</v>
      </c>
    </row>
    <row r="108" spans="1:2" x14ac:dyDescent="0.2">
      <c r="A108" s="5">
        <v>43991</v>
      </c>
      <c r="B108">
        <v>488.69143700000001</v>
      </c>
    </row>
    <row r="109" spans="1:2" x14ac:dyDescent="0.2">
      <c r="A109" s="5">
        <v>43992</v>
      </c>
      <c r="B109">
        <v>487.12991299999999</v>
      </c>
    </row>
    <row r="110" spans="1:2" x14ac:dyDescent="0.2">
      <c r="A110" s="5">
        <v>43993</v>
      </c>
      <c r="B110">
        <v>462.24401899999998</v>
      </c>
    </row>
    <row r="111" spans="1:2" x14ac:dyDescent="0.2">
      <c r="A111" s="5">
        <v>43994</v>
      </c>
      <c r="B111">
        <v>468.53869600000002</v>
      </c>
    </row>
    <row r="112" spans="1:2" x14ac:dyDescent="0.2">
      <c r="A112" s="5">
        <v>43997</v>
      </c>
      <c r="B112">
        <v>474.10140999999999</v>
      </c>
    </row>
    <row r="113" spans="1:2" x14ac:dyDescent="0.2">
      <c r="A113" s="5">
        <v>43998</v>
      </c>
      <c r="B113">
        <v>471.75921599999998</v>
      </c>
    </row>
    <row r="114" spans="1:2" x14ac:dyDescent="0.2">
      <c r="A114" s="5">
        <v>43999</v>
      </c>
      <c r="B114">
        <v>473.955017</v>
      </c>
    </row>
    <row r="115" spans="1:2" x14ac:dyDescent="0.2">
      <c r="A115" s="5">
        <v>44000</v>
      </c>
      <c r="B115">
        <v>472.588776</v>
      </c>
    </row>
    <row r="116" spans="1:2" x14ac:dyDescent="0.2">
      <c r="A116" s="5">
        <v>44001</v>
      </c>
      <c r="B116">
        <v>476.34600799999998</v>
      </c>
    </row>
    <row r="117" spans="1:2" x14ac:dyDescent="0.2">
      <c r="A117" s="5">
        <v>44004</v>
      </c>
      <c r="B117">
        <v>481.32327299999997</v>
      </c>
    </row>
    <row r="118" spans="1:2" x14ac:dyDescent="0.2">
      <c r="A118" s="5">
        <v>44005</v>
      </c>
      <c r="B118">
        <v>488.39865099999997</v>
      </c>
    </row>
    <row r="119" spans="1:2" x14ac:dyDescent="0.2">
      <c r="A119" s="5">
        <v>44006</v>
      </c>
      <c r="B119">
        <v>472.73510700000003</v>
      </c>
    </row>
    <row r="120" spans="1:2" x14ac:dyDescent="0.2">
      <c r="A120" s="5">
        <v>44007</v>
      </c>
      <c r="B120">
        <v>475.90689099999997</v>
      </c>
    </row>
    <row r="121" spans="1:2" x14ac:dyDescent="0.2">
      <c r="A121" s="5">
        <v>44008</v>
      </c>
      <c r="B121">
        <v>468.39236499999998</v>
      </c>
    </row>
    <row r="122" spans="1:2" x14ac:dyDescent="0.2">
      <c r="A122" s="5">
        <v>44011</v>
      </c>
      <c r="B122">
        <v>470.392944</v>
      </c>
    </row>
    <row r="123" spans="1:2" x14ac:dyDescent="0.2">
      <c r="A123" s="5">
        <v>44012</v>
      </c>
      <c r="B123">
        <v>461.56088299999999</v>
      </c>
    </row>
    <row r="124" spans="1:2" x14ac:dyDescent="0.2">
      <c r="A124" s="5">
        <v>44013</v>
      </c>
      <c r="B124">
        <v>456.87643400000002</v>
      </c>
    </row>
    <row r="125" spans="1:2" x14ac:dyDescent="0.2">
      <c r="A125" s="5">
        <v>44014</v>
      </c>
      <c r="B125">
        <v>461.60968000000003</v>
      </c>
    </row>
    <row r="126" spans="1:2" x14ac:dyDescent="0.2">
      <c r="A126" s="5">
        <v>44015</v>
      </c>
      <c r="B126">
        <v>465.36694299999999</v>
      </c>
    </row>
    <row r="127" spans="1:2" x14ac:dyDescent="0.2">
      <c r="A127" s="5">
        <v>44018</v>
      </c>
      <c r="B127">
        <v>468.63629200000003</v>
      </c>
    </row>
    <row r="128" spans="1:2" x14ac:dyDescent="0.2">
      <c r="A128" s="5">
        <v>44019</v>
      </c>
      <c r="B128">
        <v>467.70916699999998</v>
      </c>
    </row>
    <row r="129" spans="1:2" x14ac:dyDescent="0.2">
      <c r="A129" s="5">
        <v>44020</v>
      </c>
      <c r="B129">
        <v>470.88089000000002</v>
      </c>
    </row>
    <row r="130" spans="1:2" x14ac:dyDescent="0.2">
      <c r="A130" s="5">
        <v>44021</v>
      </c>
      <c r="B130">
        <v>470.34414700000002</v>
      </c>
    </row>
    <row r="131" spans="1:2" x14ac:dyDescent="0.2">
      <c r="A131" s="5">
        <v>44022</v>
      </c>
      <c r="B131">
        <v>482.006348</v>
      </c>
    </row>
    <row r="132" spans="1:2" x14ac:dyDescent="0.2">
      <c r="A132" s="5">
        <v>44025</v>
      </c>
      <c r="B132">
        <v>487.66668700000002</v>
      </c>
    </row>
    <row r="133" spans="1:2" x14ac:dyDescent="0.2">
      <c r="A133" s="5">
        <v>44026</v>
      </c>
      <c r="B133">
        <v>480.24972500000001</v>
      </c>
    </row>
    <row r="134" spans="1:2" x14ac:dyDescent="0.2">
      <c r="A134" s="5">
        <v>44027</v>
      </c>
      <c r="B134">
        <v>483.17746</v>
      </c>
    </row>
    <row r="135" spans="1:2" x14ac:dyDescent="0.2">
      <c r="A135" s="5">
        <v>44028</v>
      </c>
      <c r="B135">
        <v>487.66668700000002</v>
      </c>
    </row>
    <row r="136" spans="1:2" x14ac:dyDescent="0.2">
      <c r="A136" s="5">
        <v>44029</v>
      </c>
      <c r="B136">
        <v>491.47277800000001</v>
      </c>
    </row>
    <row r="137" spans="1:2" x14ac:dyDescent="0.2">
      <c r="A137" s="5">
        <v>44032</v>
      </c>
      <c r="B137">
        <v>472.14956699999999</v>
      </c>
    </row>
    <row r="138" spans="1:2" x14ac:dyDescent="0.2">
      <c r="A138" s="5">
        <v>44033</v>
      </c>
      <c r="B138">
        <v>465.75732399999998</v>
      </c>
    </row>
    <row r="139" spans="1:2" x14ac:dyDescent="0.2">
      <c r="A139" s="5">
        <v>44034</v>
      </c>
      <c r="B139">
        <v>462.87832600000002</v>
      </c>
    </row>
    <row r="140" spans="1:2" x14ac:dyDescent="0.2">
      <c r="A140" s="5">
        <v>44035</v>
      </c>
      <c r="B140">
        <v>464.53741500000001</v>
      </c>
    </row>
    <row r="141" spans="1:2" x14ac:dyDescent="0.2">
      <c r="A141" s="5">
        <v>44036</v>
      </c>
      <c r="B141">
        <v>473.90621900000002</v>
      </c>
    </row>
    <row r="142" spans="1:2" x14ac:dyDescent="0.2">
      <c r="A142" s="5">
        <v>44039</v>
      </c>
      <c r="B142">
        <v>464.04946899999999</v>
      </c>
    </row>
    <row r="143" spans="1:2" x14ac:dyDescent="0.2">
      <c r="A143" s="5">
        <v>44040</v>
      </c>
      <c r="B143">
        <v>470.97848499999998</v>
      </c>
    </row>
    <row r="144" spans="1:2" x14ac:dyDescent="0.2">
      <c r="A144" s="5">
        <v>44041</v>
      </c>
      <c r="B144">
        <v>481.12805200000003</v>
      </c>
    </row>
    <row r="145" spans="1:2" x14ac:dyDescent="0.2">
      <c r="A145" s="5">
        <v>44042</v>
      </c>
      <c r="B145">
        <v>497.66989100000001</v>
      </c>
    </row>
    <row r="146" spans="1:2" x14ac:dyDescent="0.2">
      <c r="A146" s="5">
        <v>44043</v>
      </c>
      <c r="B146">
        <v>518.896118</v>
      </c>
    </row>
    <row r="147" spans="1:2" x14ac:dyDescent="0.2">
      <c r="A147" s="5">
        <v>44046</v>
      </c>
      <c r="B147">
        <v>506.89227299999999</v>
      </c>
    </row>
    <row r="148" spans="1:2" x14ac:dyDescent="0.2">
      <c r="A148" s="5">
        <v>44047</v>
      </c>
      <c r="B148">
        <v>516.212402</v>
      </c>
    </row>
    <row r="149" spans="1:2" x14ac:dyDescent="0.2">
      <c r="A149" s="5">
        <v>44048</v>
      </c>
      <c r="B149">
        <v>516.11474599999997</v>
      </c>
    </row>
    <row r="150" spans="1:2" x14ac:dyDescent="0.2">
      <c r="A150" s="5">
        <v>44049</v>
      </c>
      <c r="B150">
        <v>519.43280000000004</v>
      </c>
    </row>
    <row r="151" spans="1:2" x14ac:dyDescent="0.2">
      <c r="A151" s="5">
        <v>44050</v>
      </c>
      <c r="B151">
        <v>513.28448500000002</v>
      </c>
    </row>
    <row r="152" spans="1:2" x14ac:dyDescent="0.2">
      <c r="A152" s="5">
        <v>44053</v>
      </c>
      <c r="B152">
        <v>530.75354000000004</v>
      </c>
    </row>
    <row r="153" spans="1:2" x14ac:dyDescent="0.2">
      <c r="A153" s="5">
        <v>44054</v>
      </c>
      <c r="B153">
        <v>528.02093500000001</v>
      </c>
    </row>
    <row r="154" spans="1:2" x14ac:dyDescent="0.2">
      <c r="A154" s="5">
        <v>44055</v>
      </c>
      <c r="B154">
        <v>519.33526600000005</v>
      </c>
    </row>
    <row r="155" spans="1:2" x14ac:dyDescent="0.2">
      <c r="A155" s="5">
        <v>44056</v>
      </c>
      <c r="B155">
        <v>508.25854500000003</v>
      </c>
    </row>
    <row r="156" spans="1:2" x14ac:dyDescent="0.2">
      <c r="A156" s="5">
        <v>44057</v>
      </c>
      <c r="B156">
        <v>518.55450399999995</v>
      </c>
    </row>
    <row r="157" spans="1:2" x14ac:dyDescent="0.2">
      <c r="A157" s="5">
        <v>44060</v>
      </c>
      <c r="B157">
        <v>515.62670900000001</v>
      </c>
    </row>
    <row r="158" spans="1:2" x14ac:dyDescent="0.2">
      <c r="A158" s="5">
        <v>44061</v>
      </c>
      <c r="B158">
        <v>513.33337400000005</v>
      </c>
    </row>
    <row r="159" spans="1:2" x14ac:dyDescent="0.2">
      <c r="A159" s="5">
        <v>44062</v>
      </c>
      <c r="B159">
        <v>513.72454800000003</v>
      </c>
    </row>
    <row r="160" spans="1:2" x14ac:dyDescent="0.2">
      <c r="A160" s="5">
        <v>44063</v>
      </c>
      <c r="B160">
        <v>510.69335899999999</v>
      </c>
    </row>
    <row r="161" spans="1:2" x14ac:dyDescent="0.2">
      <c r="A161" s="5">
        <v>44064</v>
      </c>
      <c r="B161">
        <v>520.520081</v>
      </c>
    </row>
    <row r="162" spans="1:2" x14ac:dyDescent="0.2">
      <c r="A162" s="5">
        <v>44067</v>
      </c>
      <c r="B162">
        <v>521.595642</v>
      </c>
    </row>
    <row r="163" spans="1:2" x14ac:dyDescent="0.2">
      <c r="A163" s="5">
        <v>44068</v>
      </c>
      <c r="B163">
        <v>513.43109100000004</v>
      </c>
    </row>
    <row r="164" spans="1:2" x14ac:dyDescent="0.2">
      <c r="A164" s="5">
        <v>44069</v>
      </c>
      <c r="B164">
        <v>513.48010299999999</v>
      </c>
    </row>
    <row r="165" spans="1:2" x14ac:dyDescent="0.2">
      <c r="A165" s="5">
        <v>44070</v>
      </c>
      <c r="B165">
        <v>520.42224099999999</v>
      </c>
    </row>
    <row r="166" spans="1:2" x14ac:dyDescent="0.2">
      <c r="A166" s="5">
        <v>44071</v>
      </c>
      <c r="B166">
        <v>543.40008499999999</v>
      </c>
    </row>
    <row r="167" spans="1:2" x14ac:dyDescent="0.2">
      <c r="A167" s="5">
        <v>44074</v>
      </c>
      <c r="B167">
        <v>508.688965</v>
      </c>
    </row>
    <row r="168" spans="1:2" x14ac:dyDescent="0.2">
      <c r="A168" s="5">
        <v>44075</v>
      </c>
      <c r="B168">
        <v>509.86224399999998</v>
      </c>
    </row>
    <row r="169" spans="1:2" x14ac:dyDescent="0.2">
      <c r="A169" s="5">
        <v>44076</v>
      </c>
      <c r="B169">
        <v>503.06668100000002</v>
      </c>
    </row>
    <row r="170" spans="1:2" x14ac:dyDescent="0.2">
      <c r="A170" s="5">
        <v>44077</v>
      </c>
      <c r="B170">
        <v>511.81781000000001</v>
      </c>
    </row>
    <row r="171" spans="1:2" x14ac:dyDescent="0.2">
      <c r="A171" s="5">
        <v>44078</v>
      </c>
      <c r="B171">
        <v>501.06225599999999</v>
      </c>
    </row>
    <row r="172" spans="1:2" x14ac:dyDescent="0.2">
      <c r="A172" s="5">
        <v>44081</v>
      </c>
      <c r="B172">
        <v>501.84445199999999</v>
      </c>
    </row>
    <row r="173" spans="1:2" x14ac:dyDescent="0.2">
      <c r="A173" s="5">
        <v>44082</v>
      </c>
      <c r="B173">
        <v>490.74670400000002</v>
      </c>
    </row>
    <row r="174" spans="1:2" x14ac:dyDescent="0.2">
      <c r="A174" s="5">
        <v>44083</v>
      </c>
      <c r="B174">
        <v>497.98220800000001</v>
      </c>
    </row>
    <row r="175" spans="1:2" x14ac:dyDescent="0.2">
      <c r="A175" s="5">
        <v>44084</v>
      </c>
      <c r="B175">
        <v>496.66229199999998</v>
      </c>
    </row>
    <row r="176" spans="1:2" x14ac:dyDescent="0.2">
      <c r="A176" s="5">
        <v>44085</v>
      </c>
      <c r="B176">
        <v>494.31558200000001</v>
      </c>
    </row>
    <row r="177" spans="1:2" x14ac:dyDescent="0.2">
      <c r="A177" s="5">
        <v>44088</v>
      </c>
      <c r="B177">
        <v>484.78225700000002</v>
      </c>
    </row>
    <row r="178" spans="1:2" x14ac:dyDescent="0.2">
      <c r="A178" s="5">
        <v>44089</v>
      </c>
      <c r="B178">
        <v>495.14669800000001</v>
      </c>
    </row>
    <row r="179" spans="1:2" x14ac:dyDescent="0.2">
      <c r="A179" s="5">
        <v>44090</v>
      </c>
      <c r="B179">
        <v>506.97778299999999</v>
      </c>
    </row>
    <row r="180" spans="1:2" x14ac:dyDescent="0.2">
      <c r="A180" s="5">
        <v>44091</v>
      </c>
      <c r="B180">
        <v>500.622253</v>
      </c>
    </row>
    <row r="181" spans="1:2" x14ac:dyDescent="0.2">
      <c r="A181" s="5">
        <v>44092</v>
      </c>
      <c r="B181">
        <v>511.71997099999999</v>
      </c>
    </row>
    <row r="182" spans="1:2" x14ac:dyDescent="0.2">
      <c r="A182" s="5">
        <v>44095</v>
      </c>
      <c r="B182">
        <v>492.45782500000001</v>
      </c>
    </row>
    <row r="183" spans="1:2" x14ac:dyDescent="0.2">
      <c r="A183" s="5">
        <v>44096</v>
      </c>
      <c r="B183">
        <v>497.542236</v>
      </c>
    </row>
    <row r="184" spans="1:2" x14ac:dyDescent="0.2">
      <c r="A184" s="5">
        <v>44097</v>
      </c>
      <c r="B184">
        <v>491.72451799999999</v>
      </c>
    </row>
    <row r="185" spans="1:2" x14ac:dyDescent="0.2">
      <c r="A185" s="5">
        <v>44098</v>
      </c>
      <c r="B185">
        <v>475.00448599999999</v>
      </c>
    </row>
    <row r="186" spans="1:2" x14ac:dyDescent="0.2">
      <c r="A186" s="5">
        <v>44099</v>
      </c>
      <c r="B186">
        <v>478.76892099999998</v>
      </c>
    </row>
    <row r="187" spans="1:2" x14ac:dyDescent="0.2">
      <c r="A187" s="5">
        <v>44102</v>
      </c>
      <c r="B187">
        <v>498.76449600000001</v>
      </c>
    </row>
    <row r="188" spans="1:2" x14ac:dyDescent="0.2">
      <c r="A188" s="5">
        <v>44103</v>
      </c>
      <c r="B188">
        <v>494.90228300000001</v>
      </c>
    </row>
    <row r="189" spans="1:2" x14ac:dyDescent="0.2">
      <c r="A189" s="5">
        <v>44104</v>
      </c>
      <c r="B189">
        <v>489.32891799999999</v>
      </c>
    </row>
    <row r="190" spans="1:2" x14ac:dyDescent="0.2">
      <c r="A190" s="5">
        <v>44105</v>
      </c>
      <c r="B190">
        <v>495.63558999999998</v>
      </c>
    </row>
    <row r="191" spans="1:2" x14ac:dyDescent="0.2">
      <c r="A191" s="5">
        <v>44109</v>
      </c>
      <c r="B191">
        <v>511.47558600000002</v>
      </c>
    </row>
    <row r="192" spans="1:2" x14ac:dyDescent="0.2">
      <c r="A192" s="5">
        <v>44110</v>
      </c>
      <c r="B192">
        <v>509.471069</v>
      </c>
    </row>
    <row r="193" spans="1:2" x14ac:dyDescent="0.2">
      <c r="A193" s="5">
        <v>44111</v>
      </c>
      <c r="B193">
        <v>500.37780800000002</v>
      </c>
    </row>
    <row r="194" spans="1:2" x14ac:dyDescent="0.2">
      <c r="A194" s="5">
        <v>44112</v>
      </c>
      <c r="B194">
        <v>512.45336899999995</v>
      </c>
    </row>
    <row r="195" spans="1:2" x14ac:dyDescent="0.2">
      <c r="A195" s="5">
        <v>44113</v>
      </c>
      <c r="B195">
        <v>501.50228900000002</v>
      </c>
    </row>
    <row r="196" spans="1:2" x14ac:dyDescent="0.2">
      <c r="A196" s="5">
        <v>44116</v>
      </c>
      <c r="B196">
        <v>502.48004200000003</v>
      </c>
    </row>
    <row r="197" spans="1:2" x14ac:dyDescent="0.2">
      <c r="A197" s="5">
        <v>44117</v>
      </c>
      <c r="B197">
        <v>491.96893299999999</v>
      </c>
    </row>
    <row r="198" spans="1:2" x14ac:dyDescent="0.2">
      <c r="A198" s="5">
        <v>44118</v>
      </c>
      <c r="B198">
        <v>491.04007000000001</v>
      </c>
    </row>
    <row r="199" spans="1:2" x14ac:dyDescent="0.2">
      <c r="A199" s="5">
        <v>44119</v>
      </c>
      <c r="B199">
        <v>479.40447999999998</v>
      </c>
    </row>
    <row r="200" spans="1:2" x14ac:dyDescent="0.2">
      <c r="A200" s="5">
        <v>44120</v>
      </c>
      <c r="B200">
        <v>476.07998700000002</v>
      </c>
    </row>
    <row r="201" spans="1:2" x14ac:dyDescent="0.2">
      <c r="A201" s="5">
        <v>44123</v>
      </c>
      <c r="B201">
        <v>472.90225199999998</v>
      </c>
    </row>
    <row r="202" spans="1:2" x14ac:dyDescent="0.2">
      <c r="A202" s="5">
        <v>44124</v>
      </c>
      <c r="B202">
        <v>475.54229700000002</v>
      </c>
    </row>
    <row r="203" spans="1:2" x14ac:dyDescent="0.2">
      <c r="A203" s="5">
        <v>44125</v>
      </c>
      <c r="B203">
        <v>479.30670199999997</v>
      </c>
    </row>
    <row r="204" spans="1:2" x14ac:dyDescent="0.2">
      <c r="A204" s="5">
        <v>44126</v>
      </c>
      <c r="B204">
        <v>474.76004</v>
      </c>
    </row>
    <row r="205" spans="1:2" x14ac:dyDescent="0.2">
      <c r="A205" s="5">
        <v>44127</v>
      </c>
      <c r="B205">
        <v>473.73339800000002</v>
      </c>
    </row>
    <row r="206" spans="1:2" x14ac:dyDescent="0.2">
      <c r="A206" s="5">
        <v>44130</v>
      </c>
      <c r="B206">
        <v>463.95559700000001</v>
      </c>
    </row>
    <row r="207" spans="1:2" x14ac:dyDescent="0.2">
      <c r="A207" s="5">
        <v>44131</v>
      </c>
      <c r="B207">
        <v>459.99563599999999</v>
      </c>
    </row>
    <row r="208" spans="1:2" x14ac:dyDescent="0.2">
      <c r="A208" s="5">
        <v>44132</v>
      </c>
      <c r="B208">
        <v>453.10226399999999</v>
      </c>
    </row>
    <row r="209" spans="1:2" x14ac:dyDescent="0.2">
      <c r="A209" s="5">
        <v>44133</v>
      </c>
      <c r="B209">
        <v>446.20892300000003</v>
      </c>
    </row>
    <row r="210" spans="1:2" x14ac:dyDescent="0.2">
      <c r="A210" s="5">
        <v>44134</v>
      </c>
      <c r="B210">
        <v>455.40002399999997</v>
      </c>
    </row>
    <row r="211" spans="1:2" x14ac:dyDescent="0.2">
      <c r="A211" s="5">
        <v>44137</v>
      </c>
      <c r="B211">
        <v>458.96890300000001</v>
      </c>
    </row>
    <row r="212" spans="1:2" x14ac:dyDescent="0.2">
      <c r="A212" s="5">
        <v>44138</v>
      </c>
      <c r="B212">
        <v>474.80892899999998</v>
      </c>
    </row>
    <row r="213" spans="1:2" x14ac:dyDescent="0.2">
      <c r="A213" s="5">
        <v>44139</v>
      </c>
      <c r="B213">
        <v>493.435608</v>
      </c>
    </row>
    <row r="214" spans="1:2" x14ac:dyDescent="0.2">
      <c r="A214" s="5">
        <v>44140</v>
      </c>
      <c r="B214">
        <v>501.11114500000002</v>
      </c>
    </row>
    <row r="215" spans="1:2" x14ac:dyDescent="0.2">
      <c r="A215" s="5">
        <v>44141</v>
      </c>
      <c r="B215">
        <v>497.83554099999998</v>
      </c>
    </row>
    <row r="216" spans="1:2" x14ac:dyDescent="0.2">
      <c r="A216" s="5">
        <v>44144</v>
      </c>
      <c r="B216">
        <v>498.813354</v>
      </c>
    </row>
    <row r="217" spans="1:2" x14ac:dyDescent="0.2">
      <c r="A217" s="5">
        <v>44145</v>
      </c>
      <c r="B217">
        <v>479.99115</v>
      </c>
    </row>
    <row r="218" spans="1:2" x14ac:dyDescent="0.2">
      <c r="A218" s="5">
        <v>44146</v>
      </c>
      <c r="B218">
        <v>494.80447400000003</v>
      </c>
    </row>
    <row r="219" spans="1:2" x14ac:dyDescent="0.2">
      <c r="A219" s="5">
        <v>44147</v>
      </c>
      <c r="B219">
        <v>497.93338</v>
      </c>
    </row>
    <row r="220" spans="1:2" x14ac:dyDescent="0.2">
      <c r="A220" s="5">
        <v>44148</v>
      </c>
      <c r="B220">
        <v>497.151184</v>
      </c>
    </row>
    <row r="221" spans="1:2" x14ac:dyDescent="0.2">
      <c r="A221" s="5">
        <v>44149</v>
      </c>
      <c r="B221">
        <v>502.57781999999997</v>
      </c>
    </row>
    <row r="222" spans="1:2" x14ac:dyDescent="0.2">
      <c r="A222" s="5">
        <v>44152</v>
      </c>
      <c r="B222">
        <v>506.88003500000002</v>
      </c>
    </row>
    <row r="223" spans="1:2" x14ac:dyDescent="0.2">
      <c r="A223" s="5">
        <v>44153</v>
      </c>
      <c r="B223">
        <v>501.60003699999999</v>
      </c>
    </row>
    <row r="224" spans="1:2" x14ac:dyDescent="0.2">
      <c r="A224" s="5">
        <v>44154</v>
      </c>
      <c r="B224">
        <v>496.07559199999997</v>
      </c>
    </row>
    <row r="225" spans="1:2" x14ac:dyDescent="0.2">
      <c r="A225" s="5">
        <v>44155</v>
      </c>
      <c r="B225">
        <v>492.06668100000002</v>
      </c>
    </row>
    <row r="226" spans="1:2" x14ac:dyDescent="0.2">
      <c r="A226" s="5">
        <v>44158</v>
      </c>
      <c r="B226">
        <v>501.45336900000001</v>
      </c>
    </row>
    <row r="227" spans="1:2" x14ac:dyDescent="0.2">
      <c r="A227" s="5">
        <v>44159</v>
      </c>
      <c r="B227">
        <v>508.59112499999998</v>
      </c>
    </row>
    <row r="228" spans="1:2" x14ac:dyDescent="0.2">
      <c r="A228" s="5">
        <v>44160</v>
      </c>
      <c r="B228">
        <v>494.95114100000001</v>
      </c>
    </row>
    <row r="229" spans="1:2" x14ac:dyDescent="0.2">
      <c r="A229" s="5">
        <v>44161</v>
      </c>
      <c r="B229">
        <v>500.32894900000002</v>
      </c>
    </row>
    <row r="230" spans="1:2" x14ac:dyDescent="0.2">
      <c r="A230" s="5">
        <v>44162</v>
      </c>
      <c r="B230">
        <v>500.28002900000001</v>
      </c>
    </row>
    <row r="231" spans="1:2" x14ac:dyDescent="0.2">
      <c r="A231" s="5">
        <v>44166</v>
      </c>
      <c r="B231">
        <v>527.36444100000006</v>
      </c>
    </row>
    <row r="232" spans="1:2" x14ac:dyDescent="0.2">
      <c r="A232" s="5">
        <v>44167</v>
      </c>
      <c r="B232">
        <v>532.54669200000001</v>
      </c>
    </row>
    <row r="233" spans="1:2" x14ac:dyDescent="0.2">
      <c r="A233" s="5">
        <v>44168</v>
      </c>
      <c r="B233">
        <v>536.06664999999998</v>
      </c>
    </row>
    <row r="234" spans="1:2" x14ac:dyDescent="0.2">
      <c r="A234" s="5">
        <v>44169</v>
      </c>
      <c r="B234">
        <v>556.40448000000004</v>
      </c>
    </row>
    <row r="235" spans="1:2" x14ac:dyDescent="0.2">
      <c r="A235" s="5">
        <v>44172</v>
      </c>
      <c r="B235">
        <v>569.36004600000001</v>
      </c>
    </row>
    <row r="236" spans="1:2" x14ac:dyDescent="0.2">
      <c r="A236" s="5">
        <v>44173</v>
      </c>
      <c r="B236">
        <v>556.06225600000005</v>
      </c>
    </row>
    <row r="237" spans="1:2" x14ac:dyDescent="0.2">
      <c r="A237" s="5">
        <v>44174</v>
      </c>
      <c r="B237">
        <v>556.89331100000004</v>
      </c>
    </row>
    <row r="238" spans="1:2" x14ac:dyDescent="0.2">
      <c r="A238" s="5">
        <v>44175</v>
      </c>
      <c r="B238">
        <v>552.64007600000002</v>
      </c>
    </row>
    <row r="239" spans="1:2" x14ac:dyDescent="0.2">
      <c r="A239" s="5">
        <v>44176</v>
      </c>
      <c r="B239">
        <v>555.47558600000002</v>
      </c>
    </row>
    <row r="240" spans="1:2" x14ac:dyDescent="0.2">
      <c r="A240" s="5">
        <v>44179</v>
      </c>
      <c r="B240">
        <v>563.44451900000001</v>
      </c>
    </row>
    <row r="241" spans="1:2" x14ac:dyDescent="0.2">
      <c r="A241" s="5">
        <v>44180</v>
      </c>
      <c r="B241">
        <v>558.946777</v>
      </c>
    </row>
    <row r="242" spans="1:2" x14ac:dyDescent="0.2">
      <c r="A242" s="5">
        <v>44181</v>
      </c>
      <c r="B242">
        <v>563.78668200000004</v>
      </c>
    </row>
    <row r="243" spans="1:2" x14ac:dyDescent="0.2">
      <c r="A243" s="5">
        <v>44182</v>
      </c>
      <c r="B243">
        <v>558.65338099999997</v>
      </c>
    </row>
    <row r="244" spans="1:2" x14ac:dyDescent="0.2">
      <c r="A244" s="5">
        <v>44183</v>
      </c>
      <c r="B244">
        <v>562.22229000000004</v>
      </c>
    </row>
    <row r="245" spans="1:2" x14ac:dyDescent="0.2">
      <c r="A245" s="5">
        <v>44186</v>
      </c>
      <c r="B245">
        <v>540.271118</v>
      </c>
    </row>
    <row r="246" spans="1:2" x14ac:dyDescent="0.2">
      <c r="A246" s="5">
        <v>44187</v>
      </c>
      <c r="B246">
        <v>555.67108199999996</v>
      </c>
    </row>
    <row r="247" spans="1:2" x14ac:dyDescent="0.2">
      <c r="A247" s="5">
        <v>44188</v>
      </c>
      <c r="B247">
        <v>561.83111599999995</v>
      </c>
    </row>
    <row r="248" spans="1:2" x14ac:dyDescent="0.2">
      <c r="A248" s="5">
        <v>44189</v>
      </c>
      <c r="B248">
        <v>577.328979</v>
      </c>
    </row>
    <row r="249" spans="1:2" x14ac:dyDescent="0.2">
      <c r="A249" s="5">
        <v>44193</v>
      </c>
      <c r="B249">
        <v>573.90667699999995</v>
      </c>
    </row>
    <row r="250" spans="1:2" x14ac:dyDescent="0.2">
      <c r="A250" s="5">
        <v>44194</v>
      </c>
      <c r="B250">
        <v>577.47552499999995</v>
      </c>
    </row>
    <row r="251" spans="1:2" x14ac:dyDescent="0.2">
      <c r="A251" s="5">
        <v>44195</v>
      </c>
      <c r="B251">
        <v>571.02221699999996</v>
      </c>
    </row>
    <row r="252" spans="1:2" x14ac:dyDescent="0.2">
      <c r="A252" s="5">
        <v>44196</v>
      </c>
      <c r="B252">
        <v>579.186646</v>
      </c>
    </row>
    <row r="253" spans="1:2" x14ac:dyDescent="0.2">
      <c r="A253" s="5">
        <v>44197</v>
      </c>
      <c r="B253">
        <v>583.00012200000003</v>
      </c>
    </row>
    <row r="254" spans="1:2" x14ac:dyDescent="0.2">
      <c r="A254" s="5">
        <v>44200</v>
      </c>
      <c r="B254">
        <v>590.96893299999999</v>
      </c>
    </row>
    <row r="255" spans="1:2" x14ac:dyDescent="0.2">
      <c r="A255" s="5">
        <v>44201</v>
      </c>
      <c r="B255">
        <v>590.04003899999998</v>
      </c>
    </row>
    <row r="256" spans="1:2" x14ac:dyDescent="0.2">
      <c r="A256" s="5">
        <v>44202</v>
      </c>
      <c r="B256">
        <v>591.84887700000002</v>
      </c>
    </row>
    <row r="257" spans="1:2" x14ac:dyDescent="0.2">
      <c r="A257" s="5">
        <v>44203</v>
      </c>
      <c r="B257">
        <v>588.52453600000001</v>
      </c>
    </row>
    <row r="258" spans="1:2" x14ac:dyDescent="0.2">
      <c r="A258" s="5">
        <v>44204</v>
      </c>
      <c r="B258">
        <v>607.00451699999996</v>
      </c>
    </row>
    <row r="259" spans="1:2" x14ac:dyDescent="0.2">
      <c r="A259" s="5">
        <v>44207</v>
      </c>
      <c r="B259">
        <v>607.20001200000002</v>
      </c>
    </row>
    <row r="260" spans="1:2" x14ac:dyDescent="0.2">
      <c r="A260" s="5">
        <v>44208</v>
      </c>
      <c r="B260">
        <v>596.10229500000003</v>
      </c>
    </row>
    <row r="261" spans="1:2" x14ac:dyDescent="0.2">
      <c r="A261" s="5">
        <v>44209</v>
      </c>
      <c r="B261">
        <v>588.91558799999996</v>
      </c>
    </row>
    <row r="262" spans="1:2" x14ac:dyDescent="0.2">
      <c r="A262" s="5">
        <v>44210</v>
      </c>
      <c r="B262">
        <v>593.56005900000002</v>
      </c>
    </row>
    <row r="263" spans="1:2" x14ac:dyDescent="0.2">
      <c r="A263" s="5">
        <v>44211</v>
      </c>
      <c r="B263">
        <v>590.87109399999997</v>
      </c>
    </row>
    <row r="264" spans="1:2" x14ac:dyDescent="0.2">
      <c r="A264" s="5">
        <v>44214</v>
      </c>
      <c r="B264">
        <v>568.52893100000006</v>
      </c>
    </row>
    <row r="265" spans="1:2" x14ac:dyDescent="0.2">
      <c r="A265" s="5">
        <v>44215</v>
      </c>
      <c r="B265">
        <v>583.29339600000003</v>
      </c>
    </row>
    <row r="266" spans="1:2" x14ac:dyDescent="0.2">
      <c r="A266" s="5">
        <v>44216</v>
      </c>
      <c r="B266">
        <v>581.48455799999999</v>
      </c>
    </row>
    <row r="267" spans="1:2" x14ac:dyDescent="0.2">
      <c r="A267" s="5">
        <v>44217</v>
      </c>
      <c r="B267">
        <v>569.94671600000004</v>
      </c>
    </row>
    <row r="268" spans="1:2" x14ac:dyDescent="0.2">
      <c r="A268" s="5">
        <v>44218</v>
      </c>
      <c r="B268">
        <v>562.41784700000005</v>
      </c>
    </row>
    <row r="269" spans="1:2" x14ac:dyDescent="0.2">
      <c r="A269" s="5">
        <v>44221</v>
      </c>
      <c r="B269">
        <v>573.36895800000002</v>
      </c>
    </row>
    <row r="270" spans="1:2" x14ac:dyDescent="0.2">
      <c r="A270" s="5">
        <v>44223</v>
      </c>
      <c r="B270">
        <v>557.13781700000004</v>
      </c>
    </row>
    <row r="271" spans="1:2" x14ac:dyDescent="0.2">
      <c r="A271" s="5">
        <v>44224</v>
      </c>
      <c r="B271">
        <v>551.808899</v>
      </c>
    </row>
    <row r="272" spans="1:2" x14ac:dyDescent="0.2">
      <c r="A272" s="5">
        <v>44225</v>
      </c>
      <c r="B272">
        <v>573.17340100000001</v>
      </c>
    </row>
    <row r="273" spans="1:2" x14ac:dyDescent="0.2">
      <c r="A273" s="5">
        <v>44228</v>
      </c>
      <c r="B273">
        <v>577.03564500000005</v>
      </c>
    </row>
    <row r="274" spans="1:2" x14ac:dyDescent="0.2">
      <c r="A274" s="5">
        <v>44229</v>
      </c>
      <c r="B274">
        <v>595.90673800000002</v>
      </c>
    </row>
    <row r="275" spans="1:2" x14ac:dyDescent="0.2">
      <c r="A275" s="5">
        <v>44230</v>
      </c>
      <c r="B275">
        <v>615.21777299999997</v>
      </c>
    </row>
    <row r="276" spans="1:2" x14ac:dyDescent="0.2">
      <c r="A276" s="5">
        <v>44231</v>
      </c>
      <c r="B276">
        <v>617.46667500000001</v>
      </c>
    </row>
    <row r="277" spans="1:2" x14ac:dyDescent="0.2">
      <c r="A277" s="5">
        <v>44232</v>
      </c>
      <c r="B277">
        <v>620.64453100000003</v>
      </c>
    </row>
    <row r="278" spans="1:2" x14ac:dyDescent="0.2">
      <c r="A278" s="5">
        <v>44235</v>
      </c>
      <c r="B278">
        <v>620.54675299999997</v>
      </c>
    </row>
    <row r="279" spans="1:2" x14ac:dyDescent="0.2">
      <c r="A279" s="5">
        <v>44236</v>
      </c>
      <c r="B279">
        <v>615.07257100000004</v>
      </c>
    </row>
    <row r="280" spans="1:2" x14ac:dyDescent="0.2">
      <c r="A280" s="5">
        <v>44237</v>
      </c>
      <c r="B280">
        <v>618.52477999999996</v>
      </c>
    </row>
    <row r="281" spans="1:2" x14ac:dyDescent="0.2">
      <c r="A281" s="5">
        <v>44238</v>
      </c>
      <c r="B281">
        <v>634.84844999999996</v>
      </c>
    </row>
    <row r="282" spans="1:2" x14ac:dyDescent="0.2">
      <c r="A282" s="5">
        <v>44239</v>
      </c>
      <c r="B282">
        <v>618.57409700000005</v>
      </c>
    </row>
    <row r="283" spans="1:2" x14ac:dyDescent="0.2">
      <c r="A283" s="5">
        <v>44242</v>
      </c>
      <c r="B283">
        <v>618.91937299999995</v>
      </c>
    </row>
    <row r="284" spans="1:2" x14ac:dyDescent="0.2">
      <c r="A284" s="5">
        <v>44243</v>
      </c>
      <c r="B284">
        <v>622.519409</v>
      </c>
    </row>
    <row r="285" spans="1:2" x14ac:dyDescent="0.2">
      <c r="A285" s="5">
        <v>44244</v>
      </c>
      <c r="B285">
        <v>612.75476100000003</v>
      </c>
    </row>
    <row r="286" spans="1:2" x14ac:dyDescent="0.2">
      <c r="A286" s="5">
        <v>44245</v>
      </c>
      <c r="B286">
        <v>607.625854</v>
      </c>
    </row>
    <row r="287" spans="1:2" x14ac:dyDescent="0.2">
      <c r="A287" s="5">
        <v>44246</v>
      </c>
      <c r="B287">
        <v>598.99548300000004</v>
      </c>
    </row>
    <row r="288" spans="1:2" x14ac:dyDescent="0.2">
      <c r="A288" s="5">
        <v>44249</v>
      </c>
      <c r="B288">
        <v>587.15960700000005</v>
      </c>
    </row>
    <row r="289" spans="1:2" x14ac:dyDescent="0.2">
      <c r="A289" s="5">
        <v>44250</v>
      </c>
      <c r="B289">
        <v>595.78997800000002</v>
      </c>
    </row>
    <row r="290" spans="1:2" x14ac:dyDescent="0.2">
      <c r="A290" s="5">
        <v>44251</v>
      </c>
      <c r="B290">
        <v>593.22552499999995</v>
      </c>
    </row>
    <row r="291" spans="1:2" x14ac:dyDescent="0.2">
      <c r="A291" s="5">
        <v>44252</v>
      </c>
      <c r="B291">
        <v>601.21472200000005</v>
      </c>
    </row>
    <row r="292" spans="1:2" x14ac:dyDescent="0.2">
      <c r="A292" s="5">
        <v>44253</v>
      </c>
      <c r="B292">
        <v>586.46917699999995</v>
      </c>
    </row>
    <row r="293" spans="1:2" x14ac:dyDescent="0.2">
      <c r="A293" s="5">
        <v>44256</v>
      </c>
      <c r="B293">
        <v>596.18444799999997</v>
      </c>
    </row>
    <row r="294" spans="1:2" x14ac:dyDescent="0.2">
      <c r="A294" s="5">
        <v>44257</v>
      </c>
      <c r="B294">
        <v>605.80114700000001</v>
      </c>
    </row>
    <row r="295" spans="1:2" x14ac:dyDescent="0.2">
      <c r="A295" s="5">
        <v>44258</v>
      </c>
      <c r="B295">
        <v>615.81237799999997</v>
      </c>
    </row>
    <row r="296" spans="1:2" x14ac:dyDescent="0.2">
      <c r="A296" s="5">
        <v>44259</v>
      </c>
      <c r="B296">
        <v>610.48620600000004</v>
      </c>
    </row>
    <row r="297" spans="1:2" x14ac:dyDescent="0.2">
      <c r="A297" s="5">
        <v>44260</v>
      </c>
      <c r="B297">
        <v>602.84216300000003</v>
      </c>
    </row>
    <row r="298" spans="1:2" x14ac:dyDescent="0.2">
      <c r="A298" s="5">
        <v>44263</v>
      </c>
      <c r="B298">
        <v>606.39288299999998</v>
      </c>
    </row>
    <row r="299" spans="1:2" x14ac:dyDescent="0.2">
      <c r="A299" s="5">
        <v>44264</v>
      </c>
      <c r="B299">
        <v>604.22302200000001</v>
      </c>
    </row>
    <row r="300" spans="1:2" x14ac:dyDescent="0.2">
      <c r="A300" s="5">
        <v>44265</v>
      </c>
      <c r="B300">
        <v>617.43975799999998</v>
      </c>
    </row>
    <row r="301" spans="1:2" x14ac:dyDescent="0.2">
      <c r="A301" s="5">
        <v>44267</v>
      </c>
      <c r="B301">
        <v>605.20935099999997</v>
      </c>
    </row>
    <row r="302" spans="1:2" x14ac:dyDescent="0.2">
      <c r="A302" s="5">
        <v>44270</v>
      </c>
      <c r="B302">
        <v>597.22015399999998</v>
      </c>
    </row>
    <row r="303" spans="1:2" x14ac:dyDescent="0.2">
      <c r="A303" s="5">
        <v>44271</v>
      </c>
      <c r="B303">
        <v>594.06390399999998</v>
      </c>
    </row>
    <row r="304" spans="1:2" x14ac:dyDescent="0.2">
      <c r="A304" s="5">
        <v>44272</v>
      </c>
      <c r="B304">
        <v>576.75390600000003</v>
      </c>
    </row>
    <row r="305" spans="1:2" x14ac:dyDescent="0.2">
      <c r="A305" s="5">
        <v>44273</v>
      </c>
      <c r="B305">
        <v>566.69335899999999</v>
      </c>
    </row>
    <row r="306" spans="1:2" x14ac:dyDescent="0.2">
      <c r="A306" s="5">
        <v>44274</v>
      </c>
      <c r="B306">
        <v>570.39209000000005</v>
      </c>
    </row>
    <row r="307" spans="1:2" x14ac:dyDescent="0.2">
      <c r="A307" s="5">
        <v>44277</v>
      </c>
      <c r="B307">
        <v>582.91839600000003</v>
      </c>
    </row>
    <row r="308" spans="1:2" x14ac:dyDescent="0.2">
      <c r="A308" s="5">
        <v>44278</v>
      </c>
      <c r="B308">
        <v>579.81146200000001</v>
      </c>
    </row>
    <row r="309" spans="1:2" x14ac:dyDescent="0.2">
      <c r="A309" s="5">
        <v>44279</v>
      </c>
      <c r="B309">
        <v>577.29632600000002</v>
      </c>
    </row>
    <row r="310" spans="1:2" x14ac:dyDescent="0.2">
      <c r="A310" s="5">
        <v>44280</v>
      </c>
      <c r="B310">
        <v>567.87695299999996</v>
      </c>
    </row>
    <row r="311" spans="1:2" x14ac:dyDescent="0.2">
      <c r="A311" s="5">
        <v>44281</v>
      </c>
      <c r="B311">
        <v>579.17040999999995</v>
      </c>
    </row>
    <row r="312" spans="1:2" x14ac:dyDescent="0.2">
      <c r="A312" s="5">
        <v>44285</v>
      </c>
      <c r="B312">
        <v>589.52685499999995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Data description </vt:lpstr>
      <vt:lpstr>Results</vt:lpstr>
      <vt:lpstr>Portfolio Case1</vt:lpstr>
      <vt:lpstr>Portfolio Case2</vt:lpstr>
      <vt:lpstr>Matrix Method</vt:lpstr>
      <vt:lpstr>Returns</vt:lpstr>
      <vt:lpstr>combined_data</vt:lpstr>
      <vt:lpstr>Rf</vt:lpstr>
      <vt:lpstr>Axis PSU</vt:lpstr>
      <vt:lpstr>LIC PSU</vt:lpstr>
      <vt:lpstr>Axis Money</vt:lpstr>
      <vt:lpstr>LIC ETF</vt:lpstr>
      <vt:lpstr>Gold</vt:lpstr>
      <vt:lpstr>HDFC</vt:lpstr>
      <vt:lpstr>ICICI</vt:lpstr>
      <vt:lpstr>IDFC </vt:lpstr>
      <vt:lpstr>RBL Bank</vt:lpstr>
      <vt:lpstr>Maruti</vt:lpstr>
      <vt:lpstr>TVS</vt:lpstr>
      <vt:lpstr>Apollo</vt:lpstr>
      <vt:lpstr>Pi Indus</vt:lpstr>
      <vt:lpstr>Chambal</vt:lpstr>
      <vt:lpstr>ITC</vt:lpstr>
      <vt:lpstr>Godrej Cons</vt:lpstr>
      <vt:lpstr>Relaxo Footwear</vt:lpstr>
      <vt:lpstr>Sunpharma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2022-10-13T16:50:24Z</dcterms:created>
  <dcterms:modified xsi:type="dcterms:W3CDTF">2022-10-22T18:19:09Z</dcterms:modified>
</cp:coreProperties>
</file>