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Shrom\Desktop\"/>
    </mc:Choice>
  </mc:AlternateContent>
  <xr:revisionPtr revIDLastSave="0" documentId="8_{A3CEFB6A-8D57-45C0-BCFF-E7C766E1F9D8}" xr6:coauthVersionLast="47" xr6:coauthVersionMax="47" xr10:uidLastSave="{00000000-0000-0000-0000-000000000000}"/>
  <bookViews>
    <workbookView xWindow="-108" yWindow="-108" windowWidth="23256" windowHeight="12456" activeTab="3" xr2:uid="{94A116F4-5B06-422F-911C-7E1A60D92779}"/>
  </bookViews>
  <sheets>
    <sheet name="Pivot" sheetId="4" r:id="rId1"/>
    <sheet name="Data" sheetId="1" r:id="rId2"/>
    <sheet name="Assets" sheetId="2" r:id="rId3"/>
    <sheet name="Dashboard" sheetId="5" r:id="rId4"/>
  </sheets>
  <definedNames>
    <definedName name="_xlcn.WorksheetConnection_quickdashboardblankv2.xlsxsales1" hidden="1">sales[]</definedName>
    <definedName name="Slicer_Category">#N/A</definedName>
    <definedName name="Slicer_Category1">#N/A</definedName>
    <definedName name="Slicer_Product">#N/A</definedName>
  </definedNames>
  <calcPr calcId="191029"/>
  <pivotCaches>
    <pivotCache cacheId="1" r:id="rId5"/>
    <pivotCache cacheId="84" r:id="rId6"/>
    <pivotCache cacheId="105" r:id="rId7"/>
    <pivotCache cacheId="108" r:id="rId8"/>
    <pivotCache cacheId="111" r:id="rId9"/>
    <pivotCache cacheId="114" r:id="rId10"/>
    <pivotCache cacheId="117" r:id="rId11"/>
    <pivotCache cacheId="120" r:id="rId12"/>
  </pivotCaches>
  <extLst>
    <ext xmlns:x14="http://schemas.microsoft.com/office/spreadsheetml/2009/9/main" uri="{876F7934-8845-4945-9796-88D515C7AA90}">
      <x14:pivotCaches>
        <pivotCache cacheId="8" r:id="rId13"/>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3" i="5" l="1"/>
  <c r="R32" i="5"/>
  <c r="U9" i="5"/>
  <c r="Q9" i="5"/>
  <c r="R9" i="5" s="1"/>
  <c r="S18" i="5"/>
  <c r="V31" i="5"/>
  <c r="U31" i="5"/>
  <c r="T31" i="5"/>
  <c r="S31" i="5"/>
  <c r="Q31" i="5"/>
  <c r="R31" i="5" s="1"/>
  <c r="P31" i="5"/>
  <c r="V30" i="5"/>
  <c r="U30" i="5"/>
  <c r="T30" i="5"/>
  <c r="S30" i="5"/>
  <c r="Q30" i="5"/>
  <c r="R30" i="5" s="1"/>
  <c r="P30" i="5"/>
  <c r="V29" i="5"/>
  <c r="U29" i="5"/>
  <c r="T29" i="5"/>
  <c r="S29" i="5"/>
  <c r="Q29" i="5"/>
  <c r="R29" i="5" s="1"/>
  <c r="P29" i="5"/>
  <c r="V28" i="5"/>
  <c r="U28" i="5"/>
  <c r="T28" i="5"/>
  <c r="S28" i="5"/>
  <c r="Q28" i="5"/>
  <c r="R28" i="5" s="1"/>
  <c r="P28" i="5"/>
  <c r="V27" i="5"/>
  <c r="U27" i="5"/>
  <c r="T27" i="5"/>
  <c r="S27" i="5"/>
  <c r="Q27" i="5"/>
  <c r="R27" i="5" s="1"/>
  <c r="P27" i="5"/>
  <c r="V26" i="5"/>
  <c r="U26" i="5"/>
  <c r="T26" i="5"/>
  <c r="S26" i="5"/>
  <c r="Q26" i="5"/>
  <c r="R26" i="5" s="1"/>
  <c r="P26" i="5"/>
  <c r="V25" i="5"/>
  <c r="U25" i="5"/>
  <c r="T25" i="5"/>
  <c r="S25" i="5"/>
  <c r="Q25" i="5"/>
  <c r="R25" i="5" s="1"/>
  <c r="P25" i="5"/>
  <c r="V24" i="5"/>
  <c r="U24" i="5"/>
  <c r="T24" i="5"/>
  <c r="S24" i="5"/>
  <c r="Q24" i="5"/>
  <c r="R24" i="5" s="1"/>
  <c r="P24" i="5"/>
  <c r="V23" i="5"/>
  <c r="U23" i="5"/>
  <c r="T23" i="5"/>
  <c r="S23" i="5"/>
  <c r="Q23" i="5"/>
  <c r="R23" i="5" s="1"/>
  <c r="P23" i="5"/>
  <c r="V22" i="5"/>
  <c r="U22" i="5"/>
  <c r="T22" i="5"/>
  <c r="S22" i="5"/>
  <c r="Q22" i="5"/>
  <c r="R22" i="5" s="1"/>
  <c r="P22" i="5"/>
  <c r="V21" i="5"/>
  <c r="U21" i="5"/>
  <c r="T21" i="5"/>
  <c r="S21" i="5"/>
  <c r="Q21" i="5"/>
  <c r="R21" i="5" s="1"/>
  <c r="P21" i="5"/>
  <c r="V20" i="5"/>
  <c r="U20" i="5"/>
  <c r="T20" i="5"/>
  <c r="S20" i="5"/>
  <c r="Q20" i="5"/>
  <c r="R20" i="5" s="1"/>
  <c r="P20" i="5"/>
  <c r="V19" i="5"/>
  <c r="U19" i="5"/>
  <c r="T19" i="5"/>
  <c r="S19" i="5"/>
  <c r="Q19" i="5"/>
  <c r="R19" i="5" s="1"/>
  <c r="P19" i="5"/>
  <c r="V18" i="5"/>
  <c r="U18" i="5"/>
  <c r="T18" i="5"/>
  <c r="Q18" i="5"/>
  <c r="R18" i="5" s="1"/>
  <c r="P18" i="5"/>
  <c r="V17" i="5"/>
  <c r="U17" i="5"/>
  <c r="T17" i="5"/>
  <c r="S17" i="5"/>
  <c r="Q17" i="5"/>
  <c r="R17" i="5" s="1"/>
  <c r="P17" i="5"/>
  <c r="V16" i="5"/>
  <c r="U16" i="5"/>
  <c r="T16" i="5"/>
  <c r="S16" i="5"/>
  <c r="Q16" i="5"/>
  <c r="R16" i="5" s="1"/>
  <c r="P16" i="5"/>
  <c r="V15" i="5"/>
  <c r="U15" i="5"/>
  <c r="T15" i="5"/>
  <c r="S15" i="5"/>
  <c r="Q15" i="5"/>
  <c r="R15" i="5" s="1"/>
  <c r="P15" i="5"/>
  <c r="V14" i="5"/>
  <c r="U14" i="5"/>
  <c r="T14" i="5"/>
  <c r="S14" i="5"/>
  <c r="Q14" i="5"/>
  <c r="R14" i="5" s="1"/>
  <c r="P14" i="5"/>
  <c r="V13" i="5"/>
  <c r="U13" i="5"/>
  <c r="T13" i="5"/>
  <c r="S13" i="5"/>
  <c r="Q13" i="5"/>
  <c r="R13" i="5" s="1"/>
  <c r="P13" i="5"/>
  <c r="V12" i="5"/>
  <c r="U12" i="5"/>
  <c r="T12" i="5"/>
  <c r="S12" i="5"/>
  <c r="Q12" i="5"/>
  <c r="R12" i="5" s="1"/>
  <c r="P12" i="5"/>
  <c r="V11" i="5"/>
  <c r="U11" i="5"/>
  <c r="T11" i="5"/>
  <c r="S11" i="5"/>
  <c r="Q11" i="5"/>
  <c r="R11" i="5" s="1"/>
  <c r="P11" i="5"/>
  <c r="V10" i="5"/>
  <c r="U10" i="5"/>
  <c r="T10" i="5"/>
  <c r="S10" i="5"/>
  <c r="Q10" i="5"/>
  <c r="R10" i="5" s="1"/>
  <c r="P10" i="5"/>
  <c r="P9" i="5"/>
  <c r="S9" i="5"/>
  <c r="T9" i="5"/>
  <c r="V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342E72-C556-4077-8708-6B26C013922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01B17D-FCB3-4AE5-B968-E95DE5261BBB}"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<sst xmlns="http://schemas.openxmlformats.org/spreadsheetml/2006/main" count="11496" uniqueCount="80">
  <si>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</si>
  <si>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</si>
  <si>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</si>
  <si>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</si>
  <si>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</si>
  <si>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</si>
  <si>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</si>
  <si>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</si>
  <si>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</si>
  <si>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</si>
  <si>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</si>
  <si>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</si>
  <si>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</si>
  <si>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</si>
  <si>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</si>
  <si>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</si>
  <si>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</si>
  <si>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</si>
  <si>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</si>
  <si>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</si>
  <si>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</si>
  <si>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</si>
  <si>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</si>
  <si>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</si>
  <si>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</si>
  <si>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</si>
  <si>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</si>
  <si>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</si>
  <si>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</si>
  <si>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</si>
  <si>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</si>
  <si>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</si>
  <si>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</si>
  <si>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</si>
  <si>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</si>
  <si>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</si>
  <si>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</si>
  <si>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</si>
  <si>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</si>
  <si>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</si>
  <si>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</si>
  <si>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</si>
  <si>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</si>
  <si>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</si>
  <si>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</si>
  <si>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</si>
  <si>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</si>
  <si>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</si>
  <si>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</si>
  <si>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</si>
  <si>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</si>
  <si>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</si>
  <si>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</si>
  <si>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</si>
  <si>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</si>
  <si>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</si>
  <si>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</si>
  <si>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</si>
  <si>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</si>
  <si>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</si>
  <si>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</si>
  <si>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</si>
  <si>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</si>
  <si>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Grand Total</t>
  </si>
  <si>
    <t>Row Labels</t>
  </si>
  <si>
    <t>2021</t>
  </si>
  <si>
    <t>Dec</t>
  </si>
  <si>
    <t>2022</t>
  </si>
  <si>
    <t>Jan</t>
  </si>
  <si>
    <t>Feb</t>
  </si>
  <si>
    <t>Mar</t>
  </si>
  <si>
    <t>Apr</t>
  </si>
  <si>
    <t>May</t>
  </si>
  <si>
    <t>Jun</t>
  </si>
  <si>
    <t>Jul</t>
  </si>
  <si>
    <t>Aug</t>
  </si>
  <si>
    <t>Sep</t>
  </si>
  <si>
    <t>Oct</t>
  </si>
  <si>
    <t>Nov</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</si>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</sst>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6" formatCode="0.0%;\-0.0%;0.0%"/>
    <numFmt numFmtId="168" formatCode="&quot;₹&quot;\ #,##0;#,##0\ \-&quot;₹&quot;;&quot;₹&quot;\ #,##0"/>
  </numFmts>
  <fonts count="4" x14ac:knownFonts="1">
    <font>
      <sz val="11"/>
      <color theme="1"/>
      <name val="Calibri"/>
      <family val="2"/>
      <scheme val="minor"/>
    </font>
    <font>
      <sz val="28"/>
      <color theme="1"/>
      <name val="Segoe UI Light"/>
      <family val="2"/>
    </font>
    <font>
      <b/>
      <sz val="14"/>
      <name val="Calibri"/>
      <family val="2"/>
      <scheme val="minor"/>
    </font>
    <font>
      <sz val="11"/>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8" fontId="0" fillId="0" borderId="0" xfId="0" applyNumberFormat="1"/>
    <xf numFmtId="0" fontId="3" fillId="4" borderId="0" xfId="0" applyFont="1" applyFill="1"/>
    <xf numFmtId="0" fontId="3" fillId="4" borderId="0" xfId="0" applyFont="1" applyFill="1" applyAlignment="1">
      <alignment horizontal="center"/>
    </xf>
    <xf numFmtId="0" fontId="0" fillId="4" borderId="0" xfId="0" applyFill="1"/>
    <xf numFmtId="164" fontId="0" fillId="4" borderId="0" xfId="0" applyNumberFormat="1" applyFill="1"/>
    <xf numFmtId="9" fontId="0" fillId="4" borderId="0" xfId="0" applyNumberFormat="1" applyFill="1"/>
    <xf numFmtId="3" fontId="0" fillId="4" borderId="0" xfId="0" applyNumberFormat="1" applyFill="1"/>
    <xf numFmtId="0" fontId="0" fillId="4" borderId="0" xfId="0" applyFill="1" applyAlignment="1">
      <alignment horizontal="left"/>
    </xf>
    <xf numFmtId="0" fontId="0" fillId="4" borderId="0" xfId="0" applyNumberFormat="1" applyFill="1"/>
    <xf numFmtId="168" fontId="0" fillId="4" borderId="0" xfId="0" applyNumberFormat="1" applyFill="1"/>
    <xf numFmtId="166" fontId="0" fillId="4" borderId="0" xfId="0" applyNumberFormat="1" applyFill="1"/>
  </cellXfs>
  <cellStyles count="1">
    <cellStyle name="Normal" xfId="0" builtinId="0"/>
  </cellStyles>
  <dxfs count="9">
    <dxf>
      <numFmt numFmtId="0" formatCode="General"/>
      <fill>
        <patternFill patternType="none">
          <fgColor indexed="64"/>
          <bgColor indexed="65"/>
        </patternFill>
      </fill>
    </dxf>
    <dxf>
      <numFmt numFmtId="164" formatCode="&quot;₹&quot;\ #,##0"/>
      <fill>
        <patternFill patternType="none">
          <fgColor indexed="64"/>
          <bgColor indexed="65"/>
        </patternFill>
      </fill>
    </dxf>
    <dxf>
      <fill>
        <patternFill patternType="none">
          <fgColor indexed="64"/>
          <bgColor indexed="65"/>
        </patternFill>
      </fill>
    </dxf>
    <dxf>
      <numFmt numFmtId="164" formatCode="&quot;₹&quot;\ #,##0"/>
      <fill>
        <patternFill patternType="none">
          <fgColor indexed="64"/>
          <bgColor indexed="65"/>
        </patternFill>
      </fill>
    </dxf>
    <dxf>
      <numFmt numFmtId="167"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Sum of Sales</c:v>
                </c:pt>
              </c:strCache>
            </c:strRef>
          </c:tx>
          <c:spPr>
            <a:solidFill>
              <a:schemeClr val="accent1"/>
            </a:solidFill>
            <a:ln>
              <a:noFill/>
            </a:ln>
            <a:effectLst/>
          </c:spPr>
          <c:invertIfNegative val="0"/>
          <c:cat>
            <c:strRef>
              <c:f>Pivot!$A$16:$A$19</c:f>
              <c:strCache>
                <c:ptCount val="4"/>
                <c:pt idx="0">
                  <c:v>Organic Choco Syrup</c:v>
                </c:pt>
                <c:pt idx="1">
                  <c:v>White Choc</c:v>
                </c:pt>
                <c:pt idx="2">
                  <c:v>Manuka Honey Choco</c:v>
                </c:pt>
                <c:pt idx="3">
                  <c:v>Drinking Coco</c:v>
                </c:pt>
              </c:strCache>
            </c:strRef>
          </c:cat>
          <c:val>
            <c:numRef>
              <c:f>Pivot!$B$16:$B$19</c:f>
              <c:numCache>
                <c:formatCode>"₹"\ #,##0</c:formatCode>
                <c:ptCount val="4"/>
                <c:pt idx="0">
                  <c:v>1047011</c:v>
                </c:pt>
                <c:pt idx="1">
                  <c:v>979188</c:v>
                </c:pt>
                <c:pt idx="2">
                  <c:v>948983</c:v>
                </c:pt>
                <c:pt idx="3">
                  <c:v>902384</c:v>
                </c:pt>
              </c:numCache>
            </c:numRef>
          </c:val>
          <c:extLst>
            <c:ext xmlns:c16="http://schemas.microsoft.com/office/drawing/2014/chart" uri="{C3380CC4-5D6E-409C-BE32-E72D297353CC}">
              <c16:uniqueId val="{00000000-F77F-4947-8F36-55CD1C6BC55D}"/>
            </c:ext>
          </c:extLst>
        </c:ser>
        <c:ser>
          <c:idx val="1"/>
          <c:order val="1"/>
          <c:tx>
            <c:strRef>
              <c:f>Pivot!$C$15</c:f>
              <c:strCache>
                <c:ptCount val="1"/>
                <c:pt idx="0">
                  <c:v>Total Profit</c:v>
                </c:pt>
              </c:strCache>
            </c:strRef>
          </c:tx>
          <c:spPr>
            <a:solidFill>
              <a:schemeClr val="accent2"/>
            </a:solidFill>
            <a:ln>
              <a:noFill/>
            </a:ln>
            <a:effectLst/>
          </c:spPr>
          <c:invertIfNegative val="0"/>
          <c:cat>
            <c:strRef>
              <c:f>Pivot!$A$16:$A$19</c:f>
              <c:strCache>
                <c:ptCount val="4"/>
                <c:pt idx="0">
                  <c:v>Organic Choco Syrup</c:v>
                </c:pt>
                <c:pt idx="1">
                  <c:v>White Choc</c:v>
                </c:pt>
                <c:pt idx="2">
                  <c:v>Manuka Honey Choco</c:v>
                </c:pt>
                <c:pt idx="3">
                  <c:v>Drinking Coco</c:v>
                </c:pt>
              </c:strCache>
            </c:strRef>
          </c:cat>
          <c:val>
            <c:numRef>
              <c:f>Pivot!$C$16:$C$19</c:f>
              <c:numCache>
                <c:formatCode>"₹"\ #,##0;#,##0\ \-"₹";"₹"\ #,##0</c:formatCode>
                <c:ptCount val="4"/>
                <c:pt idx="0">
                  <c:v>962400.6</c:v>
                </c:pt>
                <c:pt idx="1">
                  <c:v>956795.4</c:v>
                </c:pt>
                <c:pt idx="2">
                  <c:v>623301.9</c:v>
                </c:pt>
                <c:pt idx="3">
                  <c:v>771689.3</c:v>
                </c:pt>
              </c:numCache>
            </c:numRef>
          </c:val>
          <c:extLst>
            <c:ext xmlns:c16="http://schemas.microsoft.com/office/drawing/2014/chart" uri="{C3380CC4-5D6E-409C-BE32-E72D297353CC}">
              <c16:uniqueId val="{00000001-F77F-4947-8F36-55CD1C6BC55D}"/>
            </c:ext>
          </c:extLst>
        </c:ser>
        <c:dLbls>
          <c:showLegendKey val="0"/>
          <c:showVal val="0"/>
          <c:showCatName val="0"/>
          <c:showSerName val="0"/>
          <c:showPercent val="0"/>
          <c:showBubbleSize val="0"/>
        </c:dLbls>
        <c:gapWidth val="182"/>
        <c:axId val="1970540495"/>
        <c:axId val="1970564207"/>
      </c:barChart>
      <c:catAx>
        <c:axId val="197054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564207"/>
        <c:crosses val="autoZero"/>
        <c:auto val="1"/>
        <c:lblAlgn val="ctr"/>
        <c:lblOffset val="100"/>
        <c:noMultiLvlLbl val="0"/>
      </c:catAx>
      <c:valAx>
        <c:axId val="19705642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54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Pivot!$E$16:$E$30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Pivot!$F$16:$F$30</c:f>
              <c:numCache>
                <c:formatCode>"₹"\ #,##0</c:formatCode>
                <c:ptCount val="13"/>
                <c:pt idx="0">
                  <c:v>292432</c:v>
                </c:pt>
                <c:pt idx="1">
                  <c:v>321349</c:v>
                </c:pt>
                <c:pt idx="2">
                  <c:v>249795</c:v>
                </c:pt>
                <c:pt idx="3">
                  <c:v>337736</c:v>
                </c:pt>
                <c:pt idx="4">
                  <c:v>338625</c:v>
                </c:pt>
                <c:pt idx="5">
                  <c:v>174125</c:v>
                </c:pt>
                <c:pt idx="6">
                  <c:v>278411</c:v>
                </c:pt>
                <c:pt idx="7">
                  <c:v>249298</c:v>
                </c:pt>
                <c:pt idx="8">
                  <c:v>306166</c:v>
                </c:pt>
                <c:pt idx="9">
                  <c:v>261695</c:v>
                </c:pt>
                <c:pt idx="10">
                  <c:v>273882</c:v>
                </c:pt>
                <c:pt idx="11">
                  <c:v>262850</c:v>
                </c:pt>
                <c:pt idx="12">
                  <c:v>531202</c:v>
                </c:pt>
              </c:numCache>
            </c:numRef>
          </c:val>
          <c:smooth val="0"/>
          <c:extLst>
            <c:ext xmlns:c16="http://schemas.microsoft.com/office/drawing/2014/chart" uri="{C3380CC4-5D6E-409C-BE32-E72D297353CC}">
              <c16:uniqueId val="{00000000-29D2-45C6-A7EA-722C701B7B73}"/>
            </c:ext>
          </c:extLst>
        </c:ser>
        <c:dLbls>
          <c:showLegendKey val="0"/>
          <c:showVal val="0"/>
          <c:showCatName val="0"/>
          <c:showSerName val="0"/>
          <c:showPercent val="0"/>
          <c:showBubbleSize val="0"/>
        </c:dLbls>
        <c:marker val="1"/>
        <c:smooth val="0"/>
        <c:axId val="1545738303"/>
        <c:axId val="1545736223"/>
      </c:lineChart>
      <c:catAx>
        <c:axId val="15457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36223"/>
        <c:crosses val="autoZero"/>
        <c:auto val="1"/>
        <c:lblAlgn val="ctr"/>
        <c:lblOffset val="100"/>
        <c:noMultiLvlLbl val="0"/>
      </c:catAx>
      <c:valAx>
        <c:axId val="154573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Pivot!$I$16:$I$30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Pivot!$J$16:$J$30</c:f>
              <c:numCache>
                <c:formatCode>General</c:formatCode>
                <c:ptCount val="13"/>
                <c:pt idx="0">
                  <c:v>13622</c:v>
                </c:pt>
                <c:pt idx="1">
                  <c:v>15412</c:v>
                </c:pt>
                <c:pt idx="2">
                  <c:v>10641</c:v>
                </c:pt>
                <c:pt idx="3">
                  <c:v>18254</c:v>
                </c:pt>
                <c:pt idx="4">
                  <c:v>16379</c:v>
                </c:pt>
                <c:pt idx="5">
                  <c:v>8047</c:v>
                </c:pt>
                <c:pt idx="6">
                  <c:v>12751</c:v>
                </c:pt>
                <c:pt idx="7">
                  <c:v>11857</c:v>
                </c:pt>
                <c:pt idx="8">
                  <c:v>13841</c:v>
                </c:pt>
                <c:pt idx="9">
                  <c:v>12436</c:v>
                </c:pt>
                <c:pt idx="10">
                  <c:v>14623</c:v>
                </c:pt>
                <c:pt idx="11">
                  <c:v>14288</c:v>
                </c:pt>
                <c:pt idx="12">
                  <c:v>60069</c:v>
                </c:pt>
              </c:numCache>
            </c:numRef>
          </c:val>
          <c:smooth val="0"/>
          <c:extLst>
            <c:ext xmlns:c16="http://schemas.microsoft.com/office/drawing/2014/chart" uri="{C3380CC4-5D6E-409C-BE32-E72D297353CC}">
              <c16:uniqueId val="{00000000-8BFD-4957-A815-DCDD65241B94}"/>
            </c:ext>
          </c:extLst>
        </c:ser>
        <c:dLbls>
          <c:showLegendKey val="0"/>
          <c:showVal val="0"/>
          <c:showCatName val="0"/>
          <c:showSerName val="0"/>
          <c:showPercent val="0"/>
          <c:showBubbleSize val="0"/>
        </c:dLbls>
        <c:marker val="1"/>
        <c:smooth val="0"/>
        <c:axId val="1970098591"/>
        <c:axId val="572338367"/>
      </c:lineChart>
      <c:catAx>
        <c:axId val="197009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38367"/>
        <c:crosses val="autoZero"/>
        <c:auto val="1"/>
        <c:lblAlgn val="ctr"/>
        <c:lblOffset val="100"/>
        <c:noMultiLvlLbl val="0"/>
      </c:catAx>
      <c:valAx>
        <c:axId val="57233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9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Pivot!$L$16:$L$30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Pivot!$M$16:$M$30</c:f>
              <c:numCache>
                <c:formatCode>"₹"\ #,##0;#,##0\ \-"₹";"₹"\ #,##0</c:formatCode>
                <c:ptCount val="13"/>
                <c:pt idx="0">
                  <c:v>261331.1</c:v>
                </c:pt>
                <c:pt idx="1">
                  <c:v>290407.7</c:v>
                </c:pt>
                <c:pt idx="2">
                  <c:v>221556.5</c:v>
                </c:pt>
                <c:pt idx="3">
                  <c:v>299216.5</c:v>
                </c:pt>
                <c:pt idx="4">
                  <c:v>300309.7</c:v>
                </c:pt>
                <c:pt idx="5">
                  <c:v>146047.9</c:v>
                </c:pt>
                <c:pt idx="6">
                  <c:v>238535.7</c:v>
                </c:pt>
                <c:pt idx="7">
                  <c:v>212267.7</c:v>
                </c:pt>
                <c:pt idx="8">
                  <c:v>274800.5</c:v>
                </c:pt>
                <c:pt idx="9">
                  <c:v>227617.1</c:v>
                </c:pt>
                <c:pt idx="10">
                  <c:v>245598</c:v>
                </c:pt>
                <c:pt idx="11">
                  <c:v>235537.7</c:v>
                </c:pt>
                <c:pt idx="12">
                  <c:v>360961.1</c:v>
                </c:pt>
              </c:numCache>
            </c:numRef>
          </c:val>
          <c:smooth val="0"/>
          <c:extLst>
            <c:ext xmlns:c16="http://schemas.microsoft.com/office/drawing/2014/chart" uri="{C3380CC4-5D6E-409C-BE32-E72D297353CC}">
              <c16:uniqueId val="{00000000-BDB7-4705-AD3B-CAB886043124}"/>
            </c:ext>
          </c:extLst>
        </c:ser>
        <c:dLbls>
          <c:showLegendKey val="0"/>
          <c:showVal val="0"/>
          <c:showCatName val="0"/>
          <c:showSerName val="0"/>
          <c:showPercent val="0"/>
          <c:showBubbleSize val="0"/>
        </c:dLbls>
        <c:marker val="1"/>
        <c:smooth val="0"/>
        <c:axId val="1839973311"/>
        <c:axId val="1839971231"/>
      </c:lineChart>
      <c:catAx>
        <c:axId val="18399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71231"/>
        <c:crosses val="autoZero"/>
        <c:auto val="1"/>
        <c:lblAlgn val="ctr"/>
        <c:lblOffset val="100"/>
        <c:noMultiLvlLbl val="0"/>
      </c:catAx>
      <c:valAx>
        <c:axId val="1839971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7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Dashboard.xlsx]Pivot!PivotTable4</c:name>
    <c:fmtId val="28"/>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bg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Pivot!$F$15</c:f>
              <c:strCache>
                <c:ptCount val="1"/>
                <c:pt idx="0">
                  <c:v>Total</c:v>
                </c:pt>
              </c:strCache>
            </c:strRef>
          </c:tx>
          <c:spPr>
            <a:ln w="28575" cap="rnd">
              <a:solidFill>
                <a:schemeClr val="accent4"/>
              </a:solidFill>
              <a:round/>
            </a:ln>
            <a:effectLst/>
          </c:spPr>
          <c:marker>
            <c:symbol val="circle"/>
            <c:size val="5"/>
            <c:spPr>
              <a:solidFill>
                <a:schemeClr val="bg1"/>
              </a:solidFill>
              <a:ln w="9525">
                <a:solidFill>
                  <a:schemeClr val="accent4"/>
                </a:solidFill>
              </a:ln>
              <a:effectLst/>
            </c:spPr>
          </c:marker>
          <c:cat>
            <c:multiLvlStrRef>
              <c:f>Pivot!$E$16:$E$30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Pivot!$F$16:$F$30</c:f>
              <c:numCache>
                <c:formatCode>"₹"\ #,##0</c:formatCode>
                <c:ptCount val="13"/>
                <c:pt idx="0">
                  <c:v>292432</c:v>
                </c:pt>
                <c:pt idx="1">
                  <c:v>321349</c:v>
                </c:pt>
                <c:pt idx="2">
                  <c:v>249795</c:v>
                </c:pt>
                <c:pt idx="3">
                  <c:v>337736</c:v>
                </c:pt>
                <c:pt idx="4">
                  <c:v>338625</c:v>
                </c:pt>
                <c:pt idx="5">
                  <c:v>174125</c:v>
                </c:pt>
                <c:pt idx="6">
                  <c:v>278411</c:v>
                </c:pt>
                <c:pt idx="7">
                  <c:v>249298</c:v>
                </c:pt>
                <c:pt idx="8">
                  <c:v>306166</c:v>
                </c:pt>
                <c:pt idx="9">
                  <c:v>261695</c:v>
                </c:pt>
                <c:pt idx="10">
                  <c:v>273882</c:v>
                </c:pt>
                <c:pt idx="11">
                  <c:v>262850</c:v>
                </c:pt>
                <c:pt idx="12">
                  <c:v>531202</c:v>
                </c:pt>
              </c:numCache>
            </c:numRef>
          </c:val>
          <c:smooth val="0"/>
          <c:extLst>
            <c:ext xmlns:c16="http://schemas.microsoft.com/office/drawing/2014/chart" uri="{C3380CC4-5D6E-409C-BE32-E72D297353CC}">
              <c16:uniqueId val="{00000000-1D5B-4A29-B351-F651F7B2A5D6}"/>
            </c:ext>
          </c:extLst>
        </c:ser>
        <c:dLbls>
          <c:showLegendKey val="0"/>
          <c:showVal val="0"/>
          <c:showCatName val="0"/>
          <c:showSerName val="0"/>
          <c:showPercent val="0"/>
          <c:showBubbleSize val="0"/>
        </c:dLbls>
        <c:marker val="1"/>
        <c:smooth val="0"/>
        <c:axId val="1545738303"/>
        <c:axId val="1545736223"/>
      </c:lineChart>
      <c:catAx>
        <c:axId val="15457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36223"/>
        <c:crosses val="autoZero"/>
        <c:auto val="1"/>
        <c:lblAlgn val="ctr"/>
        <c:lblOffset val="100"/>
        <c:noMultiLvlLbl val="0"/>
      </c:catAx>
      <c:valAx>
        <c:axId val="1545736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Dashboard.xlsx]Pivot!PivotTable5</c:name>
    <c:fmtId val="20"/>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bg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Pivot!$J$15</c:f>
              <c:strCache>
                <c:ptCount val="1"/>
                <c:pt idx="0">
                  <c:v>Total</c:v>
                </c:pt>
              </c:strCache>
            </c:strRef>
          </c:tx>
          <c:spPr>
            <a:ln w="28575" cap="rnd">
              <a:solidFill>
                <a:schemeClr val="accent6"/>
              </a:solidFill>
              <a:round/>
            </a:ln>
            <a:effectLst/>
          </c:spPr>
          <c:marker>
            <c:symbol val="circle"/>
            <c:size val="5"/>
            <c:spPr>
              <a:solidFill>
                <a:schemeClr val="bg1"/>
              </a:solidFill>
              <a:ln w="9525">
                <a:solidFill>
                  <a:schemeClr val="accent6"/>
                </a:solidFill>
              </a:ln>
              <a:effectLst/>
            </c:spPr>
          </c:marker>
          <c:cat>
            <c:multiLvlStrRef>
              <c:f>Pivot!$I$16:$I$30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Pivot!$J$16:$J$30</c:f>
              <c:numCache>
                <c:formatCode>General</c:formatCode>
                <c:ptCount val="13"/>
                <c:pt idx="0">
                  <c:v>13622</c:v>
                </c:pt>
                <c:pt idx="1">
                  <c:v>15412</c:v>
                </c:pt>
                <c:pt idx="2">
                  <c:v>10641</c:v>
                </c:pt>
                <c:pt idx="3">
                  <c:v>18254</c:v>
                </c:pt>
                <c:pt idx="4">
                  <c:v>16379</c:v>
                </c:pt>
                <c:pt idx="5">
                  <c:v>8047</c:v>
                </c:pt>
                <c:pt idx="6">
                  <c:v>12751</c:v>
                </c:pt>
                <c:pt idx="7">
                  <c:v>11857</c:v>
                </c:pt>
                <c:pt idx="8">
                  <c:v>13841</c:v>
                </c:pt>
                <c:pt idx="9">
                  <c:v>12436</c:v>
                </c:pt>
                <c:pt idx="10">
                  <c:v>14623</c:v>
                </c:pt>
                <c:pt idx="11">
                  <c:v>14288</c:v>
                </c:pt>
                <c:pt idx="12">
                  <c:v>60069</c:v>
                </c:pt>
              </c:numCache>
            </c:numRef>
          </c:val>
          <c:smooth val="0"/>
          <c:extLst>
            <c:ext xmlns:c16="http://schemas.microsoft.com/office/drawing/2014/chart" uri="{C3380CC4-5D6E-409C-BE32-E72D297353CC}">
              <c16:uniqueId val="{00000000-DFB6-4185-AD18-3AC1E8EFAA32}"/>
            </c:ext>
          </c:extLst>
        </c:ser>
        <c:dLbls>
          <c:showLegendKey val="0"/>
          <c:showVal val="0"/>
          <c:showCatName val="0"/>
          <c:showSerName val="0"/>
          <c:showPercent val="0"/>
          <c:showBubbleSize val="0"/>
        </c:dLbls>
        <c:marker val="1"/>
        <c:smooth val="0"/>
        <c:axId val="1970098591"/>
        <c:axId val="572338367"/>
      </c:lineChart>
      <c:catAx>
        <c:axId val="197009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38367"/>
        <c:crosses val="autoZero"/>
        <c:auto val="1"/>
        <c:lblAlgn val="ctr"/>
        <c:lblOffset val="100"/>
        <c:noMultiLvlLbl val="0"/>
      </c:catAx>
      <c:valAx>
        <c:axId val="57233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9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Dashboard.xlsx]Pivot!PivotTable6</c:name>
    <c:fmtId val="18"/>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bg1">
                <a:lumMod val="9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Pivot!$M$15</c:f>
              <c:strCache>
                <c:ptCount val="1"/>
                <c:pt idx="0">
                  <c:v>Total</c:v>
                </c:pt>
              </c:strCache>
            </c:strRef>
          </c:tx>
          <c:spPr>
            <a:ln w="28575" cap="rnd">
              <a:solidFill>
                <a:schemeClr val="accent2"/>
              </a:solidFill>
              <a:round/>
            </a:ln>
            <a:effectLst/>
          </c:spPr>
          <c:marker>
            <c:symbol val="circle"/>
            <c:size val="5"/>
            <c:spPr>
              <a:solidFill>
                <a:schemeClr val="bg1">
                  <a:lumMod val="95000"/>
                </a:schemeClr>
              </a:solidFill>
              <a:ln w="9525">
                <a:solidFill>
                  <a:schemeClr val="accent2"/>
                </a:solidFill>
              </a:ln>
              <a:effectLst/>
            </c:spPr>
          </c:marker>
          <c:cat>
            <c:multiLvlStrRef>
              <c:f>Pivot!$L$16:$L$30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Pivot!$M$16:$M$30</c:f>
              <c:numCache>
                <c:formatCode>"₹"\ #,##0;#,##0\ \-"₹";"₹"\ #,##0</c:formatCode>
                <c:ptCount val="13"/>
                <c:pt idx="0">
                  <c:v>261331.1</c:v>
                </c:pt>
                <c:pt idx="1">
                  <c:v>290407.7</c:v>
                </c:pt>
                <c:pt idx="2">
                  <c:v>221556.5</c:v>
                </c:pt>
                <c:pt idx="3">
                  <c:v>299216.5</c:v>
                </c:pt>
                <c:pt idx="4">
                  <c:v>300309.7</c:v>
                </c:pt>
                <c:pt idx="5">
                  <c:v>146047.9</c:v>
                </c:pt>
                <c:pt idx="6">
                  <c:v>238535.7</c:v>
                </c:pt>
                <c:pt idx="7">
                  <c:v>212267.7</c:v>
                </c:pt>
                <c:pt idx="8">
                  <c:v>274800.5</c:v>
                </c:pt>
                <c:pt idx="9">
                  <c:v>227617.1</c:v>
                </c:pt>
                <c:pt idx="10">
                  <c:v>245598</c:v>
                </c:pt>
                <c:pt idx="11">
                  <c:v>235537.7</c:v>
                </c:pt>
                <c:pt idx="12">
                  <c:v>360961.1</c:v>
                </c:pt>
              </c:numCache>
            </c:numRef>
          </c:val>
          <c:smooth val="0"/>
          <c:extLst>
            <c:ext xmlns:c16="http://schemas.microsoft.com/office/drawing/2014/chart" uri="{C3380CC4-5D6E-409C-BE32-E72D297353CC}">
              <c16:uniqueId val="{00000000-7A92-49D6-BFF6-57BF48592CD6}"/>
            </c:ext>
          </c:extLst>
        </c:ser>
        <c:dLbls>
          <c:showLegendKey val="0"/>
          <c:showVal val="0"/>
          <c:showCatName val="0"/>
          <c:showSerName val="0"/>
          <c:showPercent val="0"/>
          <c:showBubbleSize val="0"/>
        </c:dLbls>
        <c:marker val="1"/>
        <c:smooth val="0"/>
        <c:axId val="1839973311"/>
        <c:axId val="1839971231"/>
      </c:lineChart>
      <c:catAx>
        <c:axId val="18399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71231"/>
        <c:crosses val="autoZero"/>
        <c:auto val="1"/>
        <c:lblAlgn val="ctr"/>
        <c:lblOffset val="100"/>
        <c:noMultiLvlLbl val="0"/>
      </c:catAx>
      <c:valAx>
        <c:axId val="1839971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7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Sum of Sales</c:v>
                </c:pt>
              </c:strCache>
            </c:strRef>
          </c:tx>
          <c:spPr>
            <a:solidFill>
              <a:schemeClr val="accent4"/>
            </a:solidFill>
            <a:ln>
              <a:noFill/>
            </a:ln>
            <a:effectLst/>
          </c:spPr>
          <c:invertIfNegative val="0"/>
          <c:cat>
            <c:strRef>
              <c:f>Pivot!$A$16:$A$19</c:f>
              <c:strCache>
                <c:ptCount val="4"/>
                <c:pt idx="0">
                  <c:v>Organic Choco Syrup</c:v>
                </c:pt>
                <c:pt idx="1">
                  <c:v>White Choc</c:v>
                </c:pt>
                <c:pt idx="2">
                  <c:v>Manuka Honey Choco</c:v>
                </c:pt>
                <c:pt idx="3">
                  <c:v>Drinking Coco</c:v>
                </c:pt>
              </c:strCache>
            </c:strRef>
          </c:cat>
          <c:val>
            <c:numRef>
              <c:f>Pivot!$B$16:$B$19</c:f>
              <c:numCache>
                <c:formatCode>"₹"\ #,##0</c:formatCode>
                <c:ptCount val="4"/>
                <c:pt idx="0">
                  <c:v>1047011</c:v>
                </c:pt>
                <c:pt idx="1">
                  <c:v>979188</c:v>
                </c:pt>
                <c:pt idx="2">
                  <c:v>948983</c:v>
                </c:pt>
                <c:pt idx="3">
                  <c:v>902384</c:v>
                </c:pt>
              </c:numCache>
            </c:numRef>
          </c:val>
          <c:extLst>
            <c:ext xmlns:c16="http://schemas.microsoft.com/office/drawing/2014/chart" uri="{C3380CC4-5D6E-409C-BE32-E72D297353CC}">
              <c16:uniqueId val="{00000000-8E33-4431-BBFF-CA9810C2CF23}"/>
            </c:ext>
          </c:extLst>
        </c:ser>
        <c:ser>
          <c:idx val="1"/>
          <c:order val="1"/>
          <c:tx>
            <c:strRef>
              <c:f>Pivot!$C$15</c:f>
              <c:strCache>
                <c:ptCount val="1"/>
                <c:pt idx="0">
                  <c:v>Total Profit</c:v>
                </c:pt>
              </c:strCache>
            </c:strRef>
          </c:tx>
          <c:spPr>
            <a:solidFill>
              <a:schemeClr val="accent6"/>
            </a:solidFill>
            <a:ln>
              <a:noFill/>
            </a:ln>
            <a:effectLst/>
          </c:spPr>
          <c:invertIfNegative val="0"/>
          <c:cat>
            <c:strRef>
              <c:f>Pivot!$A$16:$A$19</c:f>
              <c:strCache>
                <c:ptCount val="4"/>
                <c:pt idx="0">
                  <c:v>Organic Choco Syrup</c:v>
                </c:pt>
                <c:pt idx="1">
                  <c:v>White Choc</c:v>
                </c:pt>
                <c:pt idx="2">
                  <c:v>Manuka Honey Choco</c:v>
                </c:pt>
                <c:pt idx="3">
                  <c:v>Drinking Coco</c:v>
                </c:pt>
              </c:strCache>
            </c:strRef>
          </c:cat>
          <c:val>
            <c:numRef>
              <c:f>Pivot!$C$16:$C$19</c:f>
              <c:numCache>
                <c:formatCode>"₹"\ #,##0;#,##0\ \-"₹";"₹"\ #,##0</c:formatCode>
                <c:ptCount val="4"/>
                <c:pt idx="0">
                  <c:v>962400.6</c:v>
                </c:pt>
                <c:pt idx="1">
                  <c:v>956795.4</c:v>
                </c:pt>
                <c:pt idx="2">
                  <c:v>623301.9</c:v>
                </c:pt>
                <c:pt idx="3">
                  <c:v>771689.3</c:v>
                </c:pt>
              </c:numCache>
            </c:numRef>
          </c:val>
          <c:extLst>
            <c:ext xmlns:c16="http://schemas.microsoft.com/office/drawing/2014/chart" uri="{C3380CC4-5D6E-409C-BE32-E72D297353CC}">
              <c16:uniqueId val="{00000001-8E33-4431-BBFF-CA9810C2CF23}"/>
            </c:ext>
          </c:extLst>
        </c:ser>
        <c:dLbls>
          <c:showLegendKey val="0"/>
          <c:showVal val="0"/>
          <c:showCatName val="0"/>
          <c:showSerName val="0"/>
          <c:showPercent val="0"/>
          <c:showBubbleSize val="0"/>
        </c:dLbls>
        <c:gapWidth val="182"/>
        <c:axId val="1970540495"/>
        <c:axId val="1970564207"/>
      </c:barChart>
      <c:catAx>
        <c:axId val="19705404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564207"/>
        <c:crosses val="autoZero"/>
        <c:auto val="1"/>
        <c:lblAlgn val="ctr"/>
        <c:lblOffset val="100"/>
        <c:noMultiLvlLbl val="0"/>
      </c:catAx>
      <c:valAx>
        <c:axId val="1970564207"/>
        <c:scaling>
          <c:orientation val="minMax"/>
        </c:scaling>
        <c:delete val="0"/>
        <c:axPos val="t"/>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54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chart" Target="../charts/chart5.xml"/><Relationship Id="rId12" Type="http://schemas.openxmlformats.org/officeDocument/2006/relationships/image" Target="../media/image9.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8.png"/><Relationship Id="rId5" Type="http://schemas.openxmlformats.org/officeDocument/2006/relationships/image" Target="../media/image6.png"/><Relationship Id="rId10" Type="http://schemas.openxmlformats.org/officeDocument/2006/relationships/chart" Target="../charts/chart8.xml"/><Relationship Id="rId4" Type="http://schemas.openxmlformats.org/officeDocument/2006/relationships/image" Target="../media/image5.sv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53340</xdr:colOff>
      <xdr:row>15</xdr:row>
      <xdr:rowOff>60960</xdr:rowOff>
    </xdr:from>
    <xdr:to>
      <xdr:col>7</xdr:col>
      <xdr:colOff>1173480</xdr:colOff>
      <xdr:row>28</xdr:row>
      <xdr:rowOff>150495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DD9BE5F1-4853-D735-33A6-4883711F0EB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85460" y="2804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110490</xdr:colOff>
      <xdr:row>1</xdr:row>
      <xdr:rowOff>152400</xdr:rowOff>
    </xdr:from>
    <xdr:to>
      <xdr:col>8</xdr:col>
      <xdr:colOff>144780</xdr:colOff>
      <xdr:row>12</xdr:row>
      <xdr:rowOff>7620</xdr:rowOff>
    </xdr:to>
    <xdr:graphicFrame macro="">
      <xdr:nvGraphicFramePr>
        <xdr:cNvPr id="3" name="Chart 2">
          <a:extLst>
            <a:ext uri="{FF2B5EF4-FFF2-40B4-BE49-F238E27FC236}">
              <a16:creationId xmlns:a16="http://schemas.microsoft.com/office/drawing/2014/main" id="{1C34070E-52C3-5FB1-C38B-C78ABE357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445770</xdr:colOff>
      <xdr:row>33</xdr:row>
      <xdr:rowOff>60960</xdr:rowOff>
    </xdr:from>
    <xdr:to>
      <xdr:col>11</xdr:col>
      <xdr:colOff>472440</xdr:colOff>
      <xdr:row>39</xdr:row>
      <xdr:rowOff>152400</xdr:rowOff>
    </xdr:to>
    <xdr:graphicFrame macro="">
      <xdr:nvGraphicFramePr>
        <xdr:cNvPr id="4" name="Chart 3">
          <a:extLst>
            <a:ext uri="{FF2B5EF4-FFF2-40B4-BE49-F238E27FC236}">
              <a16:creationId xmlns:a16="http://schemas.microsoft.com/office/drawing/2014/main" id="{1C076DB3-7752-3C9B-02D8-7E3A1B1CF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773430</xdr:colOff>
      <xdr:row>32</xdr:row>
      <xdr:rowOff>45720</xdr:rowOff>
    </xdr:from>
    <xdr:to>
      <xdr:col>14</xdr:col>
      <xdr:colOff>281940</xdr:colOff>
      <xdr:row>39</xdr:row>
      <xdr:rowOff>30480</xdr:rowOff>
    </xdr:to>
    <xdr:graphicFrame macro="">
      <xdr:nvGraphicFramePr>
        <xdr:cNvPr id="5" name="Chart 4">
          <a:extLst>
            <a:ext uri="{FF2B5EF4-FFF2-40B4-BE49-F238E27FC236}">
              <a16:creationId xmlns:a16="http://schemas.microsoft.com/office/drawing/2014/main" id="{AD8B7359-7F5F-3381-D7F7-E522C113E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781050</xdr:colOff>
      <xdr:row>29</xdr:row>
      <xdr:rowOff>152400</xdr:rowOff>
    </xdr:from>
    <xdr:to>
      <xdr:col>16</xdr:col>
      <xdr:colOff>30480</xdr:colOff>
      <xdr:row>36</xdr:row>
      <xdr:rowOff>152400</xdr:rowOff>
    </xdr:to>
    <xdr:graphicFrame macro="">
      <xdr:nvGraphicFramePr>
        <xdr:cNvPr id="6" name="Chart 5">
          <a:extLst>
            <a:ext uri="{FF2B5EF4-FFF2-40B4-BE49-F238E27FC236}">
              <a16:creationId xmlns:a16="http://schemas.microsoft.com/office/drawing/2014/main" id="{48097DBF-3643-A727-EB0E-B3CA17B64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396240</xdr:colOff>
      <xdr:row>53</xdr:row>
      <xdr:rowOff>76200</xdr:rowOff>
    </xdr:from>
    <xdr:to>
      <xdr:col>10</xdr:col>
      <xdr:colOff>518160</xdr:colOff>
      <xdr:row>66</xdr:row>
      <xdr:rowOff>165735</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667205BA-1532-82D7-7B49-91819E70018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069580" y="9768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53</xdr:row>
      <xdr:rowOff>76200</xdr:rowOff>
    </xdr:from>
    <xdr:to>
      <xdr:col>8</xdr:col>
      <xdr:colOff>396240</xdr:colOff>
      <xdr:row>66</xdr:row>
      <xdr:rowOff>165735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848F7325-12CD-767E-C1EA-8F110038CBF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240780" y="9768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25400</xdr:colOff>
      <xdr:row>14</xdr:row>
      <xdr:rowOff>8468</xdr:rowOff>
    </xdr:from>
    <xdr:to>
      <xdr:col>13</xdr:col>
      <xdr:colOff>482599</xdr:colOff>
      <xdr:row>40</xdr:row>
      <xdr:rowOff>8467</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35000" y="2616201"/>
          <a:ext cx="7772399" cy="4842933"/>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45720</xdr:colOff>
      <xdr:row>5</xdr:row>
      <xdr:rowOff>61596</xdr:rowOff>
    </xdr:from>
    <xdr:to>
      <xdr:col>13</xdr:col>
      <xdr:colOff>521969</xdr:colOff>
      <xdr:row>12</xdr:row>
      <xdr:rowOff>94828</xdr:rowOff>
    </xdr:to>
    <xdr:sp macro="" textlink="">
      <xdr:nvSpPr>
        <xdr:cNvPr id="6" name="Rectangle: Rounded Corners 5">
          <a:extLst>
            <a:ext uri="{FF2B5EF4-FFF2-40B4-BE49-F238E27FC236}">
              <a16:creationId xmlns:a16="http://schemas.microsoft.com/office/drawing/2014/main" id="{851AC896-B002-4907-9EE8-50767330F677}"/>
            </a:ext>
          </a:extLst>
        </xdr:cNvPr>
        <xdr:cNvSpPr/>
      </xdr:nvSpPr>
      <xdr:spPr>
        <a:xfrm>
          <a:off x="655320" y="975996"/>
          <a:ext cx="7791449" cy="1313392"/>
        </a:xfrm>
        <a:prstGeom prst="roundRect">
          <a:avLst>
            <a:gd name="adj" fmla="val 7576"/>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256055</xdr:colOff>
      <xdr:row>5</xdr:row>
      <xdr:rowOff>11505</xdr:rowOff>
    </xdr:from>
    <xdr:to>
      <xdr:col>22</xdr:col>
      <xdr:colOff>314326</xdr:colOff>
      <xdr:row>40</xdr:row>
      <xdr:rowOff>102024</xdr:rowOff>
    </xdr:to>
    <xdr:sp macro="" textlink="">
      <xdr:nvSpPr>
        <xdr:cNvPr id="7" name="Freeform: Shape 6">
          <a:extLst>
            <a:ext uri="{FF2B5EF4-FFF2-40B4-BE49-F238E27FC236}">
              <a16:creationId xmlns:a16="http://schemas.microsoft.com/office/drawing/2014/main" id="{D746CF52-779B-45A3-9CDC-1261AB325C21}"/>
            </a:ext>
          </a:extLst>
        </xdr:cNvPr>
        <xdr:cNvSpPr/>
      </xdr:nvSpPr>
      <xdr:spPr>
        <a:xfrm>
          <a:off x="8790455" y="916380"/>
          <a:ext cx="5573246" cy="6424644"/>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25400</xdr:colOff>
      <xdr:row>14</xdr:row>
      <xdr:rowOff>79588</xdr:rowOff>
    </xdr:from>
    <xdr:to>
      <xdr:col>13</xdr:col>
      <xdr:colOff>482599</xdr:colOff>
      <xdr:row>40</xdr:row>
      <xdr:rowOff>167641</xdr:rowOff>
    </xdr:to>
    <xdr:sp macro="" textlink="">
      <xdr:nvSpPr>
        <xdr:cNvPr id="8" name="Rectangle: Rounded Corners 7">
          <a:extLst>
            <a:ext uri="{FF2B5EF4-FFF2-40B4-BE49-F238E27FC236}">
              <a16:creationId xmlns:a16="http://schemas.microsoft.com/office/drawing/2014/main" id="{CD0C6238-CB92-4486-B54B-A7F2E0AB0BC7}"/>
            </a:ext>
          </a:extLst>
        </xdr:cNvPr>
        <xdr:cNvSpPr/>
      </xdr:nvSpPr>
      <xdr:spPr>
        <a:xfrm>
          <a:off x="635000" y="2613238"/>
          <a:ext cx="7772399" cy="4793403"/>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333376</xdr:colOff>
      <xdr:row>2</xdr:row>
      <xdr:rowOff>142876</xdr:rowOff>
    </xdr:from>
    <xdr:to>
      <xdr:col>22</xdr:col>
      <xdr:colOff>228601</xdr:colOff>
      <xdr:row>6</xdr:row>
      <xdr:rowOff>38100</xdr:rowOff>
    </xdr:to>
    <xdr:sp macro="" textlink="#REF!">
      <xdr:nvSpPr>
        <xdr:cNvPr id="9" name="Rectangle: Rounded Corners 8">
          <a:extLst>
            <a:ext uri="{FF2B5EF4-FFF2-40B4-BE49-F238E27FC236}">
              <a16:creationId xmlns:a16="http://schemas.microsoft.com/office/drawing/2014/main" id="{B33FF1E9-7CC3-4240-9A14-6AE66006A134}"/>
            </a:ext>
          </a:extLst>
        </xdr:cNvPr>
        <xdr:cNvSpPr/>
      </xdr:nvSpPr>
      <xdr:spPr>
        <a:xfrm>
          <a:off x="8867776" y="504826"/>
          <a:ext cx="5410200" cy="619124"/>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400" b="1"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400" b="1"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400" b="1">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oneCellAnchor>
    <xdr:from>
      <xdr:col>1</xdr:col>
      <xdr:colOff>426720</xdr:colOff>
      <xdr:row>6</xdr:row>
      <xdr:rowOff>68580</xdr:rowOff>
    </xdr:from>
    <xdr:ext cx="1965960" cy="533400"/>
    <xdr:sp macro="" textlink="Pivot!A4">
      <xdr:nvSpPr>
        <xdr:cNvPr id="15" name="TextBox 14">
          <a:extLst>
            <a:ext uri="{FF2B5EF4-FFF2-40B4-BE49-F238E27FC236}">
              <a16:creationId xmlns:a16="http://schemas.microsoft.com/office/drawing/2014/main" id="{A9725043-DD5F-6D98-D6F9-AE4C99189E82}"/>
            </a:ext>
          </a:extLst>
        </xdr:cNvPr>
        <xdr:cNvSpPr txBox="1"/>
      </xdr:nvSpPr>
      <xdr:spPr>
        <a:xfrm>
          <a:off x="1036320" y="1165860"/>
          <a:ext cx="1965960" cy="533400"/>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5590FE7-422C-4582-A7DD-CE0B08DCBBAA}" type="TxLink">
            <a:rPr lang="en-US" sz="2000" b="0" i="0" u="none" strike="noStrike">
              <a:solidFill>
                <a:schemeClr val="bg1"/>
              </a:solidFill>
              <a:latin typeface="Segoe UI Black" panose="020B0A02040204020203" pitchFamily="34" charset="0"/>
              <a:ea typeface="Segoe UI Black" panose="020B0A02040204020203" pitchFamily="34" charset="0"/>
              <a:cs typeface="Calibri"/>
            </a:rPr>
            <a:pPr/>
            <a:t>₹ 2,17,01,722</a:t>
          </a:fld>
          <a:endParaRPr lang="en-US" sz="2000" b="0">
            <a:solidFill>
              <a:schemeClr val="bg1"/>
            </a:solidFill>
            <a:latin typeface="Segoe UI Black" panose="020B0A02040204020203" pitchFamily="34" charset="0"/>
            <a:ea typeface="Segoe UI Black" panose="020B0A02040204020203" pitchFamily="34" charset="0"/>
          </a:endParaRPr>
        </a:p>
      </xdr:txBody>
    </xdr:sp>
    <xdr:clientData/>
  </xdr:oneCellAnchor>
  <xdr:oneCellAnchor>
    <xdr:from>
      <xdr:col>6</xdr:col>
      <xdr:colOff>121920</xdr:colOff>
      <xdr:row>6</xdr:row>
      <xdr:rowOff>83820</xdr:rowOff>
    </xdr:from>
    <xdr:ext cx="1805940" cy="487680"/>
    <xdr:sp macro="" textlink="Pivot!B4">
      <xdr:nvSpPr>
        <xdr:cNvPr id="16" name="TextBox 15">
          <a:extLst>
            <a:ext uri="{FF2B5EF4-FFF2-40B4-BE49-F238E27FC236}">
              <a16:creationId xmlns:a16="http://schemas.microsoft.com/office/drawing/2014/main" id="{8E0CD5B3-4537-42DA-9BBE-EA05B59569C2}"/>
            </a:ext>
          </a:extLst>
        </xdr:cNvPr>
        <xdr:cNvSpPr txBox="1"/>
      </xdr:nvSpPr>
      <xdr:spPr>
        <a:xfrm>
          <a:off x="3779520" y="1181100"/>
          <a:ext cx="1805940" cy="487680"/>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67A6C89-17B6-493A-9BA5-95282656A013}" type="TxLink">
            <a:rPr lang="en-US" sz="2000" b="0" i="0" u="none" strike="noStrike">
              <a:solidFill>
                <a:schemeClr val="bg1"/>
              </a:solidFill>
              <a:latin typeface="Segoe UI Black" panose="020B0A02040204020203" pitchFamily="34" charset="0"/>
              <a:ea typeface="Segoe UI Black" panose="020B0A02040204020203" pitchFamily="34" charset="0"/>
              <a:cs typeface="Calibri"/>
            </a:rPr>
            <a:pPr marL="0" indent="0"/>
            <a:t>₹ 13,44,574</a:t>
          </a:fld>
          <a:endParaRPr lang="en-US" sz="2000" b="0"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11</xdr:col>
      <xdr:colOff>45720</xdr:colOff>
      <xdr:row>6</xdr:row>
      <xdr:rowOff>45720</xdr:rowOff>
    </xdr:from>
    <xdr:ext cx="1226820" cy="480060"/>
    <xdr:sp macro="" textlink="Pivot!C4">
      <xdr:nvSpPr>
        <xdr:cNvPr id="17" name="TextBox 16">
          <a:extLst>
            <a:ext uri="{FF2B5EF4-FFF2-40B4-BE49-F238E27FC236}">
              <a16:creationId xmlns:a16="http://schemas.microsoft.com/office/drawing/2014/main" id="{8FDDAE07-BDBA-4AB2-8F61-79B1542763C7}"/>
            </a:ext>
          </a:extLst>
        </xdr:cNvPr>
        <xdr:cNvSpPr txBox="1"/>
      </xdr:nvSpPr>
      <xdr:spPr>
        <a:xfrm>
          <a:off x="6751320" y="1143000"/>
          <a:ext cx="1226820" cy="480060"/>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F6B4BDC-7AA6-4107-B463-0A4E3906E9EA}" type="TxLink">
            <a:rPr lang="en-US" sz="2000" b="0" i="0" u="none" strike="noStrike">
              <a:solidFill>
                <a:schemeClr val="bg1"/>
              </a:solidFill>
              <a:latin typeface="Segoe UI Black" panose="020B0A02040204020203" pitchFamily="34" charset="0"/>
              <a:ea typeface="Segoe UI Black" panose="020B0A02040204020203" pitchFamily="34" charset="0"/>
              <a:cs typeface="Calibri"/>
            </a:rPr>
            <a:pPr marL="0" indent="0"/>
            <a:t>67.5%</a:t>
          </a:fld>
          <a:endParaRPr lang="en-US" sz="2000" b="0"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2</xdr:col>
      <xdr:colOff>236220</xdr:colOff>
      <xdr:row>9</xdr:row>
      <xdr:rowOff>121920</xdr:rowOff>
    </xdr:from>
    <xdr:ext cx="1066800" cy="280205"/>
    <xdr:sp macro="" textlink="">
      <xdr:nvSpPr>
        <xdr:cNvPr id="18" name="TextBox 17">
          <a:extLst>
            <a:ext uri="{FF2B5EF4-FFF2-40B4-BE49-F238E27FC236}">
              <a16:creationId xmlns:a16="http://schemas.microsoft.com/office/drawing/2014/main" id="{7920AF10-92C1-7DF3-D207-7C8CAFF44825}"/>
            </a:ext>
          </a:extLst>
        </xdr:cNvPr>
        <xdr:cNvSpPr txBox="1"/>
      </xdr:nvSpPr>
      <xdr:spPr>
        <a:xfrm>
          <a:off x="1455420" y="1767840"/>
          <a:ext cx="1066800" cy="280205"/>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a:solidFill>
                <a:schemeClr val="accent3"/>
              </a:solidFill>
            </a:rPr>
            <a:t>SALES</a:t>
          </a:r>
        </a:p>
      </xdr:txBody>
    </xdr:sp>
    <xdr:clientData/>
  </xdr:oneCellAnchor>
  <xdr:oneCellAnchor>
    <xdr:from>
      <xdr:col>6</xdr:col>
      <xdr:colOff>548640</xdr:colOff>
      <xdr:row>9</xdr:row>
      <xdr:rowOff>121920</xdr:rowOff>
    </xdr:from>
    <xdr:ext cx="998220" cy="264560"/>
    <xdr:sp macro="" textlink="">
      <xdr:nvSpPr>
        <xdr:cNvPr id="22" name="TextBox 21">
          <a:extLst>
            <a:ext uri="{FF2B5EF4-FFF2-40B4-BE49-F238E27FC236}">
              <a16:creationId xmlns:a16="http://schemas.microsoft.com/office/drawing/2014/main" id="{CEE646ED-2D14-4BC2-95EA-C46BE8DF7989}"/>
            </a:ext>
          </a:extLst>
        </xdr:cNvPr>
        <xdr:cNvSpPr txBox="1"/>
      </xdr:nvSpPr>
      <xdr:spPr>
        <a:xfrm>
          <a:off x="4206240" y="1767840"/>
          <a:ext cx="998220" cy="26456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a:solidFill>
                <a:schemeClr val="accent3"/>
              </a:solidFill>
              <a:latin typeface="+mn-lt"/>
              <a:ea typeface="+mn-ea"/>
              <a:cs typeface="+mn-cs"/>
            </a:rPr>
            <a:t>BOXES</a:t>
          </a:r>
        </a:p>
      </xdr:txBody>
    </xdr:sp>
    <xdr:clientData/>
  </xdr:oneCellAnchor>
  <xdr:oneCellAnchor>
    <xdr:from>
      <xdr:col>11</xdr:col>
      <xdr:colOff>60960</xdr:colOff>
      <xdr:row>9</xdr:row>
      <xdr:rowOff>121920</xdr:rowOff>
    </xdr:from>
    <xdr:ext cx="1005840" cy="280205"/>
    <xdr:sp macro="" textlink="">
      <xdr:nvSpPr>
        <xdr:cNvPr id="23" name="TextBox 22">
          <a:extLst>
            <a:ext uri="{FF2B5EF4-FFF2-40B4-BE49-F238E27FC236}">
              <a16:creationId xmlns:a16="http://schemas.microsoft.com/office/drawing/2014/main" id="{B9A30969-25D5-4643-95CD-A0184297BE43}"/>
            </a:ext>
          </a:extLst>
        </xdr:cNvPr>
        <xdr:cNvSpPr txBox="1"/>
      </xdr:nvSpPr>
      <xdr:spPr>
        <a:xfrm>
          <a:off x="6766560" y="1767840"/>
          <a:ext cx="1005840" cy="280205"/>
        </a:xfrm>
        <a:prstGeom prst="rect">
          <a:avLst/>
        </a:prstGeom>
        <a:solidFill>
          <a:schemeClr val="tx2">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a:solidFill>
                <a:schemeClr val="accent3"/>
              </a:solidFill>
            </a:rPr>
            <a:t>PROFIT</a:t>
          </a:r>
          <a:r>
            <a:rPr lang="en-IN" sz="1200" baseline="0">
              <a:solidFill>
                <a:schemeClr val="accent3"/>
              </a:solidFill>
            </a:rPr>
            <a:t> %</a:t>
          </a:r>
          <a:endParaRPr lang="en-IN" sz="1200">
            <a:solidFill>
              <a:schemeClr val="accent3"/>
            </a:solidFill>
          </a:endParaRPr>
        </a:p>
      </xdr:txBody>
    </xdr:sp>
    <xdr:clientData/>
  </xdr:oneCellAnchor>
  <xdr:twoCellAnchor editAs="oneCell">
    <xdr:from>
      <xdr:col>2</xdr:col>
      <xdr:colOff>259080</xdr:colOff>
      <xdr:row>9</xdr:row>
      <xdr:rowOff>114300</xdr:rowOff>
    </xdr:from>
    <xdr:to>
      <xdr:col>2</xdr:col>
      <xdr:colOff>533400</xdr:colOff>
      <xdr:row>11</xdr:row>
      <xdr:rowOff>22860</xdr:rowOff>
    </xdr:to>
    <xdr:pic>
      <xdr:nvPicPr>
        <xdr:cNvPr id="31" name="Graphic 30" descr="Shopping cart with solid fill">
          <a:extLst>
            <a:ext uri="{FF2B5EF4-FFF2-40B4-BE49-F238E27FC236}">
              <a16:creationId xmlns:a16="http://schemas.microsoft.com/office/drawing/2014/main" id="{19E1DA9D-8C19-1678-07CF-02B946B7D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78280" y="1760220"/>
          <a:ext cx="274320" cy="274320"/>
        </a:xfrm>
        <a:prstGeom prst="rect">
          <a:avLst/>
        </a:prstGeom>
      </xdr:spPr>
    </xdr:pic>
    <xdr:clientData/>
  </xdr:twoCellAnchor>
  <xdr:twoCellAnchor editAs="oneCell">
    <xdr:from>
      <xdr:col>6</xdr:col>
      <xdr:colOff>487680</xdr:colOff>
      <xdr:row>9</xdr:row>
      <xdr:rowOff>106680</xdr:rowOff>
    </xdr:from>
    <xdr:to>
      <xdr:col>7</xdr:col>
      <xdr:colOff>144780</xdr:colOff>
      <xdr:row>11</xdr:row>
      <xdr:rowOff>7620</xdr:rowOff>
    </xdr:to>
    <xdr:pic>
      <xdr:nvPicPr>
        <xdr:cNvPr id="33" name="Graphic 32" descr="Briefcase with solid fill">
          <a:extLst>
            <a:ext uri="{FF2B5EF4-FFF2-40B4-BE49-F238E27FC236}">
              <a16:creationId xmlns:a16="http://schemas.microsoft.com/office/drawing/2014/main" id="{8FF681B6-056C-6C2C-F8C3-2CCE7A8808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145280" y="1752600"/>
          <a:ext cx="266700" cy="266700"/>
        </a:xfrm>
        <a:prstGeom prst="rect">
          <a:avLst/>
        </a:prstGeom>
      </xdr:spPr>
    </xdr:pic>
    <xdr:clientData/>
  </xdr:twoCellAnchor>
  <xdr:twoCellAnchor editAs="oneCell">
    <xdr:from>
      <xdr:col>10</xdr:col>
      <xdr:colOff>510540</xdr:colOff>
      <xdr:row>9</xdr:row>
      <xdr:rowOff>83820</xdr:rowOff>
    </xdr:from>
    <xdr:to>
      <xdr:col>11</xdr:col>
      <xdr:colOff>205740</xdr:colOff>
      <xdr:row>11</xdr:row>
      <xdr:rowOff>22860</xdr:rowOff>
    </xdr:to>
    <xdr:pic>
      <xdr:nvPicPr>
        <xdr:cNvPr id="35" name="Graphic 34" descr="Money with solid fill">
          <a:extLst>
            <a:ext uri="{FF2B5EF4-FFF2-40B4-BE49-F238E27FC236}">
              <a16:creationId xmlns:a16="http://schemas.microsoft.com/office/drawing/2014/main" id="{0AB23606-7421-0CDF-0F7A-9C158A7560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06540" y="1729740"/>
          <a:ext cx="304800" cy="304800"/>
        </a:xfrm>
        <a:prstGeom prst="rect">
          <a:avLst/>
        </a:prstGeom>
      </xdr:spPr>
    </xdr:pic>
    <xdr:clientData/>
  </xdr:twoCellAnchor>
  <xdr:twoCellAnchor>
    <xdr:from>
      <xdr:col>5</xdr:col>
      <xdr:colOff>152400</xdr:colOff>
      <xdr:row>5</xdr:row>
      <xdr:rowOff>53340</xdr:rowOff>
    </xdr:from>
    <xdr:to>
      <xdr:col>5</xdr:col>
      <xdr:colOff>152400</xdr:colOff>
      <xdr:row>11</xdr:row>
      <xdr:rowOff>160020</xdr:rowOff>
    </xdr:to>
    <xdr:cxnSp macro="">
      <xdr:nvCxnSpPr>
        <xdr:cNvPr id="37" name="Straight Connector 36">
          <a:extLst>
            <a:ext uri="{FF2B5EF4-FFF2-40B4-BE49-F238E27FC236}">
              <a16:creationId xmlns:a16="http://schemas.microsoft.com/office/drawing/2014/main" id="{ED6AB254-36E0-D5C4-9B91-9AF561B8966D}"/>
            </a:ext>
          </a:extLst>
        </xdr:cNvPr>
        <xdr:cNvCxnSpPr/>
      </xdr:nvCxnSpPr>
      <xdr:spPr>
        <a:xfrm>
          <a:off x="3200400" y="967740"/>
          <a:ext cx="0" cy="120396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563880</xdr:colOff>
      <xdr:row>5</xdr:row>
      <xdr:rowOff>99060</xdr:rowOff>
    </xdr:from>
    <xdr:to>
      <xdr:col>9</xdr:col>
      <xdr:colOff>563880</xdr:colOff>
      <xdr:row>12</xdr:row>
      <xdr:rowOff>22860</xdr:rowOff>
    </xdr:to>
    <xdr:cxnSp macro="">
      <xdr:nvCxnSpPr>
        <xdr:cNvPr id="39" name="Straight Connector 38">
          <a:extLst>
            <a:ext uri="{FF2B5EF4-FFF2-40B4-BE49-F238E27FC236}">
              <a16:creationId xmlns:a16="http://schemas.microsoft.com/office/drawing/2014/main" id="{371A87A1-6E8D-A4D5-9783-5A43082F5922}"/>
            </a:ext>
          </a:extLst>
        </xdr:cNvPr>
        <xdr:cNvCxnSpPr/>
      </xdr:nvCxnSpPr>
      <xdr:spPr>
        <a:xfrm>
          <a:off x="6050280" y="1013460"/>
          <a:ext cx="0" cy="1203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365760</xdr:colOff>
      <xdr:row>15</xdr:row>
      <xdr:rowOff>38100</xdr:rowOff>
    </xdr:from>
    <xdr:ext cx="1402080" cy="280205"/>
    <xdr:sp macro="" textlink="">
      <xdr:nvSpPr>
        <xdr:cNvPr id="41" name="TextBox 40">
          <a:extLst>
            <a:ext uri="{FF2B5EF4-FFF2-40B4-BE49-F238E27FC236}">
              <a16:creationId xmlns:a16="http://schemas.microsoft.com/office/drawing/2014/main" id="{56F3A1D5-A6D0-D47D-541F-510EEAB5FA97}"/>
            </a:ext>
          </a:extLst>
        </xdr:cNvPr>
        <xdr:cNvSpPr txBox="1"/>
      </xdr:nvSpPr>
      <xdr:spPr>
        <a:xfrm>
          <a:off x="975360" y="2781300"/>
          <a:ext cx="14020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t>TOP 5 PRODUCTS</a:t>
          </a:r>
        </a:p>
      </xdr:txBody>
    </xdr:sp>
    <xdr:clientData/>
  </xdr:oneCellAnchor>
  <xdr:twoCellAnchor>
    <xdr:from>
      <xdr:col>6</xdr:col>
      <xdr:colOff>447674</xdr:colOff>
      <xdr:row>16</xdr:row>
      <xdr:rowOff>38099</xdr:rowOff>
    </xdr:from>
    <xdr:to>
      <xdr:col>13</xdr:col>
      <xdr:colOff>86474</xdr:colOff>
      <xdr:row>23</xdr:row>
      <xdr:rowOff>85274</xdr:rowOff>
    </xdr:to>
    <xdr:graphicFrame macro="">
      <xdr:nvGraphicFramePr>
        <xdr:cNvPr id="66" name="Chart 65">
          <a:extLst>
            <a:ext uri="{FF2B5EF4-FFF2-40B4-BE49-F238E27FC236}">
              <a16:creationId xmlns:a16="http://schemas.microsoft.com/office/drawing/2014/main" id="{F464D862-5636-4D16-854A-A91944A0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447674</xdr:colOff>
      <xdr:row>32</xdr:row>
      <xdr:rowOff>9522</xdr:rowOff>
    </xdr:from>
    <xdr:to>
      <xdr:col>13</xdr:col>
      <xdr:colOff>86474</xdr:colOff>
      <xdr:row>39</xdr:row>
      <xdr:rowOff>56697</xdr:rowOff>
    </xdr:to>
    <xdr:graphicFrame macro="">
      <xdr:nvGraphicFramePr>
        <xdr:cNvPr id="70" name="Chart 69">
          <a:extLst>
            <a:ext uri="{FF2B5EF4-FFF2-40B4-BE49-F238E27FC236}">
              <a16:creationId xmlns:a16="http://schemas.microsoft.com/office/drawing/2014/main" id="{62945943-612E-41D3-8162-193B2AA4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447674</xdr:colOff>
      <xdr:row>24</xdr:row>
      <xdr:rowOff>24036</xdr:rowOff>
    </xdr:from>
    <xdr:to>
      <xdr:col>13</xdr:col>
      <xdr:colOff>86474</xdr:colOff>
      <xdr:row>31</xdr:row>
      <xdr:rowOff>71211</xdr:rowOff>
    </xdr:to>
    <xdr:graphicFrame macro="">
      <xdr:nvGraphicFramePr>
        <xdr:cNvPr id="72" name="Chart 71">
          <a:extLst>
            <a:ext uri="{FF2B5EF4-FFF2-40B4-BE49-F238E27FC236}">
              <a16:creationId xmlns:a16="http://schemas.microsoft.com/office/drawing/2014/main" id="{8E8E6F21-829D-4740-86B6-D1C0C816F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85725</xdr:colOff>
      <xdr:row>17</xdr:row>
      <xdr:rowOff>9524</xdr:rowOff>
    </xdr:from>
    <xdr:to>
      <xdr:col>6</xdr:col>
      <xdr:colOff>228601</xdr:colOff>
      <xdr:row>39</xdr:row>
      <xdr:rowOff>104775</xdr:rowOff>
    </xdr:to>
    <xdr:graphicFrame macro="">
      <xdr:nvGraphicFramePr>
        <xdr:cNvPr id="74" name="Chart 73">
          <a:extLst>
            <a:ext uri="{FF2B5EF4-FFF2-40B4-BE49-F238E27FC236}">
              <a16:creationId xmlns:a16="http://schemas.microsoft.com/office/drawing/2014/main" id="{CEB0CD0D-52E7-462E-8813-91E6FC0AC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116205</xdr:colOff>
      <xdr:row>14</xdr:row>
      <xdr:rowOff>150495</xdr:rowOff>
    </xdr:from>
    <xdr:to>
      <xdr:col>13</xdr:col>
      <xdr:colOff>390525</xdr:colOff>
      <xdr:row>16</xdr:row>
      <xdr:rowOff>59055</xdr:rowOff>
    </xdr:to>
    <xdr:pic>
      <xdr:nvPicPr>
        <xdr:cNvPr id="79" name="Graphic 78" descr="Shopping cart with solid fill">
          <a:extLst>
            <a:ext uri="{FF2B5EF4-FFF2-40B4-BE49-F238E27FC236}">
              <a16:creationId xmlns:a16="http://schemas.microsoft.com/office/drawing/2014/main" id="{118FFDF0-51A7-4905-804F-078A747E44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41005" y="2684145"/>
          <a:ext cx="274320" cy="270510"/>
        </a:xfrm>
        <a:prstGeom prst="rect">
          <a:avLst/>
        </a:prstGeom>
      </xdr:spPr>
    </xdr:pic>
    <xdr:clientData/>
  </xdr:twoCellAnchor>
  <xdr:twoCellAnchor editAs="oneCell">
    <xdr:from>
      <xdr:col>13</xdr:col>
      <xdr:colOff>135255</xdr:colOff>
      <xdr:row>23</xdr:row>
      <xdr:rowOff>104775</xdr:rowOff>
    </xdr:from>
    <xdr:to>
      <xdr:col>13</xdr:col>
      <xdr:colOff>401955</xdr:colOff>
      <xdr:row>25</xdr:row>
      <xdr:rowOff>5715</xdr:rowOff>
    </xdr:to>
    <xdr:pic>
      <xdr:nvPicPr>
        <xdr:cNvPr id="80" name="Graphic 79" descr="Briefcase with solid fill">
          <a:extLst>
            <a:ext uri="{FF2B5EF4-FFF2-40B4-BE49-F238E27FC236}">
              <a16:creationId xmlns:a16="http://schemas.microsoft.com/office/drawing/2014/main" id="{D96BA9CA-5ADB-48BE-84DB-928CE72301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0055" y="4267200"/>
          <a:ext cx="266700" cy="262890"/>
        </a:xfrm>
        <a:prstGeom prst="rect">
          <a:avLst/>
        </a:prstGeom>
      </xdr:spPr>
    </xdr:pic>
    <xdr:clientData/>
  </xdr:twoCellAnchor>
  <xdr:twoCellAnchor editAs="oneCell">
    <xdr:from>
      <xdr:col>13</xdr:col>
      <xdr:colOff>129540</xdr:colOff>
      <xdr:row>31</xdr:row>
      <xdr:rowOff>5715</xdr:rowOff>
    </xdr:from>
    <xdr:to>
      <xdr:col>13</xdr:col>
      <xdr:colOff>434340</xdr:colOff>
      <xdr:row>32</xdr:row>
      <xdr:rowOff>125730</xdr:rowOff>
    </xdr:to>
    <xdr:pic>
      <xdr:nvPicPr>
        <xdr:cNvPr id="81" name="Graphic 80" descr="Money with solid fill">
          <a:extLst>
            <a:ext uri="{FF2B5EF4-FFF2-40B4-BE49-F238E27FC236}">
              <a16:creationId xmlns:a16="http://schemas.microsoft.com/office/drawing/2014/main" id="{E5721A51-ECFF-4884-8CC5-D52CAD3A65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54340" y="5615940"/>
          <a:ext cx="304800" cy="300990"/>
        </a:xfrm>
        <a:prstGeom prst="rect">
          <a:avLst/>
        </a:prstGeom>
      </xdr:spPr>
    </xdr:pic>
    <xdr:clientData/>
  </xdr:twoCellAnchor>
  <xdr:twoCellAnchor>
    <xdr:from>
      <xdr:col>23</xdr:col>
      <xdr:colOff>180975</xdr:colOff>
      <xdr:row>7</xdr:row>
      <xdr:rowOff>152401</xdr:rowOff>
    </xdr:from>
    <xdr:to>
      <xdr:col>26</xdr:col>
      <xdr:colOff>457200</xdr:colOff>
      <xdr:row>34</xdr:row>
      <xdr:rowOff>47625</xdr:rowOff>
    </xdr:to>
    <xdr:sp macro="" textlink="">
      <xdr:nvSpPr>
        <xdr:cNvPr id="83" name="Rectangle: Rounded Corners 82">
          <a:extLst>
            <a:ext uri="{FF2B5EF4-FFF2-40B4-BE49-F238E27FC236}">
              <a16:creationId xmlns:a16="http://schemas.microsoft.com/office/drawing/2014/main" id="{BDF82C25-5FC5-9B30-4657-D0E5C2F2DDD8}"/>
            </a:ext>
          </a:extLst>
        </xdr:cNvPr>
        <xdr:cNvSpPr/>
      </xdr:nvSpPr>
      <xdr:spPr>
        <a:xfrm>
          <a:off x="14839950" y="1419226"/>
          <a:ext cx="2105025" cy="4781549"/>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295275</xdr:colOff>
      <xdr:row>8</xdr:row>
      <xdr:rowOff>142875</xdr:rowOff>
    </xdr:from>
    <xdr:to>
      <xdr:col>26</xdr:col>
      <xdr:colOff>342901</xdr:colOff>
      <xdr:row>21</xdr:row>
      <xdr:rowOff>38100</xdr:rowOff>
    </xdr:to>
    <mc:AlternateContent xmlns:mc="http://schemas.openxmlformats.org/markup-compatibility/2006">
      <mc:Choice xmlns:a14="http://schemas.microsoft.com/office/drawing/2010/main" Requires="a14">
        <xdr:graphicFrame macro="">
          <xdr:nvGraphicFramePr>
            <xdr:cNvPr id="85" name="Product 1">
              <a:extLst>
                <a:ext uri="{FF2B5EF4-FFF2-40B4-BE49-F238E27FC236}">
                  <a16:creationId xmlns:a16="http://schemas.microsoft.com/office/drawing/2014/main" id="{5BBA13BF-C565-4160-91D9-02714F7E6C9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4954250" y="1590675"/>
              <a:ext cx="1876426"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342900</xdr:colOff>
      <xdr:row>22</xdr:row>
      <xdr:rowOff>161927</xdr:rowOff>
    </xdr:from>
    <xdr:to>
      <xdr:col>26</xdr:col>
      <xdr:colOff>342900</xdr:colOff>
      <xdr:row>30</xdr:row>
      <xdr:rowOff>9525</xdr:rowOff>
    </xdr:to>
    <mc:AlternateContent xmlns:mc="http://schemas.openxmlformats.org/markup-compatibility/2006">
      <mc:Choice xmlns:a14="http://schemas.microsoft.com/office/drawing/2010/main" Requires="a14">
        <xdr:graphicFrame macro="">
          <xdr:nvGraphicFramePr>
            <xdr:cNvPr id="87" name="Category 3">
              <a:extLst>
                <a:ext uri="{FF2B5EF4-FFF2-40B4-BE49-F238E27FC236}">
                  <a16:creationId xmlns:a16="http://schemas.microsoft.com/office/drawing/2014/main" id="{B6CF7B39-6D6A-435E-99E6-8CD6BD9F8A1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5001875" y="4143377"/>
              <a:ext cx="1828800" cy="1295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3</xdr:row>
      <xdr:rowOff>76200</xdr:rowOff>
    </xdr:from>
    <xdr:to>
      <xdr:col>15</xdr:col>
      <xdr:colOff>190500</xdr:colOff>
      <xdr:row>5</xdr:row>
      <xdr:rowOff>57150</xdr:rowOff>
    </xdr:to>
    <xdr:pic>
      <xdr:nvPicPr>
        <xdr:cNvPr id="3" name="Graphic 2" descr="User with solid fill">
          <a:extLst>
            <a:ext uri="{FF2B5EF4-FFF2-40B4-BE49-F238E27FC236}">
              <a16:creationId xmlns:a16="http://schemas.microsoft.com/office/drawing/2014/main" id="{C4AFB7D7-77DD-D207-7B8F-4D6BC519608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991600" y="619125"/>
          <a:ext cx="342900" cy="342900"/>
        </a:xfrm>
        <a:prstGeom prst="rect">
          <a:avLst/>
        </a:prstGeom>
      </xdr:spPr>
    </xdr:pic>
    <xdr:clientData/>
  </xdr:twoCellAnchor>
  <xdr:oneCellAnchor>
    <xdr:from>
      <xdr:col>2</xdr:col>
      <xdr:colOff>66676</xdr:colOff>
      <xdr:row>0</xdr:row>
      <xdr:rowOff>133351</xdr:rowOff>
    </xdr:from>
    <xdr:ext cx="5010150" cy="514349"/>
    <xdr:sp macro="" textlink="">
      <xdr:nvSpPr>
        <xdr:cNvPr id="4" name="TextBox 3">
          <a:extLst>
            <a:ext uri="{FF2B5EF4-FFF2-40B4-BE49-F238E27FC236}">
              <a16:creationId xmlns:a16="http://schemas.microsoft.com/office/drawing/2014/main" id="{2A542A88-A992-0754-A839-D47D9685147C}"/>
            </a:ext>
          </a:extLst>
        </xdr:cNvPr>
        <xdr:cNvSpPr txBox="1"/>
      </xdr:nvSpPr>
      <xdr:spPr>
        <a:xfrm>
          <a:off x="1285876" y="133351"/>
          <a:ext cx="5010150" cy="514349"/>
        </a:xfrm>
        <a:prstGeom prst="rect">
          <a:avLst/>
        </a:prstGeom>
        <a:solidFill>
          <a:schemeClr val="tx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u="none">
              <a:solidFill>
                <a:schemeClr val="tx1">
                  <a:lumMod val="95000"/>
                  <a:lumOff val="5000"/>
                </a:schemeClr>
              </a:solidFill>
              <a:latin typeface="Segoe UI Semibold" panose="020B0702040204020203" pitchFamily="34" charset="0"/>
              <a:cs typeface="Segoe UI Semibold" panose="020B0702040204020203" pitchFamily="34" charset="0"/>
            </a:rPr>
            <a:t>CHOCOLATE SALES DASHBOARD</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89.983309490737" backgroundQuery="1" createdVersion="7" refreshedVersion="7" minRefreshableVersion="3" recordCount="0" supportSubquery="1" supportAdvancedDrill="1" xr:uid="{5E1AD868-BCEF-4901-A118-B3D6A3E982BE}">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89.983305208334" backgroundQuery="1" createdVersion="3" refreshedVersion="7" minRefreshableVersion="3" recordCount="0" supportSubquery="1" supportAdvancedDrill="1" xr:uid="{EBAB384A-2469-4DE1-8553-118D5ED6B5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48401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49652778" backgroundQuery="1" createdVersion="7" refreshedVersion="7" minRefreshableVersion="3" recordCount="0" supportSubquery="1" supportAdvancedDrill="1" xr:uid="{9ECCA26A-BC51-405E-BB20-3F01856267E3}">
  <cacheSource type="external" connectionId="1"/>
  <cacheFields count="8">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 name="[sales].[Category].[Category]" caption="Category" numFmtId="0" hierarchy="6" level="1">
      <sharedItems containsSemiMixedTypes="0" containsNonDate="0" containsString="0"/>
    </cacheField>
    <cacheField name="[sales].[Product].[Product]" caption="Product"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2"/>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7"/>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6"/>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3"/>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1"/>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79166667" backgroundQuery="1" createdVersion="7" refreshedVersion="7" minRefreshableVersion="3" recordCount="0" supportSubquery="1" supportAdvancedDrill="1" xr:uid="{AAF43DDE-9413-42DF-AA8F-555732E203D1}">
  <cacheSource type="external" connectionId="1"/>
  <cacheFields count="4">
    <cacheField name="[sales].[Product].[Product]" caption="Product" numFmtId="0" hierarchy="1" level="1">
      <sharedItems count="4">
        <s v="Drinking Coco"/>
        <s v="Manuka Honey Choco"/>
        <s v="Organic Choco Syrup"/>
        <s v="White Choc"/>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79861113" backgroundQuery="1" createdVersion="7" refreshedVersion="7" minRefreshableVersion="3" recordCount="0" supportSubquery="1" supportAdvancedDrill="1" xr:uid="{26A60490-92F2-4DFA-B60F-6A3A416A6507}">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80555552" backgroundQuery="1" createdVersion="7" refreshedVersion="7" minRefreshableVersion="3" recordCount="0" supportSubquery="1" supportAdvancedDrill="1" xr:uid="{1BBB5F4C-A1B2-4749-AB60-B5D505CC1A7F}">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8113426" backgroundQuery="1" createdVersion="7" refreshedVersion="7" minRefreshableVersion="3" recordCount="0" supportSubquery="1" supportAdvancedDrill="1" xr:uid="{BC60FAD9-66D6-43DD-A8DB-1498A656BA6F}">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81712961" backgroundQuery="1" createdVersion="7" refreshedVersion="7" minRefreshableVersion="3" recordCount="0" supportSubquery="1" supportAdvancedDrill="1" xr:uid="{E01D1DA6-281B-4683-A732-68EB0355626E}">
  <cacheSource type="external" connectionId="1"/>
  <cacheFields count="4">
    <cacheField name="[sales].[Product].[Product]" caption="Product" numFmtId="0" hierarchy="1" level="1">
      <sharedItems count="5">
        <s v="Drinking Coco"/>
        <s v="Manuka Honey Choco"/>
        <s v="Organic Choco Syrup"/>
        <s v="White Choc"/>
        <s v="85% Dark Bars" u="1"/>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90.547082060184" backgroundQuery="1" createdVersion="7" refreshedVersion="7" minRefreshableVersion="3" recordCount="0" supportSubquery="1" supportAdvancedDrill="1" xr:uid="{464024BE-74C5-4153-991E-F4CC730ED00B}">
  <cacheSource type="external" connectionId="1"/>
  <cacheFields count="4">
    <cacheField name="[sales].[Product].[Product]" caption="Product" numFmtId="0" hierarchy="1" level="1">
      <sharedItems count="4">
        <s v="Drinking Coco"/>
        <s v="Manuka Honey Choco"/>
        <s v="Organic Choco Syrup"/>
        <s v="White Choc"/>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om" refreshedDate="45489.983294560188" backgroundQuery="1" createdVersion="3" refreshedVersion="7" minRefreshableVersion="3" recordCount="0" supportSubquery="1" supportAdvancedDrill="1" xr:uid="{6172DE85-B86A-4DE3-8295-ED138AEAF74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38649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7ABFF-F5F3-42CD-B1DD-967D994FBF57}" name="PivotTable4" cacheId="10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9">
  <location ref="E15:F30"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4"/>
  </dataField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114C9-BB5D-4911-8427-BBCF8E67AD29}" name="PivotTable9" cacheId="12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E45:G49" firstHeaderRow="0"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v="3"/>
    </i>
    <i>
      <x v="1"/>
    </i>
    <i>
      <x/>
    </i>
  </rowItems>
  <colFields count="1">
    <field x="-2"/>
  </colFields>
  <colItems count="2">
    <i>
      <x/>
    </i>
    <i i="1">
      <x v="1"/>
    </i>
  </colItems>
  <dataFields count="2">
    <dataField name="Sum of Sales" fld="1" baseField="0" baseItem="0" numFmtId="164"/>
    <dataField fld="2"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D22DD-6CAB-473F-B6DF-12228F9D35A0}" name="PivotTable8"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6:F82" firstHeaderRow="0" firstDataRow="1" firstDataCol="1"/>
  <pivotFields count="8">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26">
    <i>
      <x v="8"/>
    </i>
    <i>
      <x/>
    </i>
    <i>
      <x v="22"/>
    </i>
    <i>
      <x v="4"/>
    </i>
    <i>
      <x v="17"/>
    </i>
    <i>
      <x v="15"/>
    </i>
    <i>
      <x v="12"/>
    </i>
    <i>
      <x v="1"/>
    </i>
    <i>
      <x v="9"/>
    </i>
    <i>
      <x v="7"/>
    </i>
    <i>
      <x v="18"/>
    </i>
    <i>
      <x v="24"/>
    </i>
    <i>
      <x v="10"/>
    </i>
    <i>
      <x v="11"/>
    </i>
    <i>
      <x v="20"/>
    </i>
    <i>
      <x v="3"/>
    </i>
    <i>
      <x v="16"/>
    </i>
    <i>
      <x v="6"/>
    </i>
    <i>
      <x v="5"/>
    </i>
    <i>
      <x v="21"/>
    </i>
    <i>
      <x v="19"/>
    </i>
    <i>
      <x v="23"/>
    </i>
    <i>
      <x v="14"/>
    </i>
    <i>
      <x v="2"/>
    </i>
    <i>
      <x v="13"/>
    </i>
    <i t="grand">
      <x/>
    </i>
  </rowItems>
  <colFields count="1">
    <field x="-2"/>
  </colFields>
  <colItems count="5">
    <i>
      <x/>
    </i>
    <i i="1">
      <x v="1"/>
    </i>
    <i i="2">
      <x v="2"/>
    </i>
    <i i="3">
      <x v="3"/>
    </i>
    <i i="4">
      <x v="4"/>
    </i>
  </colItems>
  <dataFields count="5">
    <dataField name="Sum of Sales" fld="0" baseField="0" baseItem="0" numFmtId="164"/>
    <dataField name="Sum of Expenses" fld="3" baseField="0" baseItem="0"/>
    <dataField fld="1" subtotal="count" baseField="0" baseItem="0"/>
    <dataField fld="4" subtotal="count" baseField="0" baseItem="0"/>
    <dataField name="Sum of Boxes" fld="5" baseField="0" baseItem="0"/>
  </dataField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8B7A4-04C1-48DB-8434-E6D2C28D3A2C}" name="PivotTable3" cacheId="10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15:C19" firstHeaderRow="0"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v="3"/>
    </i>
    <i>
      <x v="1"/>
    </i>
    <i>
      <x/>
    </i>
  </rowItems>
  <colFields count="1">
    <field x="-2"/>
  </colFields>
  <colItems count="2">
    <i>
      <x/>
    </i>
    <i i="1">
      <x v="1"/>
    </i>
  </colItems>
  <dataFields count="2">
    <dataField name="Sum of Sales" fld="1" baseField="0" baseItem="0" numFmtId="164"/>
    <dataField fld="2"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98EEDF-1C0D-4690-821A-462B7E95E595}" name="PivotTable7" cacheId="11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2">
  <location ref="A45:C4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v="2"/>
    </i>
    <i>
      <x v="3"/>
    </i>
    <i>
      <x v="1"/>
    </i>
    <i>
      <x/>
    </i>
  </rowItems>
  <colFields count="1">
    <field x="-2"/>
  </colFields>
  <colItems count="2">
    <i>
      <x/>
    </i>
    <i i="1">
      <x v="1"/>
    </i>
  </colItems>
  <dataFields count="2">
    <dataField name="Sum of Sales" fld="1" baseField="0" baseItem="0" numFmtId="164"/>
    <dataField fld="2"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0" count="1" selected="0">
            <x v="4"/>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C567A5-77E8-438B-B29A-31ECBB92583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4"/>
    <dataField name="Sum of Boxes" fld="1" baseField="0" baseItem="0" numFmtId="164"/>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B4003B-C539-4FB0-A9E5-CDFD4B6FDCF5}" name="PivotTable6" cacheId="11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L15:M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2">
    <chartFormat chart="9"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11C3CD-E6B2-4E3A-A966-E726B21E0BFF}" name="PivotTable5" cacheId="11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1">
  <location ref="I15:J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2">
    <chartFormat chart="9"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Oth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57C610-B30B-431D-AFDF-8A9017FCF413}" sourceName="[sales].[Category]">
  <pivotTables>
    <pivotTable tabId="4" name="PivotTable3"/>
    <pivotTable tabId="4" name="PivotTable4"/>
    <pivotTable tabId="4" name="PivotTable5"/>
    <pivotTable tabId="4" name="PivotTable6"/>
    <pivotTable tabId="4" name="PivotTable7"/>
    <pivotTable tabId="4" name="PivotTable9"/>
  </pivotTables>
  <data>
    <olap pivotCacheId="263864918">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Other]"/>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2213A51-0070-4269-B8C4-F6CF31DF977B}" sourceName="[sales].[Category]">
  <pivotTables>
    <pivotTable tabId="4" name="PivotTable8"/>
  </pivotTables>
  <data>
    <olap pivotCacheId="1364840162">
      <levels count="2">
        <level uniqueName="[sales].[Category].[(All)]" sourceCaption="(All)" count="0"/>
        <level uniqueName="[sales].[Category].[Category]" sourceCaption="Category" count="3">
          <ranges>
            <range startItem="0">
              <i n="[sales].[Category].&amp;[Bites]" c="Bites"/>
              <i n="[sales].[Category].&amp;[Bars]" c="Bars" nd="1"/>
              <i n="[sales].[Category].&amp;[Other]" c="Other" nd="1"/>
            </range>
          </ranges>
        </level>
      </levels>
      <selections count="1">
        <selection n="[sales].[Category].&amp;[Bi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F1649B6-41E0-43E4-8566-779D2196C245}" sourceName="[sales].[Product]">
  <pivotTables>
    <pivotTable tabId="4" name="PivotTable8"/>
  </pivotTables>
  <data>
    <olap pivotCacheId="1364840162">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extLst>
    <x:ext xmlns:x15="http://schemas.microsoft.com/office/spreadsheetml/2010/11/main" uri="{470722E0-AACD-4C17-9CDC-17EF765DBC7E}">
      <x15:slicerCacheHideItemsWithNoData count="1">
        <x15:slicerCacheOlapLevelName uniqueName="[sales].[Product].[Product]" count="15"/>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AFA6E2-B00E-40B8-8F00-234E51C3484E}" cache="Slicer_Category" caption="Category" level="1" rowHeight="234950"/>
  <slicer name="Category 1" xr10:uid="{EF4372EE-A152-4F42-AE27-ABC3005E9DA1}" cache="Slicer_Category1" caption="Category" level="1" rowHeight="234950"/>
  <slicer name="Product" xr10:uid="{2CDCFDDA-C0BF-4EDC-922D-5E13580D9269}" cache="Slicer_Product" caption="Product" startItem="15"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5846A18F-FA40-4386-AE79-67A96296E956}" cache="Slicer_Category" caption="Category" level="1" rowHeight="234950"/>
  <slicer name="Product 1" xr10:uid="{B8F97464-E398-4953-8EAF-67CE5A5E2F27}"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B26F3-0B31-43F8-BA46-3B3C67B5462C}">
  <dimension ref="A3:M82"/>
  <sheetViews>
    <sheetView topLeftCell="A55" workbookViewId="0">
      <selection activeCell="J84" sqref="J84"/>
    </sheetView>
  </sheetViews>
  <sheetFormatPr defaultRowHeight="14.4" x14ac:dyDescent="0.3"/>
  <cols>
    <col min="1" max="1" width="19.109375" bestFit="1" customWidth="1"/>
    <col min="2" max="2" width="11.6640625" bestFit="1" customWidth="1"/>
    <col min="3" max="4" width="10.33203125" bestFit="1" customWidth="1"/>
    <col min="5" max="5" width="19.109375" bestFit="1" customWidth="1"/>
    <col min="6" max="6" width="11.6640625" bestFit="1" customWidth="1"/>
    <col min="7" max="7" width="10.33203125" bestFit="1" customWidth="1"/>
    <col min="8" max="8" width="20.88671875" bestFit="1" customWidth="1"/>
    <col min="9" max="9" width="12.5546875" bestFit="1" customWidth="1"/>
    <col min="10" max="11" width="12.33203125" bestFit="1" customWidth="1"/>
    <col min="12" max="12" width="12.5546875" bestFit="1" customWidth="1"/>
    <col min="13" max="13" width="10.33203125" bestFit="1" customWidth="1"/>
    <col min="14" max="22" width="20.88671875" bestFit="1" customWidth="1"/>
    <col min="23" max="23" width="10.77734375" bestFit="1" customWidth="1"/>
  </cols>
  <sheetData>
    <row r="3" spans="1:13" x14ac:dyDescent="0.3">
      <c r="A3" t="s">
        <v>58</v>
      </c>
      <c r="B3" t="s">
        <v>59</v>
      </c>
      <c r="C3" t="s">
        <v>62</v>
      </c>
    </row>
    <row r="4" spans="1:13" x14ac:dyDescent="0.3">
      <c r="A4" s="8">
        <v>21701722</v>
      </c>
      <c r="B4" s="8">
        <v>1344574</v>
      </c>
      <c r="C4" s="9">
        <v>0.67526599962896949</v>
      </c>
    </row>
    <row r="15" spans="1:13" x14ac:dyDescent="0.3">
      <c r="A15" s="10" t="s">
        <v>64</v>
      </c>
      <c r="B15" t="s">
        <v>58</v>
      </c>
      <c r="C15" t="s">
        <v>61</v>
      </c>
      <c r="E15" s="10" t="s">
        <v>64</v>
      </c>
      <c r="F15" t="s">
        <v>58</v>
      </c>
      <c r="I15" s="10" t="s">
        <v>64</v>
      </c>
      <c r="J15" t="s">
        <v>59</v>
      </c>
      <c r="L15" s="10" t="s">
        <v>64</v>
      </c>
      <c r="M15" t="s">
        <v>61</v>
      </c>
    </row>
    <row r="16" spans="1:13" x14ac:dyDescent="0.3">
      <c r="A16" s="11" t="s">
        <v>30</v>
      </c>
      <c r="B16" s="8">
        <v>1047011</v>
      </c>
      <c r="C16" s="14">
        <v>962400.6</v>
      </c>
      <c r="E16" s="11" t="s">
        <v>65</v>
      </c>
      <c r="F16" s="8"/>
      <c r="I16" s="11" t="s">
        <v>65</v>
      </c>
      <c r="J16" s="13"/>
      <c r="L16" s="11" t="s">
        <v>65</v>
      </c>
      <c r="M16" s="13"/>
    </row>
    <row r="17" spans="1:13" x14ac:dyDescent="0.3">
      <c r="A17" s="11" t="s">
        <v>12</v>
      </c>
      <c r="B17" s="8">
        <v>979188</v>
      </c>
      <c r="C17" s="14">
        <v>956795.4</v>
      </c>
      <c r="E17" s="12" t="s">
        <v>66</v>
      </c>
      <c r="F17" s="8">
        <v>292432</v>
      </c>
      <c r="I17" s="12" t="s">
        <v>66</v>
      </c>
      <c r="J17" s="13">
        <v>13622</v>
      </c>
      <c r="L17" s="12" t="s">
        <v>66</v>
      </c>
      <c r="M17" s="14">
        <v>261331.1</v>
      </c>
    </row>
    <row r="18" spans="1:13" x14ac:dyDescent="0.3">
      <c r="A18" s="11" t="s">
        <v>9</v>
      </c>
      <c r="B18" s="8">
        <v>948983</v>
      </c>
      <c r="C18" s="14">
        <v>623301.9</v>
      </c>
      <c r="E18" s="11" t="s">
        <v>67</v>
      </c>
      <c r="F18" s="8"/>
      <c r="I18" s="11" t="s">
        <v>67</v>
      </c>
      <c r="J18" s="13"/>
      <c r="L18" s="11" t="s">
        <v>67</v>
      </c>
      <c r="M18" s="13"/>
    </row>
    <row r="19" spans="1:13" x14ac:dyDescent="0.3">
      <c r="A19" s="11" t="s">
        <v>41</v>
      </c>
      <c r="B19" s="8">
        <v>902384</v>
      </c>
      <c r="C19" s="14">
        <v>771689.3</v>
      </c>
      <c r="E19" s="12" t="s">
        <v>68</v>
      </c>
      <c r="F19" s="8">
        <v>321349</v>
      </c>
      <c r="I19" s="12" t="s">
        <v>68</v>
      </c>
      <c r="J19" s="13">
        <v>15412</v>
      </c>
      <c r="L19" s="12" t="s">
        <v>68</v>
      </c>
      <c r="M19" s="14">
        <v>290407.7</v>
      </c>
    </row>
    <row r="20" spans="1:13" x14ac:dyDescent="0.3">
      <c r="E20" s="12" t="s">
        <v>69</v>
      </c>
      <c r="F20" s="8">
        <v>249795</v>
      </c>
      <c r="I20" s="12" t="s">
        <v>69</v>
      </c>
      <c r="J20" s="13">
        <v>10641</v>
      </c>
      <c r="L20" s="12" t="s">
        <v>69</v>
      </c>
      <c r="M20" s="14">
        <v>221556.5</v>
      </c>
    </row>
    <row r="21" spans="1:13" x14ac:dyDescent="0.3">
      <c r="E21" s="12" t="s">
        <v>70</v>
      </c>
      <c r="F21" s="8">
        <v>337736</v>
      </c>
      <c r="I21" s="12" t="s">
        <v>70</v>
      </c>
      <c r="J21" s="13">
        <v>18254</v>
      </c>
      <c r="L21" s="12" t="s">
        <v>70</v>
      </c>
      <c r="M21" s="14">
        <v>299216.5</v>
      </c>
    </row>
    <row r="22" spans="1:13" x14ac:dyDescent="0.3">
      <c r="E22" s="12" t="s">
        <v>71</v>
      </c>
      <c r="F22" s="8">
        <v>338625</v>
      </c>
      <c r="I22" s="12" t="s">
        <v>71</v>
      </c>
      <c r="J22" s="13">
        <v>16379</v>
      </c>
      <c r="L22" s="12" t="s">
        <v>71</v>
      </c>
      <c r="M22" s="14">
        <v>300309.7</v>
      </c>
    </row>
    <row r="23" spans="1:13" x14ac:dyDescent="0.3">
      <c r="E23" s="12" t="s">
        <v>72</v>
      </c>
      <c r="F23" s="8">
        <v>174125</v>
      </c>
      <c r="I23" s="12" t="s">
        <v>72</v>
      </c>
      <c r="J23" s="13">
        <v>8047</v>
      </c>
      <c r="L23" s="12" t="s">
        <v>72</v>
      </c>
      <c r="M23" s="14">
        <v>146047.9</v>
      </c>
    </row>
    <row r="24" spans="1:13" x14ac:dyDescent="0.3">
      <c r="E24" s="12" t="s">
        <v>73</v>
      </c>
      <c r="F24" s="8">
        <v>278411</v>
      </c>
      <c r="I24" s="12" t="s">
        <v>73</v>
      </c>
      <c r="J24" s="13">
        <v>12751</v>
      </c>
      <c r="L24" s="12" t="s">
        <v>73</v>
      </c>
      <c r="M24" s="14">
        <v>238535.7</v>
      </c>
    </row>
    <row r="25" spans="1:13" x14ac:dyDescent="0.3">
      <c r="E25" s="12" t="s">
        <v>74</v>
      </c>
      <c r="F25" s="8">
        <v>249298</v>
      </c>
      <c r="I25" s="12" t="s">
        <v>74</v>
      </c>
      <c r="J25" s="13">
        <v>11857</v>
      </c>
      <c r="L25" s="12" t="s">
        <v>74</v>
      </c>
      <c r="M25" s="14">
        <v>212267.7</v>
      </c>
    </row>
    <row r="26" spans="1:13" x14ac:dyDescent="0.3">
      <c r="E26" s="12" t="s">
        <v>75</v>
      </c>
      <c r="F26" s="8">
        <v>306166</v>
      </c>
      <c r="I26" s="12" t="s">
        <v>75</v>
      </c>
      <c r="J26" s="13">
        <v>13841</v>
      </c>
      <c r="L26" s="12" t="s">
        <v>75</v>
      </c>
      <c r="M26" s="14">
        <v>274800.5</v>
      </c>
    </row>
    <row r="27" spans="1:13" x14ac:dyDescent="0.3">
      <c r="E27" s="12" t="s">
        <v>76</v>
      </c>
      <c r="F27" s="8">
        <v>261695</v>
      </c>
      <c r="I27" s="12" t="s">
        <v>76</v>
      </c>
      <c r="J27" s="13">
        <v>12436</v>
      </c>
      <c r="L27" s="12" t="s">
        <v>76</v>
      </c>
      <c r="M27" s="14">
        <v>227617.1</v>
      </c>
    </row>
    <row r="28" spans="1:13" x14ac:dyDescent="0.3">
      <c r="E28" s="12" t="s">
        <v>77</v>
      </c>
      <c r="F28" s="8">
        <v>273882</v>
      </c>
      <c r="I28" s="12" t="s">
        <v>77</v>
      </c>
      <c r="J28" s="13">
        <v>14623</v>
      </c>
      <c r="L28" s="12" t="s">
        <v>77</v>
      </c>
      <c r="M28" s="14">
        <v>245598</v>
      </c>
    </row>
    <row r="29" spans="1:13" x14ac:dyDescent="0.3">
      <c r="E29" s="12" t="s">
        <v>78</v>
      </c>
      <c r="F29" s="8">
        <v>262850</v>
      </c>
      <c r="I29" s="12" t="s">
        <v>78</v>
      </c>
      <c r="J29" s="13">
        <v>14288</v>
      </c>
      <c r="L29" s="12" t="s">
        <v>78</v>
      </c>
      <c r="M29" s="14">
        <v>235537.7</v>
      </c>
    </row>
    <row r="30" spans="1:13" x14ac:dyDescent="0.3">
      <c r="E30" s="12" t="s">
        <v>66</v>
      </c>
      <c r="F30" s="8">
        <v>531202</v>
      </c>
      <c r="I30" s="12" t="s">
        <v>66</v>
      </c>
      <c r="J30" s="13">
        <v>60069</v>
      </c>
      <c r="L30" s="12" t="s">
        <v>66</v>
      </c>
      <c r="M30" s="14">
        <v>360961.1</v>
      </c>
    </row>
    <row r="45" spans="1:7" x14ac:dyDescent="0.3">
      <c r="A45" s="10" t="s">
        <v>64</v>
      </c>
      <c r="B45" t="s">
        <v>58</v>
      </c>
      <c r="C45" t="s">
        <v>61</v>
      </c>
      <c r="E45" s="10" t="s">
        <v>64</v>
      </c>
      <c r="F45" t="s">
        <v>58</v>
      </c>
      <c r="G45" t="s">
        <v>61</v>
      </c>
    </row>
    <row r="46" spans="1:7" x14ac:dyDescent="0.3">
      <c r="A46" s="11" t="s">
        <v>30</v>
      </c>
      <c r="B46" s="8">
        <v>1047011</v>
      </c>
      <c r="C46" s="14">
        <v>962400.6</v>
      </c>
      <c r="E46" s="11" t="s">
        <v>30</v>
      </c>
      <c r="F46" s="8">
        <v>1047011</v>
      </c>
      <c r="G46" s="14">
        <v>962400.6</v>
      </c>
    </row>
    <row r="47" spans="1:7" x14ac:dyDescent="0.3">
      <c r="A47" s="11" t="s">
        <v>12</v>
      </c>
      <c r="B47" s="8">
        <v>979188</v>
      </c>
      <c r="C47" s="14">
        <v>956795.4</v>
      </c>
      <c r="E47" s="11" t="s">
        <v>12</v>
      </c>
      <c r="F47" s="8">
        <v>979188</v>
      </c>
      <c r="G47" s="14">
        <v>956795.4</v>
      </c>
    </row>
    <row r="48" spans="1:7" x14ac:dyDescent="0.3">
      <c r="A48" s="11" t="s">
        <v>9</v>
      </c>
      <c r="B48" s="8">
        <v>948983</v>
      </c>
      <c r="C48" s="14">
        <v>623301.9</v>
      </c>
      <c r="E48" s="11" t="s">
        <v>9</v>
      </c>
      <c r="F48" s="8">
        <v>948983</v>
      </c>
      <c r="G48" s="14">
        <v>623301.9</v>
      </c>
    </row>
    <row r="49" spans="1:7" x14ac:dyDescent="0.3">
      <c r="A49" s="11" t="s">
        <v>41</v>
      </c>
      <c r="B49" s="8">
        <v>902384</v>
      </c>
      <c r="C49" s="14">
        <v>771689.3</v>
      </c>
      <c r="E49" s="11" t="s">
        <v>41</v>
      </c>
      <c r="F49" s="8">
        <v>902384</v>
      </c>
      <c r="G49" s="14">
        <v>771689.3</v>
      </c>
    </row>
    <row r="56" spans="1:7" x14ac:dyDescent="0.3">
      <c r="A56" s="10" t="s">
        <v>64</v>
      </c>
      <c r="B56" t="s">
        <v>58</v>
      </c>
      <c r="C56" t="s">
        <v>60</v>
      </c>
      <c r="D56" t="s">
        <v>61</v>
      </c>
      <c r="E56" t="s">
        <v>62</v>
      </c>
      <c r="F56" t="s">
        <v>59</v>
      </c>
    </row>
    <row r="57" spans="1:7" x14ac:dyDescent="0.3">
      <c r="A57" s="11" t="s">
        <v>45</v>
      </c>
      <c r="B57" s="8">
        <v>69258</v>
      </c>
      <c r="C57" s="13">
        <v>17625.599999999999</v>
      </c>
      <c r="D57" s="14">
        <v>51632.4</v>
      </c>
      <c r="E57" s="9">
        <v>0.74550810014727542</v>
      </c>
      <c r="F57" s="13">
        <v>5949</v>
      </c>
    </row>
    <row r="58" spans="1:7" x14ac:dyDescent="0.3">
      <c r="A58" s="11" t="s">
        <v>21</v>
      </c>
      <c r="B58" s="8">
        <v>61355</v>
      </c>
      <c r="C58" s="13">
        <v>15337.8</v>
      </c>
      <c r="D58" s="14">
        <v>46017.2</v>
      </c>
      <c r="E58" s="9">
        <v>0.75001548366066328</v>
      </c>
      <c r="F58" s="13">
        <v>4987</v>
      </c>
    </row>
    <row r="59" spans="1:7" x14ac:dyDescent="0.3">
      <c r="A59" s="11" t="s">
        <v>34</v>
      </c>
      <c r="B59" s="8">
        <v>58639</v>
      </c>
      <c r="C59" s="13">
        <v>14441.2</v>
      </c>
      <c r="D59" s="14">
        <v>44197.8</v>
      </c>
      <c r="E59" s="9">
        <v>0.75372704172990679</v>
      </c>
      <c r="F59" s="13">
        <v>4898</v>
      </c>
    </row>
    <row r="60" spans="1:7" x14ac:dyDescent="0.3">
      <c r="A60" s="11" t="s">
        <v>54</v>
      </c>
      <c r="B60" s="8">
        <v>57645</v>
      </c>
      <c r="C60" s="13">
        <v>16332.7</v>
      </c>
      <c r="D60" s="14">
        <v>41312.300000000003</v>
      </c>
      <c r="E60" s="9">
        <v>0.71666753404458328</v>
      </c>
      <c r="F60" s="13">
        <v>5416</v>
      </c>
    </row>
    <row r="61" spans="1:7" x14ac:dyDescent="0.3">
      <c r="A61" s="11" t="s">
        <v>57</v>
      </c>
      <c r="B61" s="8">
        <v>51898</v>
      </c>
      <c r="C61" s="13">
        <v>14662.6</v>
      </c>
      <c r="D61" s="14">
        <v>37235.4</v>
      </c>
      <c r="E61" s="9">
        <v>0.7174727349801534</v>
      </c>
      <c r="F61" s="13">
        <v>4592</v>
      </c>
    </row>
    <row r="62" spans="1:7" x14ac:dyDescent="0.3">
      <c r="A62" s="11" t="s">
        <v>33</v>
      </c>
      <c r="B62" s="8">
        <v>49973</v>
      </c>
      <c r="C62" s="13">
        <v>12087.9</v>
      </c>
      <c r="D62" s="14">
        <v>37885.1</v>
      </c>
      <c r="E62" s="9">
        <v>0.75811138014527846</v>
      </c>
      <c r="F62" s="13">
        <v>3946</v>
      </c>
    </row>
    <row r="63" spans="1:7" x14ac:dyDescent="0.3">
      <c r="A63" s="11" t="s">
        <v>43</v>
      </c>
      <c r="B63" s="8">
        <v>48545</v>
      </c>
      <c r="C63" s="13">
        <v>10488.7</v>
      </c>
      <c r="D63" s="14">
        <v>38056.300000000003</v>
      </c>
      <c r="E63" s="9">
        <v>0.78393861365743134</v>
      </c>
      <c r="F63" s="13">
        <v>3648</v>
      </c>
    </row>
    <row r="64" spans="1:7" x14ac:dyDescent="0.3">
      <c r="A64" s="11" t="s">
        <v>11</v>
      </c>
      <c r="B64" s="8">
        <v>48468</v>
      </c>
      <c r="C64" s="13">
        <v>13177.7</v>
      </c>
      <c r="D64" s="14">
        <v>35290.300000000003</v>
      </c>
      <c r="E64" s="9">
        <v>0.72811545762152352</v>
      </c>
      <c r="F64" s="13">
        <v>4134</v>
      </c>
    </row>
    <row r="65" spans="1:6" x14ac:dyDescent="0.3">
      <c r="A65" s="11" t="s">
        <v>8</v>
      </c>
      <c r="B65" s="8">
        <v>46578</v>
      </c>
      <c r="C65" s="13">
        <v>9919.7999999999993</v>
      </c>
      <c r="D65" s="14">
        <v>36658.199999999997</v>
      </c>
      <c r="E65" s="9">
        <v>0.78702821074326934</v>
      </c>
      <c r="F65" s="13">
        <v>3318</v>
      </c>
    </row>
    <row r="66" spans="1:6" x14ac:dyDescent="0.3">
      <c r="A66" s="11" t="s">
        <v>27</v>
      </c>
      <c r="B66" s="8">
        <v>43687</v>
      </c>
      <c r="C66" s="13">
        <v>11626</v>
      </c>
      <c r="D66" s="14">
        <v>32061</v>
      </c>
      <c r="E66" s="9">
        <v>0.73387964382997228</v>
      </c>
      <c r="F66" s="13">
        <v>3784</v>
      </c>
    </row>
    <row r="67" spans="1:6" x14ac:dyDescent="0.3">
      <c r="A67" s="11" t="s">
        <v>25</v>
      </c>
      <c r="B67" s="8">
        <v>43638</v>
      </c>
      <c r="C67" s="13">
        <v>9203.2999999999993</v>
      </c>
      <c r="D67" s="14">
        <v>34434.699999999997</v>
      </c>
      <c r="E67" s="9">
        <v>0.78909895045602452</v>
      </c>
      <c r="F67" s="13">
        <v>3311</v>
      </c>
    </row>
    <row r="68" spans="1:6" x14ac:dyDescent="0.3">
      <c r="A68" s="11" t="s">
        <v>16</v>
      </c>
      <c r="B68" s="8">
        <v>42161</v>
      </c>
      <c r="C68" s="13">
        <v>11047.8</v>
      </c>
      <c r="D68" s="14">
        <v>31113.200000000001</v>
      </c>
      <c r="E68" s="9">
        <v>0.73796162330115511</v>
      </c>
      <c r="F68" s="13">
        <v>3453</v>
      </c>
    </row>
    <row r="69" spans="1:6" x14ac:dyDescent="0.3">
      <c r="A69" s="11" t="s">
        <v>19</v>
      </c>
      <c r="B69" s="8">
        <v>41692</v>
      </c>
      <c r="C69" s="13">
        <v>9500.2000000000007</v>
      </c>
      <c r="D69" s="14">
        <v>32191.8</v>
      </c>
      <c r="E69" s="9">
        <v>0.77213374268444779</v>
      </c>
      <c r="F69" s="13">
        <v>3113</v>
      </c>
    </row>
    <row r="70" spans="1:6" x14ac:dyDescent="0.3">
      <c r="A70" s="11" t="s">
        <v>50</v>
      </c>
      <c r="B70" s="8">
        <v>40411</v>
      </c>
      <c r="C70" s="13">
        <v>10450.4</v>
      </c>
      <c r="D70" s="14">
        <v>29960.6</v>
      </c>
      <c r="E70" s="9">
        <v>0.74139714434188708</v>
      </c>
      <c r="F70" s="13">
        <v>3705</v>
      </c>
    </row>
    <row r="71" spans="1:6" x14ac:dyDescent="0.3">
      <c r="A71" s="11" t="s">
        <v>51</v>
      </c>
      <c r="B71" s="8">
        <v>38969</v>
      </c>
      <c r="C71" s="13">
        <v>10559.8</v>
      </c>
      <c r="D71" s="14">
        <v>28409.200000000001</v>
      </c>
      <c r="E71" s="9">
        <v>0.72902050347712288</v>
      </c>
      <c r="F71" s="13">
        <v>3425</v>
      </c>
    </row>
    <row r="72" spans="1:6" x14ac:dyDescent="0.3">
      <c r="A72" s="11" t="s">
        <v>35</v>
      </c>
      <c r="B72" s="8">
        <v>38451</v>
      </c>
      <c r="C72" s="13">
        <v>8569.5</v>
      </c>
      <c r="D72" s="14">
        <v>29881.5</v>
      </c>
      <c r="E72" s="9">
        <v>0.77713193414995707</v>
      </c>
      <c r="F72" s="13">
        <v>2802</v>
      </c>
    </row>
    <row r="73" spans="1:6" x14ac:dyDescent="0.3">
      <c r="A73" s="11" t="s">
        <v>38</v>
      </c>
      <c r="B73" s="8">
        <v>37653</v>
      </c>
      <c r="C73" s="13">
        <v>13324.9</v>
      </c>
      <c r="D73" s="14">
        <v>24328.1</v>
      </c>
      <c r="E73" s="9">
        <v>0.64611319151196445</v>
      </c>
      <c r="F73" s="13">
        <v>4244</v>
      </c>
    </row>
    <row r="74" spans="1:6" x14ac:dyDescent="0.3">
      <c r="A74" s="11" t="s">
        <v>48</v>
      </c>
      <c r="B74" s="8">
        <v>32333</v>
      </c>
      <c r="C74" s="13">
        <v>8021.3</v>
      </c>
      <c r="D74" s="14">
        <v>24311.7</v>
      </c>
      <c r="E74" s="9">
        <v>0.75191599913401175</v>
      </c>
      <c r="F74" s="13">
        <v>2767</v>
      </c>
    </row>
    <row r="75" spans="1:6" x14ac:dyDescent="0.3">
      <c r="A75" s="11" t="s">
        <v>28</v>
      </c>
      <c r="B75" s="8">
        <v>31290</v>
      </c>
      <c r="C75" s="13">
        <v>8815.5</v>
      </c>
      <c r="D75" s="14">
        <v>22474.5</v>
      </c>
      <c r="E75" s="9">
        <v>0.71826462128475554</v>
      </c>
      <c r="F75" s="13">
        <v>2808</v>
      </c>
    </row>
    <row r="76" spans="1:6" x14ac:dyDescent="0.3">
      <c r="A76" s="11" t="s">
        <v>44</v>
      </c>
      <c r="B76" s="8">
        <v>30905</v>
      </c>
      <c r="C76" s="13">
        <v>8589.1</v>
      </c>
      <c r="D76" s="14">
        <v>22315.9</v>
      </c>
      <c r="E76" s="9">
        <v>0.72208056948713806</v>
      </c>
      <c r="F76" s="13">
        <v>2983</v>
      </c>
    </row>
    <row r="77" spans="1:6" x14ac:dyDescent="0.3">
      <c r="A77" s="11" t="s">
        <v>13</v>
      </c>
      <c r="B77" s="8">
        <v>27342</v>
      </c>
      <c r="C77" s="13">
        <v>6940.2</v>
      </c>
      <c r="D77" s="14">
        <v>20401.8</v>
      </c>
      <c r="E77" s="9">
        <v>0.7461707263550581</v>
      </c>
      <c r="F77" s="13">
        <v>2455</v>
      </c>
    </row>
    <row r="78" spans="1:6" x14ac:dyDescent="0.3">
      <c r="A78" s="11" t="s">
        <v>49</v>
      </c>
      <c r="B78" s="8">
        <v>26901</v>
      </c>
      <c r="C78" s="13">
        <v>6887.9</v>
      </c>
      <c r="D78" s="14">
        <v>20013.099999999999</v>
      </c>
      <c r="E78" s="9">
        <v>0.7439537563659343</v>
      </c>
      <c r="F78" s="13">
        <v>2464</v>
      </c>
    </row>
    <row r="79" spans="1:6" x14ac:dyDescent="0.3">
      <c r="A79" s="11" t="s">
        <v>47</v>
      </c>
      <c r="B79" s="8">
        <v>25984</v>
      </c>
      <c r="C79" s="13">
        <v>4949.8999999999996</v>
      </c>
      <c r="D79" s="14">
        <v>21034.1</v>
      </c>
      <c r="E79" s="9">
        <v>0.80950200123152705</v>
      </c>
      <c r="F79" s="13">
        <v>1845</v>
      </c>
    </row>
    <row r="80" spans="1:6" x14ac:dyDescent="0.3">
      <c r="A80" s="11" t="s">
        <v>23</v>
      </c>
      <c r="B80" s="8">
        <v>19334</v>
      </c>
      <c r="C80" s="13">
        <v>3686.3</v>
      </c>
      <c r="D80" s="14">
        <v>15647.7</v>
      </c>
      <c r="E80" s="9">
        <v>0.80933588496948383</v>
      </c>
      <c r="F80" s="13">
        <v>1343</v>
      </c>
    </row>
    <row r="81" spans="1:6" x14ac:dyDescent="0.3">
      <c r="A81" s="11" t="s">
        <v>40</v>
      </c>
      <c r="B81" s="8">
        <v>17213</v>
      </c>
      <c r="C81" s="13">
        <v>4266.6000000000004</v>
      </c>
      <c r="D81" s="14">
        <v>12946.4</v>
      </c>
      <c r="E81" s="9">
        <v>0.75212920467088829</v>
      </c>
      <c r="F81" s="13">
        <v>1588</v>
      </c>
    </row>
    <row r="82" spans="1:6" x14ac:dyDescent="0.3">
      <c r="A82" s="11" t="s">
        <v>63</v>
      </c>
      <c r="B82" s="8">
        <v>1030323</v>
      </c>
      <c r="C82" s="13">
        <v>260512.7</v>
      </c>
      <c r="D82" s="14">
        <v>769810.3</v>
      </c>
      <c r="E82" s="9">
        <v>0.74715433897913575</v>
      </c>
      <c r="F82" s="13">
        <v>86978</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90" zoomScaleNormal="90" workbookViewId="0">
      <selection activeCell="C6" sqref="C6"/>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11.4414062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zoomScale="90" zoomScaleNormal="90" workbookViewId="0">
      <selection activeCell="O34" sqref="O3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5287-C736-4509-8008-0EDEE1F077F9}">
  <dimension ref="P8:V33"/>
  <sheetViews>
    <sheetView showGridLines="0" tabSelected="1" zoomScale="80" zoomScaleNormal="80" workbookViewId="0">
      <selection activeCell="L4" sqref="L4"/>
    </sheetView>
  </sheetViews>
  <sheetFormatPr defaultRowHeight="14.4" x14ac:dyDescent="0.3"/>
  <cols>
    <col min="1" max="15" width="8.88671875" style="17"/>
    <col min="16" max="16" width="18.21875" style="17" customWidth="1"/>
    <col min="17" max="16384" width="8.88671875" style="17"/>
  </cols>
  <sheetData>
    <row r="8" spans="16:22" x14ac:dyDescent="0.3">
      <c r="P8" s="15" t="s">
        <v>1</v>
      </c>
      <c r="Q8" s="16" t="s">
        <v>4</v>
      </c>
      <c r="R8" s="16"/>
      <c r="S8" s="15" t="s">
        <v>6</v>
      </c>
      <c r="T8" s="15" t="s">
        <v>79</v>
      </c>
      <c r="U8" s="15" t="s">
        <v>62</v>
      </c>
      <c r="V8" s="15" t="s">
        <v>5</v>
      </c>
    </row>
    <row r="9" spans="16:22" x14ac:dyDescent="0.3">
      <c r="P9" s="17" t="str">
        <f>Pivot!A57</f>
        <v>Dotty Strutley</v>
      </c>
      <c r="Q9" s="18">
        <f>Pivot!B57</f>
        <v>69258</v>
      </c>
      <c r="R9" s="18">
        <f>Q9</f>
        <v>69258</v>
      </c>
      <c r="S9" s="18">
        <f>Pivot!C57</f>
        <v>17625.599999999999</v>
      </c>
      <c r="T9" s="18">
        <f>Pivot!D57</f>
        <v>51632.4</v>
      </c>
      <c r="U9" s="19">
        <f>Pivot!E57</f>
        <v>0.74550810014727542</v>
      </c>
      <c r="V9" s="20">
        <f>Pivot!F57</f>
        <v>5949</v>
      </c>
    </row>
    <row r="10" spans="16:22" x14ac:dyDescent="0.3">
      <c r="P10" s="17" t="str">
        <f>Pivot!A58</f>
        <v>Andria Kimpton</v>
      </c>
      <c r="Q10" s="18">
        <f>Pivot!B58</f>
        <v>61355</v>
      </c>
      <c r="R10" s="18">
        <f t="shared" ref="R10:R31" si="0">Q10</f>
        <v>61355</v>
      </c>
      <c r="S10" s="18">
        <f>Pivot!C58</f>
        <v>15337.8</v>
      </c>
      <c r="T10" s="18">
        <f>Pivot!D58</f>
        <v>46017.2</v>
      </c>
      <c r="U10" s="19">
        <f>Pivot!E58</f>
        <v>0.75001548366066328</v>
      </c>
      <c r="V10" s="20">
        <f>Pivot!F58</f>
        <v>4987</v>
      </c>
    </row>
    <row r="11" spans="16:22" x14ac:dyDescent="0.3">
      <c r="P11" s="17" t="str">
        <f>Pivot!A59</f>
        <v>Roddy Speechley</v>
      </c>
      <c r="Q11" s="18">
        <f>Pivot!B59</f>
        <v>58639</v>
      </c>
      <c r="R11" s="18">
        <f t="shared" si="0"/>
        <v>58639</v>
      </c>
      <c r="S11" s="18">
        <f>Pivot!C59</f>
        <v>14441.2</v>
      </c>
      <c r="T11" s="18">
        <f>Pivot!D59</f>
        <v>44197.8</v>
      </c>
      <c r="U11" s="19">
        <f>Pivot!E59</f>
        <v>0.75372704172990679</v>
      </c>
      <c r="V11" s="20">
        <f>Pivot!F59</f>
        <v>4898</v>
      </c>
    </row>
    <row r="12" spans="16:22" x14ac:dyDescent="0.3">
      <c r="P12" s="17" t="str">
        <f>Pivot!A60</f>
        <v>Camilla Castle</v>
      </c>
      <c r="Q12" s="18">
        <f>Pivot!B60</f>
        <v>57645</v>
      </c>
      <c r="R12" s="18">
        <f t="shared" si="0"/>
        <v>57645</v>
      </c>
      <c r="S12" s="18">
        <f>Pivot!C60</f>
        <v>16332.7</v>
      </c>
      <c r="T12" s="18">
        <f>Pivot!D60</f>
        <v>41312.300000000003</v>
      </c>
      <c r="U12" s="19">
        <f>Pivot!E60</f>
        <v>0.71666753404458328</v>
      </c>
      <c r="V12" s="20">
        <f>Pivot!F60</f>
        <v>5416</v>
      </c>
    </row>
    <row r="13" spans="16:22" x14ac:dyDescent="0.3">
      <c r="P13" s="17" t="str">
        <f>Pivot!A61</f>
        <v>Madelene Upcott</v>
      </c>
      <c r="Q13" s="18">
        <f>Pivot!B61</f>
        <v>51898</v>
      </c>
      <c r="R13" s="18">
        <f t="shared" si="0"/>
        <v>51898</v>
      </c>
      <c r="S13" s="18">
        <f>Pivot!C61</f>
        <v>14662.6</v>
      </c>
      <c r="T13" s="18">
        <f>Pivot!D61</f>
        <v>37235.4</v>
      </c>
      <c r="U13" s="19">
        <f>Pivot!E61</f>
        <v>0.7174727349801534</v>
      </c>
      <c r="V13" s="20">
        <f>Pivot!F61</f>
        <v>4592</v>
      </c>
    </row>
    <row r="14" spans="16:22" x14ac:dyDescent="0.3">
      <c r="P14" s="17" t="str">
        <f>Pivot!A62</f>
        <v>Karlen McCaffrey</v>
      </c>
      <c r="Q14" s="18">
        <f>Pivot!B62</f>
        <v>49973</v>
      </c>
      <c r="R14" s="18">
        <f t="shared" si="0"/>
        <v>49973</v>
      </c>
      <c r="S14" s="18">
        <f>Pivot!C62</f>
        <v>12087.9</v>
      </c>
      <c r="T14" s="18">
        <f>Pivot!D62</f>
        <v>37885.1</v>
      </c>
      <c r="U14" s="19">
        <f>Pivot!E62</f>
        <v>0.75811138014527846</v>
      </c>
      <c r="V14" s="20">
        <f>Pivot!F62</f>
        <v>3946</v>
      </c>
    </row>
    <row r="15" spans="16:22" x14ac:dyDescent="0.3">
      <c r="P15" s="17" t="str">
        <f>Pivot!A63</f>
        <v>Jan Morforth</v>
      </c>
      <c r="Q15" s="18">
        <f>Pivot!B63</f>
        <v>48545</v>
      </c>
      <c r="R15" s="18">
        <f t="shared" si="0"/>
        <v>48545</v>
      </c>
      <c r="S15" s="18">
        <f>Pivot!C63</f>
        <v>10488.7</v>
      </c>
      <c r="T15" s="18">
        <f>Pivot!D63</f>
        <v>38056.300000000003</v>
      </c>
      <c r="U15" s="19">
        <f>Pivot!E63</f>
        <v>0.78393861365743134</v>
      </c>
      <c r="V15" s="20">
        <f>Pivot!F63</f>
        <v>3648</v>
      </c>
    </row>
    <row r="16" spans="16:22" x14ac:dyDescent="0.3">
      <c r="P16" s="17" t="str">
        <f>Pivot!A64</f>
        <v>Barr Faughny</v>
      </c>
      <c r="Q16" s="18">
        <f>Pivot!B64</f>
        <v>48468</v>
      </c>
      <c r="R16" s="18">
        <f t="shared" si="0"/>
        <v>48468</v>
      </c>
      <c r="S16" s="18">
        <f>Pivot!C64</f>
        <v>13177.7</v>
      </c>
      <c r="T16" s="18">
        <f>Pivot!D64</f>
        <v>35290.300000000003</v>
      </c>
      <c r="U16" s="19">
        <f>Pivot!E64</f>
        <v>0.72811545762152352</v>
      </c>
      <c r="V16" s="20">
        <f>Pivot!F64</f>
        <v>4134</v>
      </c>
    </row>
    <row r="17" spans="16:22" x14ac:dyDescent="0.3">
      <c r="P17" s="17" t="str">
        <f>Pivot!A65</f>
        <v>Gigi Bohling</v>
      </c>
      <c r="Q17" s="18">
        <f>Pivot!B65</f>
        <v>46578</v>
      </c>
      <c r="R17" s="18">
        <f t="shared" si="0"/>
        <v>46578</v>
      </c>
      <c r="S17" s="18">
        <f>Pivot!C65</f>
        <v>9919.7999999999993</v>
      </c>
      <c r="T17" s="18">
        <f>Pivot!D65</f>
        <v>36658.199999999997</v>
      </c>
      <c r="U17" s="19">
        <f>Pivot!E65</f>
        <v>0.78702821074326934</v>
      </c>
      <c r="V17" s="20">
        <f>Pivot!F65</f>
        <v>3318</v>
      </c>
    </row>
    <row r="18" spans="16:22" x14ac:dyDescent="0.3">
      <c r="P18" s="17" t="str">
        <f>Pivot!A66</f>
        <v>Dennison Crosswaite</v>
      </c>
      <c r="Q18" s="18">
        <f>Pivot!B66</f>
        <v>43687</v>
      </c>
      <c r="R18" s="18">
        <f t="shared" si="0"/>
        <v>43687</v>
      </c>
      <c r="S18" s="18">
        <f>Pivot!C66</f>
        <v>11626</v>
      </c>
      <c r="T18" s="18">
        <f>Pivot!D66</f>
        <v>32061</v>
      </c>
      <c r="U18" s="19">
        <f>Pivot!E66</f>
        <v>0.73387964382997228</v>
      </c>
      <c r="V18" s="20">
        <f>Pivot!F66</f>
        <v>3784</v>
      </c>
    </row>
    <row r="19" spans="16:22" x14ac:dyDescent="0.3">
      <c r="P19" s="17" t="str">
        <f>Pivot!A67</f>
        <v>Mallorie Waber</v>
      </c>
      <c r="Q19" s="18">
        <f>Pivot!B67</f>
        <v>43638</v>
      </c>
      <c r="R19" s="18">
        <f t="shared" si="0"/>
        <v>43638</v>
      </c>
      <c r="S19" s="18">
        <f>Pivot!C67</f>
        <v>9203.2999999999993</v>
      </c>
      <c r="T19" s="18">
        <f>Pivot!D67</f>
        <v>34434.699999999997</v>
      </c>
      <c r="U19" s="19">
        <f>Pivot!E67</f>
        <v>0.78909895045602452</v>
      </c>
      <c r="V19" s="20">
        <f>Pivot!F67</f>
        <v>3311</v>
      </c>
    </row>
    <row r="20" spans="16:22" x14ac:dyDescent="0.3">
      <c r="P20" s="17" t="str">
        <f>Pivot!A68</f>
        <v>Wilone O'Kielt</v>
      </c>
      <c r="Q20" s="18">
        <f>Pivot!B68</f>
        <v>42161</v>
      </c>
      <c r="R20" s="18">
        <f t="shared" si="0"/>
        <v>42161</v>
      </c>
      <c r="S20" s="18">
        <f>Pivot!C68</f>
        <v>11047.8</v>
      </c>
      <c r="T20" s="18">
        <f>Pivot!D68</f>
        <v>31113.200000000001</v>
      </c>
      <c r="U20" s="19">
        <f>Pivot!E68</f>
        <v>0.73796162330115511</v>
      </c>
      <c r="V20" s="20">
        <f>Pivot!F68</f>
        <v>3453</v>
      </c>
    </row>
    <row r="21" spans="16:22" x14ac:dyDescent="0.3">
      <c r="P21" s="17" t="str">
        <f>Pivot!A69</f>
        <v>Gunar Cockshoot</v>
      </c>
      <c r="Q21" s="18">
        <f>Pivot!B69</f>
        <v>41692</v>
      </c>
      <c r="R21" s="18">
        <f t="shared" si="0"/>
        <v>41692</v>
      </c>
      <c r="S21" s="18">
        <f>Pivot!C69</f>
        <v>9500.2000000000007</v>
      </c>
      <c r="T21" s="18">
        <f>Pivot!D69</f>
        <v>32191.8</v>
      </c>
      <c r="U21" s="19">
        <f>Pivot!E69</f>
        <v>0.77213374268444779</v>
      </c>
      <c r="V21" s="20">
        <f>Pivot!F69</f>
        <v>3113</v>
      </c>
    </row>
    <row r="22" spans="16:22" x14ac:dyDescent="0.3">
      <c r="P22" s="17" t="str">
        <f>Pivot!A70</f>
        <v>Husein Augar</v>
      </c>
      <c r="Q22" s="18">
        <f>Pivot!B70</f>
        <v>40411</v>
      </c>
      <c r="R22" s="18">
        <f t="shared" si="0"/>
        <v>40411</v>
      </c>
      <c r="S22" s="18">
        <f>Pivot!C70</f>
        <v>10450.4</v>
      </c>
      <c r="T22" s="18">
        <f>Pivot!D70</f>
        <v>29960.6</v>
      </c>
      <c r="U22" s="19">
        <f>Pivot!E70</f>
        <v>0.74139714434188708</v>
      </c>
      <c r="V22" s="20">
        <f>Pivot!F70</f>
        <v>3705</v>
      </c>
    </row>
    <row r="23" spans="16:22" x14ac:dyDescent="0.3">
      <c r="P23" s="17" t="str">
        <f>Pivot!A71</f>
        <v>Oby Sorrel</v>
      </c>
      <c r="Q23" s="18">
        <f>Pivot!B71</f>
        <v>38969</v>
      </c>
      <c r="R23" s="18">
        <f t="shared" si="0"/>
        <v>38969</v>
      </c>
      <c r="S23" s="18">
        <f>Pivot!C71</f>
        <v>10559.8</v>
      </c>
      <c r="T23" s="18">
        <f>Pivot!D71</f>
        <v>28409.200000000001</v>
      </c>
      <c r="U23" s="19">
        <f>Pivot!E71</f>
        <v>0.72902050347712288</v>
      </c>
      <c r="V23" s="20">
        <f>Pivot!F71</f>
        <v>3425</v>
      </c>
    </row>
    <row r="24" spans="16:22" x14ac:dyDescent="0.3">
      <c r="P24" s="17" t="str">
        <f>Pivot!A72</f>
        <v>Brien Boise</v>
      </c>
      <c r="Q24" s="18">
        <f>Pivot!B72</f>
        <v>38451</v>
      </c>
      <c r="R24" s="18">
        <f t="shared" si="0"/>
        <v>38451</v>
      </c>
      <c r="S24" s="18">
        <f>Pivot!C72</f>
        <v>8569.5</v>
      </c>
      <c r="T24" s="18">
        <f>Pivot!D72</f>
        <v>29881.5</v>
      </c>
      <c r="U24" s="19">
        <f>Pivot!E72</f>
        <v>0.77713193414995707</v>
      </c>
      <c r="V24" s="20">
        <f>Pivot!F72</f>
        <v>2802</v>
      </c>
    </row>
    <row r="25" spans="16:22" x14ac:dyDescent="0.3">
      <c r="P25" s="17" t="str">
        <f>Pivot!A73</f>
        <v>Kelci Walkden</v>
      </c>
      <c r="Q25" s="18">
        <f>Pivot!B73</f>
        <v>37653</v>
      </c>
      <c r="R25" s="18">
        <f t="shared" si="0"/>
        <v>37653</v>
      </c>
      <c r="S25" s="18">
        <f>Pivot!C73</f>
        <v>13324.9</v>
      </c>
      <c r="T25" s="18">
        <f>Pivot!D73</f>
        <v>24328.1</v>
      </c>
      <c r="U25" s="19">
        <f>Pivot!E73</f>
        <v>0.64611319151196445</v>
      </c>
      <c r="V25" s="20">
        <f>Pivot!F73</f>
        <v>4244</v>
      </c>
    </row>
    <row r="26" spans="16:22" x14ac:dyDescent="0.3">
      <c r="P26" s="17" t="str">
        <f>Pivot!A74</f>
        <v>Curtice Advani</v>
      </c>
      <c r="Q26" s="18">
        <f>Pivot!B74</f>
        <v>32333</v>
      </c>
      <c r="R26" s="18">
        <f t="shared" si="0"/>
        <v>32333</v>
      </c>
      <c r="S26" s="18">
        <f>Pivot!C74</f>
        <v>8021.3</v>
      </c>
      <c r="T26" s="18">
        <f>Pivot!D74</f>
        <v>24311.7</v>
      </c>
      <c r="U26" s="19">
        <f>Pivot!E74</f>
        <v>0.75191599913401175</v>
      </c>
      <c r="V26" s="20">
        <f>Pivot!F74</f>
        <v>2767</v>
      </c>
    </row>
    <row r="27" spans="16:22" x14ac:dyDescent="0.3">
      <c r="P27" s="17" t="str">
        <f>Pivot!A75</f>
        <v>Ches Bonnell</v>
      </c>
      <c r="Q27" s="18">
        <f>Pivot!B75</f>
        <v>31290</v>
      </c>
      <c r="R27" s="18">
        <f t="shared" si="0"/>
        <v>31290</v>
      </c>
      <c r="S27" s="18">
        <f>Pivot!C75</f>
        <v>8815.5</v>
      </c>
      <c r="T27" s="18">
        <f>Pivot!D75</f>
        <v>22474.5</v>
      </c>
      <c r="U27" s="19">
        <f>Pivot!E75</f>
        <v>0.71826462128475554</v>
      </c>
      <c r="V27" s="20">
        <f>Pivot!F75</f>
        <v>2808</v>
      </c>
    </row>
    <row r="28" spans="16:22" x14ac:dyDescent="0.3">
      <c r="P28" s="17" t="str">
        <f>Pivot!A76</f>
        <v>Rafaelita Blaksland</v>
      </c>
      <c r="Q28" s="18">
        <f>Pivot!B76</f>
        <v>30905</v>
      </c>
      <c r="R28" s="18">
        <f t="shared" si="0"/>
        <v>30905</v>
      </c>
      <c r="S28" s="18">
        <f>Pivot!C76</f>
        <v>8589.1</v>
      </c>
      <c r="T28" s="18">
        <f>Pivot!D76</f>
        <v>22315.9</v>
      </c>
      <c r="U28" s="19">
        <f>Pivot!E76</f>
        <v>0.72208056948713806</v>
      </c>
      <c r="V28" s="20">
        <f>Pivot!F76</f>
        <v>2983</v>
      </c>
    </row>
    <row r="29" spans="16:22" x14ac:dyDescent="0.3">
      <c r="P29" s="17" t="str">
        <f>Pivot!A77</f>
        <v>Marney O'Breen</v>
      </c>
      <c r="Q29" s="18">
        <f>Pivot!B77</f>
        <v>27342</v>
      </c>
      <c r="R29" s="18">
        <f t="shared" si="0"/>
        <v>27342</v>
      </c>
      <c r="S29" s="18">
        <f>Pivot!C77</f>
        <v>6940.2</v>
      </c>
      <c r="T29" s="18">
        <f>Pivot!D77</f>
        <v>20401.8</v>
      </c>
      <c r="U29" s="19">
        <f>Pivot!E77</f>
        <v>0.7461707263550581</v>
      </c>
      <c r="V29" s="20">
        <f>Pivot!F77</f>
        <v>2455</v>
      </c>
    </row>
    <row r="30" spans="16:22" x14ac:dyDescent="0.3">
      <c r="P30" s="17" t="str">
        <f>Pivot!A78</f>
        <v>Van Tuxwell</v>
      </c>
      <c r="Q30" s="18">
        <f>Pivot!B78</f>
        <v>26901</v>
      </c>
      <c r="R30" s="18">
        <f t="shared" si="0"/>
        <v>26901</v>
      </c>
      <c r="S30" s="18">
        <f>Pivot!C78</f>
        <v>6887.9</v>
      </c>
      <c r="T30" s="18">
        <f>Pivot!D78</f>
        <v>20013.099999999999</v>
      </c>
      <c r="U30" s="19">
        <f>Pivot!E78</f>
        <v>0.7439537563659343</v>
      </c>
      <c r="V30" s="20">
        <f>Pivot!F78</f>
        <v>2464</v>
      </c>
    </row>
    <row r="31" spans="16:22" x14ac:dyDescent="0.3">
      <c r="P31" s="17" t="str">
        <f>Pivot!A79</f>
        <v>Kaine Padly</v>
      </c>
      <c r="Q31" s="18">
        <f>Pivot!B79</f>
        <v>25984</v>
      </c>
      <c r="R31" s="18">
        <f t="shared" si="0"/>
        <v>25984</v>
      </c>
      <c r="S31" s="18">
        <f>Pivot!C79</f>
        <v>4949.8999999999996</v>
      </c>
      <c r="T31" s="18">
        <f>Pivot!D79</f>
        <v>21034.1</v>
      </c>
      <c r="U31" s="19">
        <f>Pivot!E79</f>
        <v>0.80950200123152705</v>
      </c>
      <c r="V31" s="20">
        <f>Pivot!F79</f>
        <v>1845</v>
      </c>
    </row>
    <row r="32" spans="16:22" x14ac:dyDescent="0.3">
      <c r="P32" s="21" t="s">
        <v>19</v>
      </c>
      <c r="Q32" s="18">
        <v>25739</v>
      </c>
      <c r="R32" s="18">
        <f>Q32</f>
        <v>25739</v>
      </c>
      <c r="S32" s="22">
        <v>5751.7</v>
      </c>
      <c r="T32" s="23">
        <v>19987.3</v>
      </c>
      <c r="U32" s="24">
        <v>0.77653755002136837</v>
      </c>
      <c r="V32" s="22">
        <v>898</v>
      </c>
    </row>
    <row r="33" spans="16:22" x14ac:dyDescent="0.3">
      <c r="P33" s="21" t="s">
        <v>43</v>
      </c>
      <c r="Q33" s="18">
        <v>23723</v>
      </c>
      <c r="R33" s="18">
        <f>Q33</f>
        <v>23723</v>
      </c>
      <c r="S33" s="22">
        <v>5358.4</v>
      </c>
      <c r="T33" s="23">
        <v>18364.599999999999</v>
      </c>
      <c r="U33" s="24">
        <v>0.77412637524764993</v>
      </c>
      <c r="V33" s="22">
        <v>886</v>
      </c>
    </row>
  </sheetData>
  <mergeCells count="1">
    <mergeCell ref="Q8:R8"/>
  </mergeCells>
  <conditionalFormatting sqref="U9:U31">
    <cfRule type="iconSet" priority="3">
      <iconSet>
        <cfvo type="percent" val="0"/>
        <cfvo type="num" val="0.65"/>
        <cfvo type="num" val="0.75"/>
      </iconSet>
    </cfRule>
  </conditionalFormatting>
  <conditionalFormatting sqref="R9:R33">
    <cfRule type="dataBar" priority="2">
      <dataBar showValue="0">
        <cfvo type="min"/>
        <cfvo type="max"/>
        <color rgb="FFFFB628"/>
      </dataBar>
      <extLst>
        <ext xmlns:x14="http://schemas.microsoft.com/office/spreadsheetml/2009/9/main" uri="{B025F937-C7B1-47D3-B67F-A62EFF666E3E}">
          <x14:id>{9048A718-8161-471D-825E-56F4F8EEA435}</x14:id>
        </ext>
      </extLst>
    </cfRule>
  </conditionalFormatting>
  <conditionalFormatting sqref="U9:U33">
    <cfRule type="iconSet" priority="1">
      <iconSet>
        <cfvo type="percent" val="0"/>
        <cfvo type="num" val="0.65"/>
        <cfvo type="num" val="0.75"/>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048A718-8161-471D-825E-56F4F8EEA435}">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Assets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Shrom</cp:lastModifiedBy>
  <dcterms:created xsi:type="dcterms:W3CDTF">2023-05-07T22:57:35Z</dcterms:created>
  <dcterms:modified xsi:type="dcterms:W3CDTF">2024-07-17T07:42:38Z</dcterms:modified>
</cp:coreProperties>
</file>