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TN\1stActivation_3.2MeV\2_Dacaimento\"/>
    </mc:Choice>
  </mc:AlternateContent>
  <bookViews>
    <workbookView xWindow="0" yWindow="0" windowWidth="12940" windowHeight="4020"/>
  </bookViews>
  <sheets>
    <sheet name="Lines" sheetId="1" r:id="rId1"/>
    <sheet name="SDD Calib" sheetId="3" r:id="rId2"/>
    <sheet name="Ge Cali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E8" i="3"/>
  <c r="E5" i="3"/>
  <c r="F15" i="1"/>
  <c r="F19" i="1"/>
  <c r="F18" i="1"/>
  <c r="F17" i="1"/>
  <c r="F16" i="1"/>
  <c r="F24" i="1"/>
  <c r="F23" i="1"/>
  <c r="F22" i="1"/>
  <c r="F25" i="1"/>
  <c r="D13" i="2" a="1"/>
  <c r="D13" i="2" s="1"/>
  <c r="E10" i="2"/>
  <c r="E6" i="2"/>
  <c r="E15" i="2" l="1"/>
  <c r="D15" i="2"/>
  <c r="E16" i="2"/>
  <c r="E14" i="2"/>
  <c r="D16" i="2"/>
  <c r="D14" i="2"/>
  <c r="E13" i="2"/>
</calcChain>
</file>

<file path=xl/sharedStrings.xml><?xml version="1.0" encoding="utf-8"?>
<sst xmlns="http://schemas.openxmlformats.org/spreadsheetml/2006/main" count="137" uniqueCount="24">
  <si>
    <t>Element</t>
  </si>
  <si>
    <t>Energy (keV)</t>
  </si>
  <si>
    <t>Channel</t>
  </si>
  <si>
    <t>137Cs</t>
  </si>
  <si>
    <t>Line</t>
  </si>
  <si>
    <t>Ka1</t>
  </si>
  <si>
    <t>Ka2</t>
  </si>
  <si>
    <t>Kb</t>
  </si>
  <si>
    <t>La1</t>
  </si>
  <si>
    <t>La2</t>
  </si>
  <si>
    <t>Lb1</t>
  </si>
  <si>
    <t>Lb2</t>
  </si>
  <si>
    <t>Lg1</t>
  </si>
  <si>
    <t>241Am</t>
  </si>
  <si>
    <t>gamma</t>
  </si>
  <si>
    <t>116Sn</t>
  </si>
  <si>
    <t>beta+</t>
  </si>
  <si>
    <t>117Sb</t>
  </si>
  <si>
    <t>Kb1</t>
  </si>
  <si>
    <t>Ge</t>
  </si>
  <si>
    <t>SDD</t>
  </si>
  <si>
    <t>Ka1+Ka2</t>
  </si>
  <si>
    <t>Ka1 + Ka2</t>
  </si>
  <si>
    <t>La1 + 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</si>
</sst>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0" fontId="1" fillId="0" borderId="6" xfId="0" applyFont="1" applyBorder="1"/>
    <xf numFmtId="0" fontId="1" fillId="0" borderId="8" xfId="0" applyFont="1" applyBorder="1"/>
    <xf numFmtId="1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05763342082240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 SDD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680249343832022"/>
                  <c:y val="-0.176342592592592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0,0304x + 0,4963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0,9975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'SDD Calib'!$F$5:$F$13</c:f>
              <c:numCache>
                <c:formatCode>General</c:formatCode>
                <c:ptCount val="9"/>
                <c:pt idx="0">
                  <c:v>1036</c:v>
                </c:pt>
                <c:pt idx="1">
                  <c:v>1171</c:v>
                </c:pt>
                <c:pt idx="2">
                  <c:v>1914</c:v>
                </c:pt>
                <c:pt idx="3">
                  <c:v>449</c:v>
                </c:pt>
                <c:pt idx="4">
                  <c:v>572</c:v>
                </c:pt>
                <c:pt idx="5">
                  <c:v>544</c:v>
                </c:pt>
                <c:pt idx="6">
                  <c:v>813</c:v>
                </c:pt>
                <c:pt idx="7">
                  <c:v>917</c:v>
                </c:pt>
                <c:pt idx="8">
                  <c:v>112</c:v>
                </c:pt>
              </c:numCache>
            </c:numRef>
          </c:xVal>
          <c:yVal>
            <c:numRef>
              <c:f>'SDD Calib'!$E$5:$E$13</c:f>
              <c:numCache>
                <c:formatCode>General</c:formatCode>
                <c:ptCount val="9"/>
                <c:pt idx="0" formatCode="0.0000">
                  <c:v>30.798949999999998</c:v>
                </c:pt>
                <c:pt idx="1">
                  <c:v>34.986899999999999</c:v>
                </c:pt>
                <c:pt idx="2">
                  <c:v>59.5</c:v>
                </c:pt>
                <c:pt idx="3" formatCode="0.0000">
                  <c:v>14.51455</c:v>
                </c:pt>
                <c:pt idx="4">
                  <c:v>18.852</c:v>
                </c:pt>
                <c:pt idx="5">
                  <c:v>17.676500000000001</c:v>
                </c:pt>
                <c:pt idx="6">
                  <c:v>25.15765</c:v>
                </c:pt>
                <c:pt idx="7">
                  <c:v>28.486000000000001</c:v>
                </c:pt>
                <c:pt idx="8">
                  <c:v>3.4439799999999998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644096"/>
        <c:axId val="-2121644640"/>
      </c:scatterChart>
      <c:valAx>
        <c:axId val="-2121644096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21644640"/>
        <c:crosses val="autoZero"/>
        <c:crossBetween val="midCat"/>
      </c:valAx>
      <c:valAx>
        <c:axId val="-212164464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2164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0652668416447965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 Calibration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15288713910761E-2"/>
                  <c:y val="-0.180972222222222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1,056435x - 14,020692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0,999996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'Ge Calib'!$F$5:$F$11</c:f>
              <c:numCache>
                <c:formatCode>General</c:formatCode>
                <c:ptCount val="7"/>
                <c:pt idx="0">
                  <c:v>640</c:v>
                </c:pt>
                <c:pt idx="1">
                  <c:v>43</c:v>
                </c:pt>
                <c:pt idx="2">
                  <c:v>47</c:v>
                </c:pt>
                <c:pt idx="3">
                  <c:v>69</c:v>
                </c:pt>
                <c:pt idx="4">
                  <c:v>163</c:v>
                </c:pt>
                <c:pt idx="5">
                  <c:v>37</c:v>
                </c:pt>
                <c:pt idx="6">
                  <c:v>40</c:v>
                </c:pt>
              </c:numCache>
            </c:numRef>
          </c:xVal>
          <c:yVal>
            <c:numRef>
              <c:f>'Ge Calib'!$E$5:$E$11</c:f>
              <c:numCache>
                <c:formatCode>0.0000</c:formatCode>
                <c:ptCount val="7"/>
                <c:pt idx="0" formatCode="General">
                  <c:v>662</c:v>
                </c:pt>
                <c:pt idx="1">
                  <c:v>30.798949999999998</c:v>
                </c:pt>
                <c:pt idx="2" formatCode="General">
                  <c:v>34.986899999999999</c:v>
                </c:pt>
                <c:pt idx="3" formatCode="General">
                  <c:v>59.5</c:v>
                </c:pt>
                <c:pt idx="4" formatCode="General">
                  <c:v>158.56200000000001</c:v>
                </c:pt>
                <c:pt idx="5">
                  <c:v>25.15765</c:v>
                </c:pt>
                <c:pt idx="6" formatCode="General">
                  <c:v>28.486000000000001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493536"/>
        <c:axId val="-2117495168"/>
      </c:scatterChart>
      <c:valAx>
        <c:axId val="-211749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17495168"/>
        <c:crosses val="autoZero"/>
        <c:crossBetween val="midCat"/>
      </c:valAx>
      <c:valAx>
        <c:axId val="-21174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1749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12700</xdr:rowOff>
    </xdr:from>
    <xdr:to>
      <xdr:col>14</xdr:col>
      <xdr:colOff>314325</xdr:colOff>
      <xdr:row>16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2</xdr:row>
      <xdr:rowOff>12700</xdr:rowOff>
    </xdr:from>
    <xdr:to>
      <xdr:col>14</xdr:col>
      <xdr:colOff>301625</xdr:colOff>
      <xdr:row>15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4"/>
  <sheetViews>
    <sheetView tabSelected="1" workbookViewId="0">
      <selection activeCell="O8" sqref="O8"/>
    </sheetView>
  </sheetViews>
  <sheetFormatPr defaultRowHeight="14.5" x14ac:dyDescent="0.35"/>
  <cols>
    <col min="4" max="4" width="8.6328125" customWidth="1"/>
  </cols>
  <sheetData>
    <row r="1" spans="3:11" ht="15" thickBot="1" x14ac:dyDescent="0.4"/>
    <row r="2" spans="3:11" ht="15" thickBot="1" x14ac:dyDescent="0.4">
      <c r="D2" s="21" t="s">
        <v>19</v>
      </c>
      <c r="E2" s="22"/>
      <c r="I2" s="21" t="s">
        <v>20</v>
      </c>
      <c r="J2" s="22"/>
    </row>
    <row r="3" spans="3:11" ht="30" customHeight="1" thickBot="1" x14ac:dyDescent="0.4">
      <c r="C3" s="17" t="s">
        <v>0</v>
      </c>
      <c r="D3" s="18" t="s">
        <v>4</v>
      </c>
      <c r="E3" s="19" t="s">
        <v>1</v>
      </c>
      <c r="F3" s="20" t="s">
        <v>2</v>
      </c>
      <c r="H3" s="17" t="s">
        <v>0</v>
      </c>
      <c r="I3" s="18" t="s">
        <v>4</v>
      </c>
      <c r="J3" s="19" t="s">
        <v>1</v>
      </c>
      <c r="K3" s="20" t="s">
        <v>2</v>
      </c>
    </row>
    <row r="4" spans="3:11" x14ac:dyDescent="0.35">
      <c r="C4" s="5" t="s">
        <v>3</v>
      </c>
      <c r="D4" s="6" t="s">
        <v>14</v>
      </c>
      <c r="E4" s="6">
        <v>662</v>
      </c>
      <c r="F4" s="27">
        <v>640</v>
      </c>
      <c r="H4" s="5" t="s">
        <v>3</v>
      </c>
      <c r="I4" s="6" t="s">
        <v>14</v>
      </c>
      <c r="J4" s="6">
        <v>662</v>
      </c>
      <c r="K4" s="7"/>
    </row>
    <row r="5" spans="3:11" x14ac:dyDescent="0.35">
      <c r="C5" s="8"/>
      <c r="D5" s="9" t="s">
        <v>16</v>
      </c>
      <c r="E5" s="9">
        <v>511</v>
      </c>
      <c r="F5" s="10"/>
      <c r="H5" s="8"/>
      <c r="I5" s="9" t="s">
        <v>16</v>
      </c>
      <c r="J5" s="9">
        <v>511</v>
      </c>
      <c r="K5" s="10"/>
    </row>
    <row r="6" spans="3:11" x14ac:dyDescent="0.35">
      <c r="C6" s="8"/>
      <c r="D6" s="9" t="s">
        <v>5</v>
      </c>
      <c r="E6" s="9">
        <v>30.972799999999999</v>
      </c>
      <c r="F6" s="28">
        <v>43</v>
      </c>
      <c r="H6" s="8"/>
      <c r="I6" s="9" t="s">
        <v>5</v>
      </c>
      <c r="J6" s="9">
        <v>30.972799999999999</v>
      </c>
      <c r="K6" s="10"/>
    </row>
    <row r="7" spans="3:11" x14ac:dyDescent="0.35">
      <c r="C7" s="8"/>
      <c r="D7" s="9" t="s">
        <v>6</v>
      </c>
      <c r="E7" s="9">
        <v>30.6251</v>
      </c>
      <c r="F7" s="10"/>
      <c r="H7" s="8"/>
      <c r="I7" s="9" t="s">
        <v>6</v>
      </c>
      <c r="J7" s="9">
        <v>30.6251</v>
      </c>
      <c r="K7" s="10">
        <v>1036</v>
      </c>
    </row>
    <row r="8" spans="3:11" x14ac:dyDescent="0.35">
      <c r="C8" s="8"/>
      <c r="D8" s="9" t="s">
        <v>7</v>
      </c>
      <c r="E8" s="9">
        <v>34.986899999999999</v>
      </c>
      <c r="F8" s="28">
        <v>47</v>
      </c>
      <c r="H8" s="8"/>
      <c r="I8" s="9" t="s">
        <v>7</v>
      </c>
      <c r="J8" s="9">
        <v>34.986899999999999</v>
      </c>
      <c r="K8" s="10">
        <v>1171</v>
      </c>
    </row>
    <row r="9" spans="3:11" x14ac:dyDescent="0.35">
      <c r="C9" s="8"/>
      <c r="D9" s="9" t="s">
        <v>8</v>
      </c>
      <c r="E9" s="14">
        <v>4.2865000000000002</v>
      </c>
      <c r="F9" s="10"/>
      <c r="H9" s="8"/>
      <c r="I9" s="9" t="s">
        <v>8</v>
      </c>
      <c r="J9" s="14">
        <v>4.2865000000000002</v>
      </c>
      <c r="K9" s="10"/>
    </row>
    <row r="10" spans="3:11" x14ac:dyDescent="0.35">
      <c r="C10" s="8"/>
      <c r="D10" s="9" t="s">
        <v>9</v>
      </c>
      <c r="E10" s="14">
        <v>4.2721999999999998</v>
      </c>
      <c r="F10" s="10"/>
      <c r="H10" s="8"/>
      <c r="I10" s="9" t="s">
        <v>9</v>
      </c>
      <c r="J10" s="14">
        <v>4.2721999999999998</v>
      </c>
      <c r="K10" s="10"/>
    </row>
    <row r="11" spans="3:11" x14ac:dyDescent="0.35">
      <c r="C11" s="8"/>
      <c r="D11" s="9" t="s">
        <v>10</v>
      </c>
      <c r="E11" s="14">
        <v>4.6197999999999997</v>
      </c>
      <c r="F11" s="10"/>
      <c r="H11" s="8"/>
      <c r="I11" s="9" t="s">
        <v>10</v>
      </c>
      <c r="J11" s="14">
        <v>4.6197999999999997</v>
      </c>
      <c r="K11" s="10"/>
    </row>
    <row r="12" spans="3:11" x14ac:dyDescent="0.35">
      <c r="C12" s="8"/>
      <c r="D12" s="9" t="s">
        <v>11</v>
      </c>
      <c r="E12" s="14">
        <v>4.9359000000000002</v>
      </c>
      <c r="F12" s="10"/>
      <c r="H12" s="8"/>
      <c r="I12" s="9" t="s">
        <v>11</v>
      </c>
      <c r="J12" s="14">
        <v>4.9359000000000002</v>
      </c>
      <c r="K12" s="10"/>
    </row>
    <row r="13" spans="3:11" ht="15" thickBot="1" x14ac:dyDescent="0.4">
      <c r="C13" s="11"/>
      <c r="D13" s="12" t="s">
        <v>12</v>
      </c>
      <c r="E13" s="12">
        <v>5.2804000000000002</v>
      </c>
      <c r="F13" s="13"/>
      <c r="H13" s="11"/>
      <c r="I13" s="12" t="s">
        <v>12</v>
      </c>
      <c r="J13" s="12">
        <v>5.2804000000000002</v>
      </c>
      <c r="K13" s="13"/>
    </row>
    <row r="14" spans="3:11" x14ac:dyDescent="0.35">
      <c r="C14" s="8" t="s">
        <v>13</v>
      </c>
      <c r="D14" s="14" t="s">
        <v>14</v>
      </c>
      <c r="E14" s="14">
        <v>59.5</v>
      </c>
      <c r="F14" s="28">
        <v>69</v>
      </c>
      <c r="H14" s="8" t="s">
        <v>13</v>
      </c>
      <c r="I14" s="14" t="s">
        <v>14</v>
      </c>
      <c r="J14" s="14">
        <v>59.5</v>
      </c>
      <c r="K14" s="10">
        <v>1914</v>
      </c>
    </row>
    <row r="15" spans="3:11" x14ac:dyDescent="0.35">
      <c r="C15" s="8"/>
      <c r="D15" s="14" t="s">
        <v>14</v>
      </c>
      <c r="E15" s="14">
        <v>43.4</v>
      </c>
      <c r="F15" s="29">
        <f>(E15-'Ge Calib'!$E$13)/'Ge Calib'!$D$13</f>
        <v>54.353246844617878</v>
      </c>
      <c r="H15" s="8"/>
      <c r="I15" s="14" t="s">
        <v>14</v>
      </c>
      <c r="J15" s="14">
        <v>43.4</v>
      </c>
      <c r="K15" s="10"/>
    </row>
    <row r="16" spans="3:11" x14ac:dyDescent="0.35">
      <c r="C16" s="8"/>
      <c r="D16" s="14" t="s">
        <v>8</v>
      </c>
      <c r="E16" s="14">
        <v>14.6172</v>
      </c>
      <c r="F16" s="29">
        <f>(E16-'Ge Calib'!$E$13)/'Ge Calib'!$D$13</f>
        <v>27.10804007258584</v>
      </c>
      <c r="H16" s="8"/>
      <c r="I16" s="14" t="s">
        <v>8</v>
      </c>
      <c r="J16" s="14">
        <v>14.6172</v>
      </c>
      <c r="K16" s="10">
        <v>449</v>
      </c>
    </row>
    <row r="17" spans="3:11" x14ac:dyDescent="0.35">
      <c r="C17" s="8"/>
      <c r="D17" s="14" t="s">
        <v>9</v>
      </c>
      <c r="E17" s="14">
        <v>14.411899999999999</v>
      </c>
      <c r="F17" s="29">
        <f>(E17-'Ge Calib'!$E$13)/'Ge Calib'!$D$13</f>
        <v>26.913707313080227</v>
      </c>
      <c r="H17" s="8"/>
      <c r="I17" s="14" t="s">
        <v>9</v>
      </c>
      <c r="J17" s="14">
        <v>14.411899999999999</v>
      </c>
      <c r="K17" s="10"/>
    </row>
    <row r="18" spans="3:11" x14ac:dyDescent="0.35">
      <c r="C18" s="8"/>
      <c r="D18" s="14" t="s">
        <v>10</v>
      </c>
      <c r="E18" s="14">
        <v>18.852</v>
      </c>
      <c r="F18" s="29">
        <f>(E18-'Ge Calib'!$E$13)/'Ge Calib'!$D$13</f>
        <v>31.116614694867252</v>
      </c>
      <c r="H18" s="8"/>
      <c r="I18" s="14" t="s">
        <v>10</v>
      </c>
      <c r="J18" s="14">
        <v>18.852</v>
      </c>
      <c r="K18" s="10">
        <v>572</v>
      </c>
    </row>
    <row r="19" spans="3:11" x14ac:dyDescent="0.35">
      <c r="C19" s="8"/>
      <c r="D19" s="14" t="s">
        <v>11</v>
      </c>
      <c r="E19" s="14">
        <v>17.676500000000001</v>
      </c>
      <c r="F19" s="29">
        <f>(E19-'Ge Calib'!$E$13)/'Ge Calib'!$D$13</f>
        <v>30.003910560435447</v>
      </c>
      <c r="H19" s="8"/>
      <c r="I19" s="14" t="s">
        <v>11</v>
      </c>
      <c r="J19" s="14">
        <v>17.676500000000001</v>
      </c>
      <c r="K19" s="10">
        <v>544</v>
      </c>
    </row>
    <row r="20" spans="3:11" ht="15" thickBot="1" x14ac:dyDescent="0.4">
      <c r="C20" s="11"/>
      <c r="D20" s="16" t="s">
        <v>12</v>
      </c>
      <c r="E20" s="12">
        <v>22.065200000000001</v>
      </c>
      <c r="F20" s="29"/>
      <c r="H20" s="11"/>
      <c r="I20" s="16" t="s">
        <v>12</v>
      </c>
      <c r="J20" s="12">
        <v>22.065200000000001</v>
      </c>
      <c r="K20" s="13"/>
    </row>
    <row r="21" spans="3:11" x14ac:dyDescent="0.35">
      <c r="C21" s="5" t="s">
        <v>17</v>
      </c>
      <c r="D21" s="15" t="s">
        <v>14</v>
      </c>
      <c r="E21" s="15">
        <v>158.56200000000001</v>
      </c>
      <c r="F21" s="27">
        <v>163</v>
      </c>
      <c r="H21" s="5" t="s">
        <v>17</v>
      </c>
      <c r="I21" s="15" t="s">
        <v>14</v>
      </c>
      <c r="J21" s="15">
        <v>158.56200000000001</v>
      </c>
      <c r="K21" s="7"/>
    </row>
    <row r="22" spans="3:11" x14ac:dyDescent="0.35">
      <c r="C22" s="8"/>
      <c r="D22" s="14" t="s">
        <v>16</v>
      </c>
      <c r="E22" s="14">
        <v>511</v>
      </c>
      <c r="F22" s="29">
        <f>(E22-'Ge Calib'!$E$13)/'Ge Calib'!$D$13</f>
        <v>496.97379406734052</v>
      </c>
      <c r="H22" s="8"/>
      <c r="I22" s="14" t="s">
        <v>16</v>
      </c>
      <c r="J22" s="14">
        <v>511</v>
      </c>
      <c r="K22" s="10"/>
    </row>
    <row r="23" spans="3:11" x14ac:dyDescent="0.35">
      <c r="C23" s="8"/>
      <c r="D23" s="14" t="s">
        <v>14</v>
      </c>
      <c r="E23" s="14">
        <v>553</v>
      </c>
      <c r="F23" s="29">
        <f>(E23-'Ge Calib'!$E$13)/'Ge Calib'!$D$13</f>
        <v>536.73013064423174</v>
      </c>
      <c r="H23" s="8"/>
      <c r="I23" s="14" t="s">
        <v>14</v>
      </c>
      <c r="J23" s="14">
        <v>553</v>
      </c>
      <c r="K23" s="10"/>
    </row>
    <row r="24" spans="3:11" x14ac:dyDescent="0.35">
      <c r="C24" s="8"/>
      <c r="D24" s="14" t="s">
        <v>14</v>
      </c>
      <c r="E24" s="14">
        <v>846</v>
      </c>
      <c r="F24" s="29">
        <f>(E24-'Ge Calib'!$E$13)/'Ge Calib'!$D$13</f>
        <v>814.07790724016354</v>
      </c>
      <c r="H24" s="8"/>
      <c r="I24" s="14" t="s">
        <v>14</v>
      </c>
      <c r="J24" s="14">
        <v>846</v>
      </c>
      <c r="K24" s="10"/>
    </row>
    <row r="25" spans="3:11" x14ac:dyDescent="0.35">
      <c r="C25" s="8"/>
      <c r="D25" s="14" t="s">
        <v>14</v>
      </c>
      <c r="E25" s="14">
        <v>861.35</v>
      </c>
      <c r="F25" s="29">
        <f>(E25-'Ge Calib'!$E$13)/'Ge Calib'!$D$13</f>
        <v>828.60790167957509</v>
      </c>
      <c r="H25" s="8"/>
      <c r="I25" s="14" t="s">
        <v>14</v>
      </c>
      <c r="J25" s="14">
        <v>861.35</v>
      </c>
      <c r="K25" s="10"/>
    </row>
    <row r="26" spans="3:11" x14ac:dyDescent="0.35">
      <c r="C26" s="8"/>
      <c r="D26" s="14" t="s">
        <v>14</v>
      </c>
      <c r="E26" s="14">
        <v>1004.51</v>
      </c>
      <c r="F26" s="10"/>
      <c r="H26" s="8"/>
      <c r="I26" s="14" t="s">
        <v>14</v>
      </c>
      <c r="J26" s="14">
        <v>1004.51</v>
      </c>
      <c r="K26" s="10"/>
    </row>
    <row r="27" spans="3:11" x14ac:dyDescent="0.35">
      <c r="C27" s="8"/>
      <c r="D27" s="14" t="s">
        <v>14</v>
      </c>
      <c r="E27" s="14">
        <v>1020.6</v>
      </c>
      <c r="F27" s="10"/>
      <c r="H27" s="8"/>
      <c r="I27" s="14" t="s">
        <v>14</v>
      </c>
      <c r="J27" s="14">
        <v>1020.6</v>
      </c>
      <c r="K27" s="10"/>
    </row>
    <row r="28" spans="3:11" x14ac:dyDescent="0.35">
      <c r="C28" s="8"/>
      <c r="D28" s="14" t="s">
        <v>14</v>
      </c>
      <c r="E28" s="9">
        <v>1021</v>
      </c>
      <c r="F28" s="10"/>
      <c r="H28" s="8"/>
      <c r="I28" s="14" t="s">
        <v>14</v>
      </c>
      <c r="J28" s="9">
        <v>1021</v>
      </c>
      <c r="K28" s="10"/>
    </row>
    <row r="29" spans="3:11" x14ac:dyDescent="0.35">
      <c r="C29" s="8"/>
      <c r="D29" s="14" t="s">
        <v>5</v>
      </c>
      <c r="E29" s="9">
        <v>26.359100000000002</v>
      </c>
      <c r="F29" s="10"/>
      <c r="H29" s="8"/>
      <c r="I29" s="14" t="s">
        <v>5</v>
      </c>
      <c r="J29" s="9">
        <v>26.359100000000002</v>
      </c>
      <c r="K29" s="10"/>
    </row>
    <row r="30" spans="3:11" x14ac:dyDescent="0.35">
      <c r="C30" s="8"/>
      <c r="D30" s="14" t="s">
        <v>6</v>
      </c>
      <c r="E30" s="9">
        <v>26.110800000000001</v>
      </c>
      <c r="F30" s="10"/>
      <c r="H30" s="8"/>
      <c r="I30" s="14" t="s">
        <v>6</v>
      </c>
      <c r="J30" s="9">
        <v>26.110800000000001</v>
      </c>
      <c r="K30" s="10"/>
    </row>
    <row r="31" spans="3:11" x14ac:dyDescent="0.35">
      <c r="C31" s="8"/>
      <c r="D31" s="14" t="s">
        <v>18</v>
      </c>
      <c r="E31" s="9">
        <v>29.7256</v>
      </c>
      <c r="F31" s="10"/>
      <c r="H31" s="8"/>
      <c r="I31" s="14" t="s">
        <v>18</v>
      </c>
      <c r="J31" s="9">
        <v>29.7256</v>
      </c>
      <c r="K31" s="10"/>
    </row>
    <row r="32" spans="3:11" x14ac:dyDescent="0.35">
      <c r="C32" s="8"/>
      <c r="D32" s="14" t="s">
        <v>8</v>
      </c>
      <c r="E32" s="9">
        <v>3.6047199999999999</v>
      </c>
      <c r="F32" s="10"/>
      <c r="H32" s="8"/>
      <c r="I32" s="14" t="s">
        <v>8</v>
      </c>
      <c r="J32" s="9">
        <v>3.6047199999999999</v>
      </c>
      <c r="K32" s="10"/>
    </row>
    <row r="33" spans="3:11" x14ac:dyDescent="0.35">
      <c r="C33" s="8"/>
      <c r="D33" s="14" t="s">
        <v>9</v>
      </c>
      <c r="E33" s="9">
        <v>3.5953200000000001</v>
      </c>
      <c r="F33" s="10"/>
      <c r="H33" s="8"/>
      <c r="I33" s="14" t="s">
        <v>9</v>
      </c>
      <c r="J33" s="9">
        <v>3.5953200000000001</v>
      </c>
      <c r="K33" s="10"/>
    </row>
    <row r="34" spans="3:11" x14ac:dyDescent="0.35">
      <c r="C34" s="8"/>
      <c r="D34" s="14" t="s">
        <v>10</v>
      </c>
      <c r="E34" s="9">
        <v>3.8435700000000002</v>
      </c>
      <c r="F34" s="10"/>
      <c r="H34" s="8"/>
      <c r="I34" s="14" t="s">
        <v>10</v>
      </c>
      <c r="J34" s="9">
        <v>3.8435700000000002</v>
      </c>
      <c r="K34" s="10"/>
    </row>
    <row r="35" spans="3:11" x14ac:dyDescent="0.35">
      <c r="C35" s="8"/>
      <c r="D35" s="14" t="s">
        <v>11</v>
      </c>
      <c r="E35" s="9">
        <v>4.1007800000000003</v>
      </c>
      <c r="F35" s="10"/>
      <c r="H35" s="8"/>
      <c r="I35" s="14" t="s">
        <v>11</v>
      </c>
      <c r="J35" s="9">
        <v>4.1007800000000003</v>
      </c>
      <c r="K35" s="10"/>
    </row>
    <row r="36" spans="3:11" ht="15" thickBot="1" x14ac:dyDescent="0.4">
      <c r="C36" s="11"/>
      <c r="D36" s="16" t="s">
        <v>12</v>
      </c>
      <c r="E36" s="12">
        <v>4.3477899999999998</v>
      </c>
      <c r="F36" s="13"/>
      <c r="H36" s="11"/>
      <c r="I36" s="16" t="s">
        <v>12</v>
      </c>
      <c r="J36" s="12">
        <v>4.3477899999999998</v>
      </c>
      <c r="K36" s="13"/>
    </row>
    <row r="37" spans="3:11" x14ac:dyDescent="0.35">
      <c r="C37" s="5" t="s">
        <v>15</v>
      </c>
      <c r="D37" s="15" t="s">
        <v>5</v>
      </c>
      <c r="E37" s="6">
        <v>25.2713</v>
      </c>
      <c r="F37" s="27">
        <v>37</v>
      </c>
      <c r="H37" s="5" t="s">
        <v>15</v>
      </c>
      <c r="I37" s="15" t="s">
        <v>5</v>
      </c>
      <c r="J37" s="6">
        <v>25.2713</v>
      </c>
      <c r="K37" s="7">
        <v>813</v>
      </c>
    </row>
    <row r="38" spans="3:11" x14ac:dyDescent="0.35">
      <c r="C38" s="8"/>
      <c r="D38" s="14" t="s">
        <v>6</v>
      </c>
      <c r="E38" s="14">
        <v>25.044</v>
      </c>
      <c r="F38" s="10"/>
      <c r="H38" s="8"/>
      <c r="I38" s="14" t="s">
        <v>6</v>
      </c>
      <c r="J38" s="14">
        <v>25.044</v>
      </c>
      <c r="K38" s="10"/>
    </row>
    <row r="39" spans="3:11" x14ac:dyDescent="0.35">
      <c r="C39" s="8"/>
      <c r="D39" s="14" t="s">
        <v>18</v>
      </c>
      <c r="E39" s="14">
        <v>28.486000000000001</v>
      </c>
      <c r="F39" s="28">
        <v>40</v>
      </c>
      <c r="H39" s="8"/>
      <c r="I39" s="14" t="s">
        <v>18</v>
      </c>
      <c r="J39" s="14">
        <v>28.486000000000001</v>
      </c>
      <c r="K39" s="10">
        <v>917</v>
      </c>
    </row>
    <row r="40" spans="3:11" x14ac:dyDescent="0.35">
      <c r="C40" s="8"/>
      <c r="D40" s="14" t="s">
        <v>8</v>
      </c>
      <c r="E40" s="14">
        <v>3.4439799999999998</v>
      </c>
      <c r="F40" s="10"/>
      <c r="H40" s="8"/>
      <c r="I40" s="14" t="s">
        <v>8</v>
      </c>
      <c r="J40" s="14">
        <v>3.4439799999999998</v>
      </c>
      <c r="K40" s="10">
        <v>112</v>
      </c>
    </row>
    <row r="41" spans="3:11" x14ac:dyDescent="0.35">
      <c r="C41" s="8"/>
      <c r="D41" s="14" t="s">
        <v>9</v>
      </c>
      <c r="E41" s="14">
        <v>3.4354200000000001</v>
      </c>
      <c r="F41" s="10"/>
      <c r="H41" s="8"/>
      <c r="I41" s="14" t="s">
        <v>9</v>
      </c>
      <c r="J41" s="14">
        <v>3.4354200000000001</v>
      </c>
      <c r="K41" s="10"/>
    </row>
    <row r="42" spans="3:11" x14ac:dyDescent="0.35">
      <c r="C42" s="8"/>
      <c r="D42" s="14" t="s">
        <v>10</v>
      </c>
      <c r="E42" s="14">
        <v>3.6627999999999998</v>
      </c>
      <c r="F42" s="10"/>
      <c r="H42" s="8"/>
      <c r="I42" s="14" t="s">
        <v>10</v>
      </c>
      <c r="J42" s="14">
        <v>3.6627999999999998</v>
      </c>
      <c r="K42" s="10"/>
    </row>
    <row r="43" spans="3:11" x14ac:dyDescent="0.35">
      <c r="C43" s="8"/>
      <c r="D43" s="14" t="s">
        <v>11</v>
      </c>
      <c r="E43" s="14">
        <v>3.9048600000000002</v>
      </c>
      <c r="F43" s="10"/>
      <c r="H43" s="8"/>
      <c r="I43" s="14" t="s">
        <v>11</v>
      </c>
      <c r="J43" s="14">
        <v>3.9048600000000002</v>
      </c>
      <c r="K43" s="10"/>
    </row>
    <row r="44" spans="3:11" ht="15" thickBot="1" x14ac:dyDescent="0.4">
      <c r="C44" s="11"/>
      <c r="D44" s="16" t="s">
        <v>12</v>
      </c>
      <c r="E44" s="12">
        <v>4.1311200000000001</v>
      </c>
      <c r="F44" s="13"/>
      <c r="H44" s="11"/>
      <c r="I44" s="16" t="s">
        <v>12</v>
      </c>
      <c r="J44" s="12">
        <v>4.1311200000000001</v>
      </c>
      <c r="K44" s="13"/>
    </row>
  </sheetData>
  <mergeCells count="2">
    <mergeCell ref="D2:E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7"/>
  <sheetViews>
    <sheetView workbookViewId="0">
      <selection activeCell="F11" sqref="F11"/>
    </sheetView>
  </sheetViews>
  <sheetFormatPr defaultRowHeight="14.5" x14ac:dyDescent="0.35"/>
  <sheetData>
    <row r="2" spans="3:6" ht="15" thickBot="1" x14ac:dyDescent="0.4"/>
    <row r="3" spans="3:6" ht="15" thickBot="1" x14ac:dyDescent="0.4">
      <c r="D3" s="30" t="s">
        <v>20</v>
      </c>
      <c r="E3" s="31"/>
    </row>
    <row r="4" spans="3:6" ht="29.5" thickBot="1" x14ac:dyDescent="0.4">
      <c r="C4" s="17" t="s">
        <v>0</v>
      </c>
      <c r="D4" s="18" t="s">
        <v>4</v>
      </c>
      <c r="E4" s="19" t="s">
        <v>1</v>
      </c>
      <c r="F4" s="20" t="s">
        <v>2</v>
      </c>
    </row>
    <row r="5" spans="3:6" x14ac:dyDescent="0.35">
      <c r="C5" s="5" t="s">
        <v>3</v>
      </c>
      <c r="D5" s="6" t="s">
        <v>22</v>
      </c>
      <c r="E5" s="26">
        <f>(Lines!J6+Lines!J7)/2</f>
        <v>30.798949999999998</v>
      </c>
      <c r="F5" s="7">
        <v>1036</v>
      </c>
    </row>
    <row r="6" spans="3:6" ht="15" thickBot="1" x14ac:dyDescent="0.4">
      <c r="C6" s="11"/>
      <c r="D6" s="12" t="s">
        <v>7</v>
      </c>
      <c r="E6" s="12">
        <v>34.986899999999999</v>
      </c>
      <c r="F6" s="13">
        <v>1171</v>
      </c>
    </row>
    <row r="7" spans="3:6" x14ac:dyDescent="0.35">
      <c r="C7" s="8" t="s">
        <v>13</v>
      </c>
      <c r="D7" s="14" t="s">
        <v>14</v>
      </c>
      <c r="E7" s="14">
        <v>59.5</v>
      </c>
      <c r="F7" s="10">
        <v>1914</v>
      </c>
    </row>
    <row r="8" spans="3:6" x14ac:dyDescent="0.35">
      <c r="C8" s="8"/>
      <c r="D8" s="14" t="s">
        <v>23</v>
      </c>
      <c r="E8" s="32">
        <f>(Lines!J16+Lines!J17)/2</f>
        <v>14.51455</v>
      </c>
      <c r="F8" s="10">
        <v>449</v>
      </c>
    </row>
    <row r="9" spans="3:6" x14ac:dyDescent="0.35">
      <c r="C9" s="8"/>
      <c r="D9" s="14" t="s">
        <v>10</v>
      </c>
      <c r="E9" s="14">
        <v>18.852</v>
      </c>
      <c r="F9" s="10">
        <v>572</v>
      </c>
    </row>
    <row r="10" spans="3:6" ht="15" thickBot="1" x14ac:dyDescent="0.4">
      <c r="C10" s="8"/>
      <c r="D10" s="14" t="s">
        <v>11</v>
      </c>
      <c r="E10" s="14">
        <v>17.676500000000001</v>
      </c>
      <c r="F10" s="10">
        <v>544</v>
      </c>
    </row>
    <row r="11" spans="3:6" x14ac:dyDescent="0.35">
      <c r="C11" s="5" t="s">
        <v>15</v>
      </c>
      <c r="D11" s="15" t="s">
        <v>22</v>
      </c>
      <c r="E11" s="6">
        <f>(Lines!J37+Lines!J38)/2</f>
        <v>25.15765</v>
      </c>
      <c r="F11" s="7">
        <v>813</v>
      </c>
    </row>
    <row r="12" spans="3:6" x14ac:dyDescent="0.35">
      <c r="C12" s="8"/>
      <c r="D12" s="14" t="s">
        <v>18</v>
      </c>
      <c r="E12" s="14">
        <v>28.486000000000001</v>
      </c>
      <c r="F12" s="10">
        <v>917</v>
      </c>
    </row>
    <row r="13" spans="3:6" x14ac:dyDescent="0.35">
      <c r="C13" s="8"/>
      <c r="D13" s="14" t="s">
        <v>8</v>
      </c>
      <c r="E13" s="14">
        <v>3.4439799999999998</v>
      </c>
      <c r="F13" s="10">
        <v>112</v>
      </c>
    </row>
    <row r="14" spans="3:6" x14ac:dyDescent="0.35">
      <c r="C14" s="8"/>
      <c r="D14" s="14" t="s">
        <v>9</v>
      </c>
      <c r="E14" s="14">
        <v>3.4354200000000001</v>
      </c>
      <c r="F14" s="10"/>
    </row>
    <row r="15" spans="3:6" x14ac:dyDescent="0.35">
      <c r="C15" s="8"/>
      <c r="D15" s="14" t="s">
        <v>10</v>
      </c>
      <c r="E15" s="14">
        <v>3.6627999999999998</v>
      </c>
      <c r="F15" s="10"/>
    </row>
    <row r="16" spans="3:6" x14ac:dyDescent="0.35">
      <c r="C16" s="8"/>
      <c r="D16" s="14" t="s">
        <v>11</v>
      </c>
      <c r="E16" s="14">
        <v>3.9048600000000002</v>
      </c>
      <c r="F16" s="10"/>
    </row>
    <row r="17" spans="3:6" ht="15" thickBot="1" x14ac:dyDescent="0.4">
      <c r="C17" s="11"/>
      <c r="D17" s="16" t="s">
        <v>12</v>
      </c>
      <c r="E17" s="12">
        <v>4.1311200000000001</v>
      </c>
      <c r="F17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workbookViewId="0">
      <selection activeCell="E11" sqref="E11"/>
    </sheetView>
  </sheetViews>
  <sheetFormatPr defaultRowHeight="14.5" x14ac:dyDescent="0.35"/>
  <sheetData>
    <row r="2" spans="3:6" ht="15" thickBot="1" x14ac:dyDescent="0.4"/>
    <row r="3" spans="3:6" ht="15" thickBot="1" x14ac:dyDescent="0.4">
      <c r="D3" s="23" t="s">
        <v>19</v>
      </c>
      <c r="E3" s="24"/>
    </row>
    <row r="4" spans="3:6" ht="29.5" thickBot="1" x14ac:dyDescent="0.4">
      <c r="C4" s="1" t="s">
        <v>0</v>
      </c>
      <c r="D4" s="2" t="s">
        <v>4</v>
      </c>
      <c r="E4" s="3" t="s">
        <v>1</v>
      </c>
      <c r="F4" s="4" t="s">
        <v>2</v>
      </c>
    </row>
    <row r="5" spans="3:6" x14ac:dyDescent="0.35">
      <c r="C5" s="8" t="s">
        <v>3</v>
      </c>
      <c r="D5" s="9" t="s">
        <v>14</v>
      </c>
      <c r="E5" s="9">
        <v>662</v>
      </c>
      <c r="F5" s="10">
        <v>640</v>
      </c>
    </row>
    <row r="6" spans="3:6" x14ac:dyDescent="0.35">
      <c r="C6" s="8"/>
      <c r="D6" s="9" t="s">
        <v>21</v>
      </c>
      <c r="E6" s="25">
        <f>(Lines!E6+Lines!E7)/2</f>
        <v>30.798949999999998</v>
      </c>
      <c r="F6" s="10">
        <v>43</v>
      </c>
    </row>
    <row r="7" spans="3:6" ht="15" thickBot="1" x14ac:dyDescent="0.4">
      <c r="C7" s="11"/>
      <c r="D7" s="12" t="s">
        <v>7</v>
      </c>
      <c r="E7" s="12">
        <v>34.986899999999999</v>
      </c>
      <c r="F7" s="13">
        <v>47</v>
      </c>
    </row>
    <row r="8" spans="3:6" ht="15" thickBot="1" x14ac:dyDescent="0.4">
      <c r="C8" s="8" t="s">
        <v>13</v>
      </c>
      <c r="D8" s="14" t="s">
        <v>14</v>
      </c>
      <c r="E8" s="14">
        <v>59.5</v>
      </c>
      <c r="F8" s="10">
        <v>69</v>
      </c>
    </row>
    <row r="9" spans="3:6" ht="15" thickBot="1" x14ac:dyDescent="0.4">
      <c r="C9" s="5" t="s">
        <v>17</v>
      </c>
      <c r="D9" s="15" t="s">
        <v>14</v>
      </c>
      <c r="E9" s="15">
        <v>158.56200000000001</v>
      </c>
      <c r="F9" s="7">
        <v>163</v>
      </c>
    </row>
    <row r="10" spans="3:6" x14ac:dyDescent="0.35">
      <c r="C10" s="5" t="s">
        <v>15</v>
      </c>
      <c r="D10" s="15" t="s">
        <v>21</v>
      </c>
      <c r="E10" s="26">
        <f>(Lines!E37+Lines!E38)/2</f>
        <v>25.15765</v>
      </c>
      <c r="F10" s="7">
        <v>37</v>
      </c>
    </row>
    <row r="11" spans="3:6" ht="15" thickBot="1" x14ac:dyDescent="0.4">
      <c r="C11" s="11"/>
      <c r="D11" s="16" t="s">
        <v>18</v>
      </c>
      <c r="E11" s="16">
        <v>28.486000000000001</v>
      </c>
      <c r="F11" s="13">
        <v>40</v>
      </c>
    </row>
    <row r="13" spans="3:6" x14ac:dyDescent="0.35">
      <c r="D13">
        <f t="array" ref="D13:E16">LINEST(E5:E11,F5:F11,TRUE,TRUE)</f>
        <v>1.0564353664420101</v>
      </c>
      <c r="E13">
        <v>-14.020692247606917</v>
      </c>
    </row>
    <row r="14" spans="3:6" x14ac:dyDescent="0.35">
      <c r="D14">
        <v>9.7780105445331483E-4</v>
      </c>
      <c r="E14">
        <v>0.24735440278952464</v>
      </c>
    </row>
    <row r="15" spans="3:6" x14ac:dyDescent="0.35">
      <c r="D15">
        <v>0.99999571665275766</v>
      </c>
      <c r="E15">
        <v>0.52994626460609084</v>
      </c>
    </row>
    <row r="16" spans="3:6" x14ac:dyDescent="0.35">
      <c r="D16">
        <v>1167306.3845751898</v>
      </c>
      <c r="E16">
        <v>5</v>
      </c>
    </row>
  </sheetData>
  <mergeCells count="1"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Lines</vt:lpstr>
      <vt:lpstr>SDD Calib</vt:lpstr>
      <vt:lpstr>Ge Calib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Pires</dc:creator>
  <cp:lastModifiedBy>Ricardo Pires</cp:lastModifiedBy>
  <dcterms:created xsi:type="dcterms:W3CDTF">2024-05-22T14:55:22Z</dcterms:created>
  <dcterms:modified xsi:type="dcterms:W3CDTF">2024-05-22T22:03:23Z</dcterms:modified>
</cp:coreProperties>
</file>