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2nd-ActivationTest_natSn\"/>
    </mc:Choice>
  </mc:AlternateContent>
  <bookViews>
    <workbookView xWindow="0" yWindow="0" windowWidth="19200" windowHeight="7305" activeTab="1"/>
  </bookViews>
  <sheets>
    <sheet name="152Eu" sheetId="1" r:id="rId1"/>
    <sheet name="117S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F22" i="1"/>
  <c r="A16" i="1" l="1" a="1"/>
  <c r="A16" i="1" s="1"/>
  <c r="B19" i="1" l="1"/>
  <c r="A19" i="1"/>
  <c r="A17" i="1"/>
  <c r="B16" i="1"/>
  <c r="B17" i="1"/>
  <c r="B18" i="1"/>
  <c r="A18" i="1"/>
</calcChain>
</file>

<file path=xl/sharedStrings.xml><?xml version="1.0" encoding="utf-8"?>
<sst xmlns="http://schemas.openxmlformats.org/spreadsheetml/2006/main" count="490" uniqueCount="318">
  <si>
    <t>Energy (keV)</t>
  </si>
  <si>
    <t>Int (%)</t>
  </si>
  <si>
    <t>Channel</t>
  </si>
  <si>
    <r>
      <t>Gammas from </t>
    </r>
    <r>
      <rPr>
        <b/>
        <vertAlign val="superscript"/>
        <sz val="12"/>
        <color theme="1"/>
        <rFont val="Arial"/>
        <family val="2"/>
      </rPr>
      <t>152</t>
    </r>
    <r>
      <rPr>
        <b/>
        <sz val="12"/>
        <color theme="1"/>
        <rFont val="Arial"/>
        <family val="2"/>
      </rPr>
      <t>Eu (13.537 y </t>
    </r>
    <r>
      <rPr>
        <b/>
        <i/>
        <sz val="12"/>
        <color theme="1"/>
        <rFont val="Arial"/>
        <family val="2"/>
      </rPr>
      <t>6</t>
    </r>
    <r>
      <rPr>
        <b/>
        <sz val="12"/>
        <color theme="1"/>
        <rFont val="Arial"/>
        <family val="2"/>
      </rPr>
      <t>)</t>
    </r>
  </si>
  <si>
    <r>
      <t>E</t>
    </r>
    <r>
      <rPr>
        <b/>
        <sz val="11"/>
        <color theme="1"/>
        <rFont val="Symbol"/>
        <family val="1"/>
        <charset val="2"/>
      </rPr>
      <t>g</t>
    </r>
    <r>
      <rPr>
        <b/>
        <sz val="11"/>
        <color theme="1"/>
        <rFont val="Times New Roman"/>
        <family val="1"/>
      </rPr>
      <t> (keV)    </t>
    </r>
  </si>
  <si>
    <r>
      <t>I</t>
    </r>
    <r>
      <rPr>
        <b/>
        <sz val="11"/>
        <color theme="1"/>
        <rFont val="Symbol"/>
        <family val="1"/>
        <charset val="2"/>
      </rPr>
      <t>g</t>
    </r>
    <r>
      <rPr>
        <b/>
        <sz val="11"/>
        <color theme="1"/>
        <rFont val="Times New Roman"/>
        <family val="1"/>
      </rPr>
      <t> (%)    </t>
    </r>
  </si>
  <si>
    <t>Decay mode</t>
  </si>
  <si>
    <r>
      <t>121.7817 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</si>
  <si>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28.58 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</si>
  <si>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e</t>
    </r>
    <r>
      <rPr>
        <sz val="11"/>
        <color theme="1"/>
        <rFont val="Times New Roman"/>
        <family val="1"/>
      </rPr>
      <t>+</t>
    </r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 </t>
    </r>
  </si>
  <si>
    <r>
      <t>125.69 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</si>
  <si>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0.016 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</si>
  <si>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148.010 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</si>
  <si>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0.037 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</si>
  <si>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173.17 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</si>
  <si>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0.008 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</si>
  <si>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 </t>
    </r>
  </si>
  <si>
    <t>175.18 </t>
  </si>
  <si>
    <r>
      <t>0.0040 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</si>
  <si>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192.60 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</si>
  <si>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0.00679 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</si>
  <si>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195.05 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</si>
  <si>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0.0061 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</si>
  <si>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202.74 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</si>
  <si>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0.0051 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</si>
  <si>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207.6 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</si>
  <si>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0.0059 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</si>
  <si>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209.10 </t>
  </si>
  <si>
    <r>
      <t>209.41 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</si>
  <si>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0.0055 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</si>
  <si>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212.568 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</si>
  <si>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0.0198 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</si>
  <si>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237.31 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</si>
  <si>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0.0094 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</si>
  <si>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239.42 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</si>
  <si>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0.0046 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</si>
  <si>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244.6975 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</si>
  <si>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7.583 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</si>
  <si>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251.630 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</si>
  <si>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0.072 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</si>
  <si>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269.86 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</si>
  <si>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0.0083 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</si>
  <si>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271.131 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</si>
  <si>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0.0729 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</si>
  <si>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275.449 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</si>
  <si>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0.0335 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</si>
  <si>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285.98 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</si>
  <si>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0.0099 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</si>
  <si>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295.9392 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</si>
  <si>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0.447 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</si>
  <si>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315.174 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</si>
  <si>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0.0507 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</si>
  <si>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316.3 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</si>
  <si>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0.0021 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</si>
  <si>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320.03 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</si>
  <si>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0.0016 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</si>
  <si>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324.83 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</si>
  <si>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329.425 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</si>
  <si>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0.128 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</si>
  <si>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330.54 </t>
    </r>
    <r>
      <rPr>
        <i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 </t>
    </r>
  </si>
  <si>
    <r>
      <t>0.0059 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</si>
  <si>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340.40 </t>
    </r>
    <r>
      <rPr>
        <i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 </t>
    </r>
  </si>
  <si>
    <r>
      <t>0.036 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</si>
  <si>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344.2785 </t>
    </r>
    <r>
      <rPr>
        <i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 </t>
    </r>
  </si>
  <si>
    <r>
      <t>26.5 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</si>
  <si>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351.66 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</si>
  <si>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0.0093 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</si>
  <si>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357.26 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</si>
  <si>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0.0040 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</si>
  <si>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358.13 </t>
  </si>
  <si>
    <r>
      <t>367.7887 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</si>
  <si>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0.861 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</si>
  <si>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379.37 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</si>
  <si>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0.00083 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</si>
  <si>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385.69 </t>
    </r>
    <r>
      <rPr>
        <i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 </t>
    </r>
  </si>
  <si>
    <r>
      <t>0.0051 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</si>
  <si>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387.90 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</si>
  <si>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0.00292 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</si>
  <si>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0.00294 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</si>
  <si>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389.07 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</si>
  <si>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0.0035 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</si>
  <si>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391.32 </t>
    </r>
    <r>
      <rPr>
        <i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 </t>
    </r>
  </si>
  <si>
    <r>
      <t>0.00126 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</si>
  <si>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395.75 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</si>
  <si>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406.74 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</si>
  <si>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411.1163 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</si>
  <si>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2.234 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</si>
  <si>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416.048 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</si>
  <si>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0.1100 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</si>
  <si>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423.45 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</si>
  <si>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0.0032 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</si>
  <si>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440.86 </t>
    </r>
    <r>
      <rPr>
        <i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 </t>
    </r>
  </si>
  <si>
    <r>
      <t>0.0134 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</si>
  <si>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t>441.00 </t>
  </si>
  <si>
    <r>
      <t>441.1 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</si>
  <si>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0.0133 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</si>
  <si>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443.96 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</si>
  <si>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0.327 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</si>
  <si>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443.965 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</si>
  <si>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2.821 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</si>
  <si>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482.3 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</si>
  <si>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0.0014 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</si>
  <si>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482.31 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</si>
  <si>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0.0292 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</si>
  <si>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t>482.43 </t>
  </si>
  <si>
    <r>
      <t>488.6792 </t>
    </r>
    <r>
      <rPr>
        <i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 </t>
    </r>
  </si>
  <si>
    <r>
      <t>0.419 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</si>
  <si>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493.508 </t>
    </r>
    <r>
      <rPr>
        <i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 </t>
    </r>
  </si>
  <si>
    <r>
      <t>0.0294 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</si>
  <si>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494.0 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</si>
  <si>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0.0098 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</si>
  <si>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496.39 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</si>
  <si>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0.0042 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</si>
  <si>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503.474 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</si>
  <si>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0.149 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</si>
  <si>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520.227 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</si>
  <si>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0.052 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</si>
  <si>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523.13 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</si>
  <si>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0.0150 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</si>
  <si>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526.881 </t>
    </r>
    <r>
      <rPr>
        <i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 </t>
    </r>
  </si>
  <si>
    <r>
      <t>0.0131 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</si>
  <si>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534.245 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</si>
  <si>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0.0427 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</si>
  <si>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t>536.23 </t>
  </si>
  <si>
    <r>
      <t>538.29 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</si>
  <si>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0.0039 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</si>
  <si>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556.56 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</si>
  <si>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0.0185 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</si>
  <si>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557.91 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</si>
  <si>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0.0045 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</si>
  <si>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561.2 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</si>
  <si>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0.00104 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</si>
  <si>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562.93 </t>
    </r>
    <r>
      <rPr>
        <i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</si>
  <si>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0.0027 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</si>
  <si>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563.990 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</si>
  <si>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0.489 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</si>
  <si>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566.430 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</si>
  <si>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0.1290 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</si>
  <si>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571.6 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</si>
  <si>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0.0048 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</si>
  <si>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586.2648 </t>
    </r>
    <r>
      <rPr>
        <i/>
        <sz val="11"/>
        <color theme="1"/>
        <rFont val="Times New Roman"/>
        <family val="1"/>
      </rPr>
      <t>25</t>
    </r>
    <r>
      <rPr>
        <sz val="11"/>
        <color theme="1"/>
        <rFont val="Times New Roman"/>
        <family val="1"/>
      </rPr>
      <t> </t>
    </r>
  </si>
  <si>
    <r>
      <t>0.459 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</si>
  <si>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595.61 </t>
    </r>
    <r>
      <rPr>
        <i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 </t>
    </r>
  </si>
  <si>
    <r>
      <t>0.032 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</si>
  <si>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615.44 </t>
    </r>
    <r>
      <rPr>
        <i/>
        <sz val="11"/>
        <color theme="1"/>
        <rFont val="Times New Roman"/>
        <family val="1"/>
      </rPr>
      <t>20</t>
    </r>
    <r>
      <rPr>
        <sz val="11"/>
        <color theme="1"/>
        <rFont val="Times New Roman"/>
        <family val="1"/>
      </rPr>
      <t> </t>
    </r>
  </si>
  <si>
    <r>
      <t>616.05 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</si>
  <si>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0.0091 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</si>
  <si>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644.37 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</si>
  <si>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0.0062 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</si>
  <si>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656.487 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</si>
  <si>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0.1448 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</si>
  <si>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664.78 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</si>
  <si>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0.0166 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</si>
  <si>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671.151 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</si>
  <si>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0.0195 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</si>
  <si>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674.675 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</si>
  <si>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0.172 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</si>
  <si>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675.1 </t>
    </r>
    <r>
      <rPr>
        <i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</si>
  <si>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0.0170 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</si>
  <si>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678.623 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</si>
  <si>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0.471 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</si>
  <si>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683.32 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</si>
  <si>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0.0032 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</si>
  <si>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686.61 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</si>
  <si>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0.0193 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</si>
  <si>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688.670 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</si>
  <si>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0.857 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</si>
  <si>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696.87 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</si>
  <si>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0.016 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</si>
  <si>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702.96 </t>
  </si>
  <si>
    <r>
      <t>703.25 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</si>
  <si>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0.0034 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</si>
  <si>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703.54 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</si>
  <si>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712.843 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</si>
  <si>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0.093 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</si>
  <si>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719.349 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</si>
  <si>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0.059 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</si>
  <si>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0.278 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</si>
  <si>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727.99 </t>
    </r>
    <r>
      <rPr>
        <i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 </t>
    </r>
  </si>
  <si>
    <r>
      <t>0.0112 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</si>
  <si>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735.40 </t>
    </r>
    <r>
      <rPr>
        <i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 </t>
    </r>
  </si>
  <si>
    <r>
      <t>0.0059 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</si>
  <si>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756.12 </t>
    </r>
    <r>
      <rPr>
        <i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 </t>
    </r>
  </si>
  <si>
    <r>
      <t>764.900 </t>
    </r>
    <r>
      <rPr>
        <i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 </t>
    </r>
  </si>
  <si>
    <r>
      <t>0.215 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</si>
  <si>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768.944 </t>
    </r>
    <r>
      <rPr>
        <i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 </t>
    </r>
  </si>
  <si>
    <r>
      <t>0.094 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</si>
  <si>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778.9040 </t>
    </r>
    <r>
      <rPr>
        <i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 </t>
    </r>
  </si>
  <si>
    <r>
      <t>12.942 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</si>
  <si>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794.81 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</si>
  <si>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0.0263 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</si>
  <si>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805.70 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</si>
  <si>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0.0123 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</si>
  <si>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810.451 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</si>
  <si>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0.320 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</si>
  <si>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839.36 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</si>
  <si>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0.0161 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</si>
  <si>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841.570 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</si>
  <si>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0.1660 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</si>
  <si>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867.378 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</si>
  <si>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4.245 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</si>
  <si>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896.58 </t>
    </r>
    <r>
      <rPr>
        <i/>
        <sz val="11"/>
        <color theme="1"/>
        <rFont val="Times New Roman"/>
        <family val="1"/>
      </rPr>
      <t>9</t>
    </r>
    <r>
      <rPr>
        <sz val="11"/>
        <color theme="1"/>
        <rFont val="Times New Roman"/>
        <family val="1"/>
      </rPr>
      <t> </t>
    </r>
  </si>
  <si>
    <r>
      <t>0.0669 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</si>
  <si>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901.181 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</si>
  <si>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0.086 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</si>
  <si>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905.9 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</si>
  <si>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0.0163 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</si>
  <si>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919.330 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</si>
  <si>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0.427 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</si>
  <si>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926.317 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</si>
  <si>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0.278 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</si>
  <si>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930.580 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</si>
  <si>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0.0729 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</si>
  <si>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937.05 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</si>
  <si>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0.0034 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</si>
  <si>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958.63 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</si>
  <si>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0.0217 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</si>
  <si>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963.390 </t>
    </r>
    <r>
      <rPr>
        <i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 </t>
    </r>
  </si>
  <si>
    <r>
      <t>0.135 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</si>
  <si>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964.079 </t>
    </r>
    <r>
      <rPr>
        <i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 </t>
    </r>
  </si>
  <si>
    <r>
      <t>14.605 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</si>
  <si>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t>968.00 </t>
  </si>
  <si>
    <r>
      <t>0.0037 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</si>
  <si>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974.09 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</si>
  <si>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0.0141 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</si>
  <si>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990.19 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</si>
  <si>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0.0313 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</si>
  <si>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1001.1 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</si>
  <si>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0.0046 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</si>
  <si>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1005.272 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</si>
  <si>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0.646 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</si>
  <si>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1084 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</si>
  <si>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0.246 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</si>
  <si>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1085.869 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</si>
  <si>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10.207 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</si>
  <si>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1089.737 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</si>
  <si>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1.727 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</si>
  <si>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1109.174 </t>
    </r>
    <r>
      <rPr>
        <i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 </t>
    </r>
  </si>
  <si>
    <r>
      <t>0.186 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</si>
  <si>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1112.074 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</si>
  <si>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13.644 </t>
    </r>
    <r>
      <rPr>
        <i/>
        <sz val="11"/>
        <color theme="1"/>
        <rFont val="Times New Roman"/>
        <family val="1"/>
      </rPr>
      <t>21</t>
    </r>
    <r>
      <rPr>
        <sz val="11"/>
        <color theme="1"/>
        <rFont val="Times New Roman"/>
        <family val="1"/>
      </rPr>
      <t> </t>
    </r>
  </si>
  <si>
    <r>
      <t>1139 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</si>
  <si>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0.00126 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</si>
  <si>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1170.93 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</si>
  <si>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0.037 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</si>
  <si>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1206.11 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</si>
  <si>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0.0141 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</si>
  <si>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1212.948 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</si>
  <si>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1.422 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</si>
  <si>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1249.938 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</si>
  <si>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0.188 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</si>
  <si>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1261.343 </t>
    </r>
    <r>
      <rPr>
        <i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 </t>
    </r>
  </si>
  <si>
    <r>
      <t>0.0334 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</si>
  <si>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1292.778 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</si>
  <si>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0.105 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</si>
  <si>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1299.140 </t>
    </r>
    <r>
      <rPr>
        <i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 </t>
    </r>
  </si>
  <si>
    <r>
      <t>1.623 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</si>
  <si>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1314.67 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</si>
  <si>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0.0050 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</si>
  <si>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1315.31 </t>
    </r>
    <r>
      <rPr>
        <i/>
        <sz val="11"/>
        <color theme="1"/>
        <rFont val="Times New Roman"/>
        <family val="1"/>
      </rPr>
      <t>23</t>
    </r>
    <r>
      <rPr>
        <sz val="11"/>
        <color theme="1"/>
        <rFont val="Times New Roman"/>
        <family val="1"/>
      </rPr>
      <t> </t>
    </r>
  </si>
  <si>
    <r>
      <t>0.0072 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</si>
  <si>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1348.10 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</si>
  <si>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0.0178 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</si>
  <si>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1363.77 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</si>
  <si>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0.0257 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</si>
  <si>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1390.36 </t>
    </r>
    <r>
      <rPr>
        <i/>
        <sz val="11"/>
        <color theme="1"/>
        <rFont val="Times New Roman"/>
        <family val="1"/>
      </rPr>
      <t>16</t>
    </r>
    <r>
      <rPr>
        <sz val="11"/>
        <color theme="1"/>
        <rFont val="Times New Roman"/>
        <family val="1"/>
      </rPr>
      <t> </t>
    </r>
  </si>
  <si>
    <r>
      <t>1408.006 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</si>
  <si>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21.005 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</si>
  <si>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1457.643 </t>
    </r>
    <r>
      <rPr>
        <i/>
        <sz val="11"/>
        <color theme="1"/>
        <rFont val="Times New Roman"/>
        <family val="1"/>
      </rPr>
      <t>11</t>
    </r>
    <r>
      <rPr>
        <sz val="11"/>
        <color theme="1"/>
        <rFont val="Times New Roman"/>
        <family val="1"/>
      </rPr>
      <t> </t>
    </r>
  </si>
  <si>
    <r>
      <t>0.502 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</si>
  <si>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1485.9 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</si>
  <si>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0.0056 </t>
    </r>
    <r>
      <rPr>
        <i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 </t>
    </r>
  </si>
  <si>
    <r>
      <t>1528.103 </t>
    </r>
    <r>
      <rPr>
        <i/>
        <sz val="11"/>
        <color theme="1"/>
        <rFont val="Times New Roman"/>
        <family val="1"/>
      </rPr>
      <t>18</t>
    </r>
    <r>
      <rPr>
        <sz val="11"/>
        <color theme="1"/>
        <rFont val="Times New Roman"/>
        <family val="1"/>
      </rPr>
      <t> </t>
    </r>
  </si>
  <si>
    <r>
      <t>0.281 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</si>
  <si>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1605.61 </t>
    </r>
    <r>
      <rPr>
        <i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</si>
  <si>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0.0082 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</si>
  <si>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1608.36 </t>
    </r>
    <r>
      <rPr>
        <i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</si>
  <si>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0.0053 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</si>
  <si>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1635.2 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</si>
  <si>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0.00016 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</si>
  <si>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1647.41 </t>
    </r>
    <r>
      <rPr>
        <i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 </t>
    </r>
  </si>
  <si>
    <r>
      <t>0.0063 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</si>
  <si>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1674.30 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</si>
  <si>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1698.1 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</si>
  <si>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0.0059 </t>
    </r>
    <r>
      <rPr>
        <i/>
        <sz val="11"/>
        <color theme="1"/>
        <rFont val="Times New Roman"/>
        <family val="1"/>
      </rPr>
      <t>19</t>
    </r>
    <r>
      <rPr>
        <sz val="11"/>
        <color theme="1"/>
        <rFont val="Times New Roman"/>
        <family val="1"/>
      </rPr>
      <t> </t>
    </r>
  </si>
  <si>
    <r>
      <t>1769.09 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</si>
  <si>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0.0096 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</si>
  <si>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e</t>
    </r>
    <r>
      <rPr>
        <sz val="11"/>
        <color theme="1"/>
        <rFont val="Times New Roman"/>
        <family val="1"/>
      </rPr>
      <t>+</t>
    </r>
    <r>
      <rPr>
        <sz val="11"/>
        <color theme="1"/>
        <rFont val="Symbol"/>
        <family val="1"/>
        <charset val="2"/>
      </rPr>
      <t>b</t>
    </r>
    <r>
      <rPr>
        <vertAlign val="superscript"/>
        <sz val="11"/>
        <color theme="1"/>
        <rFont val="Times New Roman"/>
        <family val="1"/>
      </rPr>
      <t>+</t>
    </r>
  </si>
  <si>
    <r>
      <t>Gammas from </t>
    </r>
    <r>
      <rPr>
        <b/>
        <vertAlign val="superscript"/>
        <sz val="12"/>
        <color theme="1"/>
        <rFont val="Arial"/>
        <family val="2"/>
      </rPr>
      <t>117</t>
    </r>
    <r>
      <rPr>
        <b/>
        <sz val="12"/>
        <color theme="1"/>
        <rFont val="Arial"/>
        <family val="2"/>
      </rPr>
      <t>Sb (2.80 h </t>
    </r>
    <r>
      <rPr>
        <b/>
        <i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</si>
  <si>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158.562 </t>
    </r>
    <r>
      <rPr>
        <i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 </t>
    </r>
  </si>
  <si>
    <t>86 </t>
  </si>
  <si>
    <r>
      <t>553.00 </t>
    </r>
    <r>
      <rPr>
        <i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 </t>
    </r>
  </si>
  <si>
    <r>
      <t>0.082 </t>
    </r>
    <r>
      <rPr>
        <i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 </t>
    </r>
  </si>
  <si>
    <r>
      <t>846.0 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</si>
  <si>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0.052 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</si>
  <si>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861.35 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</si>
  <si>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0.31 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</si>
  <si>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1004.51 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</si>
  <si>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0.21 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</si>
  <si>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1020.6 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</si>
  <si>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0.103 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</si>
  <si>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1021.0 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</si>
  <si>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0.112 </t>
    </r>
    <r>
      <rPr>
        <i/>
        <sz val="11"/>
        <color theme="1"/>
        <rFont val="Times New Roman"/>
        <family val="1"/>
      </rPr>
      <t>17</t>
    </r>
    <r>
      <rPr>
        <sz val="11"/>
        <color theme="1"/>
        <rFont val="Times New Roman"/>
        <family val="1"/>
      </rPr>
      <t> </t>
    </r>
  </si>
  <si>
    <r>
      <t>1287.6 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</si>
  <si>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0.028 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</si>
  <si>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1338.6 </t>
    </r>
    <r>
      <rPr>
        <i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> </t>
    </r>
  </si>
  <si>
    <r>
      <t>0.009 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</si>
  <si>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1420.1 </t>
    </r>
    <r>
      <rPr>
        <i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</si>
  <si>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0.017 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</si>
  <si>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1446.4 </t>
    </r>
    <r>
      <rPr>
        <i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</si>
  <si>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0.056 </t>
    </r>
    <r>
      <rPr>
        <i/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1"/>
      </rPr>
      <t> </t>
    </r>
  </si>
  <si>
    <r>
      <t>1578.0 </t>
    </r>
    <r>
      <rPr>
        <i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</si>
  <si>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0.019 </t>
    </r>
    <r>
      <rPr>
        <i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</si>
  <si>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 xml:space="preserve">E(keV) = </t>
  </si>
  <si>
    <t>+-</t>
  </si>
  <si>
    <t>* Channel +</t>
  </si>
  <si>
    <t>Ch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</si>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</sst>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0" xfId="0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0" xfId="0" applyFill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Calib</a:t>
            </a:r>
            <a:r>
              <a:rPr lang="pt-PT" baseline="0"/>
              <a:t>. Ge</a:t>
            </a:r>
            <a:endParaRPr lang="pt-PT"/>
          </a:p>
        </c:rich>
      </c:tx>
      <c:layout>
        <c:manualLayout>
          <c:xMode val="edge"/>
          <c:yMode val="edge"/>
          <c:x val="0.232708223972003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24825021872266"/>
                  <c:y val="-0.18247703412073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0,4873x + 10,6917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1,0000</a:t>
                    </a:r>
                    <a:endParaRPr lang="en-US"/>
                  </a:p>
                </c:rich>
              </c:tx>
              <c:numFmt formatCode="#,##0.0000" sourceLinked="0"/>
              <c:spPr>
                <a:solidFill>
                  <a:srgbClr val="FFFF00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'152Eu'!$D$3:$D$13</c:f>
              <c:numCache>
                <c:formatCode>General</c:formatCode>
                <c:ptCount val="11"/>
                <c:pt idx="0">
                  <c:v>2868</c:v>
                </c:pt>
                <c:pt idx="1">
                  <c:v>2260</c:v>
                </c:pt>
                <c:pt idx="2">
                  <c:v>2206</c:v>
                </c:pt>
                <c:pt idx="3">
                  <c:v>1956</c:v>
                </c:pt>
                <c:pt idx="4">
                  <c:v>1758</c:v>
                </c:pt>
                <c:pt idx="5">
                  <c:v>1576</c:v>
                </c:pt>
                <c:pt idx="6">
                  <c:v>889</c:v>
                </c:pt>
                <c:pt idx="7">
                  <c:v>822</c:v>
                </c:pt>
                <c:pt idx="8">
                  <c:v>685</c:v>
                </c:pt>
                <c:pt idx="9">
                  <c:v>480</c:v>
                </c:pt>
                <c:pt idx="10">
                  <c:v>228</c:v>
                </c:pt>
              </c:numCache>
            </c:numRef>
          </c:xVal>
          <c:yVal>
            <c:numRef>
              <c:f>'152Eu'!$B$3:$B$13</c:f>
              <c:numCache>
                <c:formatCode>General</c:formatCode>
                <c:ptCount val="11"/>
                <c:pt idx="0">
                  <c:v>1408.0060000000001</c:v>
                </c:pt>
                <c:pt idx="1">
                  <c:v>1112.07</c:v>
                </c:pt>
                <c:pt idx="2">
                  <c:v>1085.8699999999999</c:v>
                </c:pt>
                <c:pt idx="3">
                  <c:v>964.07899999999995</c:v>
                </c:pt>
                <c:pt idx="4">
                  <c:v>867.37800000000004</c:v>
                </c:pt>
                <c:pt idx="5">
                  <c:v>778.904</c:v>
                </c:pt>
                <c:pt idx="6">
                  <c:v>443.96</c:v>
                </c:pt>
                <c:pt idx="7">
                  <c:v>411.11599999999999</c:v>
                </c:pt>
                <c:pt idx="8">
                  <c:v>344.27850000000001</c:v>
                </c:pt>
                <c:pt idx="9">
                  <c:v>244.69749999999999</c:v>
                </c:pt>
                <c:pt idx="10">
                  <c:v>121.7817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325296"/>
        <c:axId val="1627326928"/>
      </c:scatterChart>
      <c:valAx>
        <c:axId val="162732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7326928"/>
        <c:crosses val="autoZero"/>
        <c:crossBetween val="midCat"/>
      </c:valAx>
      <c:valAx>
        <c:axId val="16273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732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441324</xdr:colOff>
      <xdr:row>1</xdr:row>
      <xdr:rowOff>368300</xdr:rowOff>
    </xdr:from>
    <xdr:to>
      <xdr:col>12</xdr:col>
      <xdr:colOff>1574799</xdr:colOff>
      <xdr:row>16</xdr:row>
      <xdr:rowOff>31750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opLeftCell="A10" workbookViewId="0">
      <selection activeCell="F23" sqref="F23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5.5703125" customWidth="1"/>
    <col min="7" max="7" width="2.42578125" customWidth="1"/>
    <col min="9" max="9" width="10.5703125" bestFit="1" customWidth="1"/>
    <col min="11" max="11" width="2.140625" customWidth="1"/>
    <col min="13" max="13" width="28.140625" customWidth="1"/>
    <col min="14" max="14" width="15" customWidth="1"/>
    <col min="15" max="15" width="12.140625" customWidth="1"/>
    <col min="16" max="16" width="14.140625" customWidth="1"/>
  </cols>
  <sheetData>
    <row r="1" spans="1:16" ht="15.75" thickBot="1" x14ac:dyDescent="0.3"/>
    <row r="2" spans="1:16" ht="30.75" thickBot="1" x14ac:dyDescent="0.3">
      <c r="B2" s="9" t="s">
        <v>0</v>
      </c>
      <c r="C2" s="10" t="s">
        <v>1</v>
      </c>
      <c r="D2" s="11" t="s">
        <v>2</v>
      </c>
      <c r="N2" s="13" t="s">
        <v>3</v>
      </c>
      <c r="O2" s="13"/>
      <c r="P2" s="13"/>
    </row>
    <row r="3" spans="1:16" ht="15.75" thickBot="1" x14ac:dyDescent="0.3">
      <c r="B3" s="12">
        <v>1408.0060000000001</v>
      </c>
      <c r="C3" s="12">
        <v>21.004999999999999</v>
      </c>
      <c r="D3" s="12">
        <v>2868</v>
      </c>
      <c r="N3" s="14"/>
      <c r="O3" s="14"/>
      <c r="P3" s="14"/>
    </row>
    <row r="4" spans="1:16" ht="15.75" thickTop="1" x14ac:dyDescent="0.25">
      <c r="B4" s="12">
        <v>1112.07</v>
      </c>
      <c r="C4" s="12">
        <v>13.64</v>
      </c>
      <c r="D4" s="12">
        <v>2260</v>
      </c>
      <c r="N4" s="13"/>
      <c r="O4" s="13"/>
      <c r="P4" s="13"/>
    </row>
    <row r="5" spans="1:16" x14ac:dyDescent="0.25">
      <c r="B5" s="12">
        <v>1085.8699999999999</v>
      </c>
      <c r="C5" s="12">
        <v>10.207000000000001</v>
      </c>
      <c r="D5" s="12">
        <v>2206</v>
      </c>
      <c r="N5" s="1" t="s">
        <v>4</v>
      </c>
      <c r="O5" s="1" t="s">
        <v>5</v>
      </c>
      <c r="P5" s="1" t="s">
        <v>6</v>
      </c>
    </row>
    <row r="6" spans="1:16" ht="15.75" thickBot="1" x14ac:dyDescent="0.3">
      <c r="B6" s="12">
        <v>964.07899999999995</v>
      </c>
      <c r="C6" s="12">
        <v>14.605</v>
      </c>
      <c r="D6" s="12">
        <v>1956</v>
      </c>
      <c r="N6" s="15"/>
      <c r="O6" s="15"/>
      <c r="P6" s="15"/>
    </row>
    <row r="7" spans="1:16" x14ac:dyDescent="0.25">
      <c r="B7" s="12">
        <v>867.37800000000004</v>
      </c>
      <c r="C7" s="12">
        <v>4.2450000000000001</v>
      </c>
      <c r="D7" s="12">
        <v>1758</v>
      </c>
      <c r="N7" s="16"/>
      <c r="O7" s="16"/>
      <c r="P7" s="16"/>
    </row>
    <row r="8" spans="1:16" ht="18" x14ac:dyDescent="0.25">
      <c r="B8" s="12">
        <v>778.904</v>
      </c>
      <c r="C8" s="12">
        <v>12.942</v>
      </c>
      <c r="D8" s="12">
        <v>1576</v>
      </c>
      <c r="N8" s="2" t="s">
        <v>7</v>
      </c>
      <c r="O8" s="2" t="s">
        <v>8</v>
      </c>
      <c r="P8" s="3" t="s">
        <v>9</v>
      </c>
    </row>
    <row r="9" spans="1:16" ht="18" x14ac:dyDescent="0.25">
      <c r="B9" s="12">
        <v>443.96</v>
      </c>
      <c r="C9" s="12">
        <v>3.1480000000000001</v>
      </c>
      <c r="D9" s="12">
        <v>889</v>
      </c>
      <c r="N9" s="2" t="s">
        <v>10</v>
      </c>
      <c r="O9" s="2" t="s">
        <v>11</v>
      </c>
      <c r="P9" s="3" t="s">
        <v>9</v>
      </c>
    </row>
    <row r="10" spans="1:16" ht="18" x14ac:dyDescent="0.25">
      <c r="B10" s="12">
        <v>411.11599999999999</v>
      </c>
      <c r="C10" s="12">
        <v>2.234</v>
      </c>
      <c r="D10" s="12">
        <v>822</v>
      </c>
      <c r="N10" s="2" t="s">
        <v>12</v>
      </c>
      <c r="O10" s="2" t="s">
        <v>13</v>
      </c>
      <c r="P10" s="3" t="s">
        <v>9</v>
      </c>
    </row>
    <row r="11" spans="1:16" ht="18" x14ac:dyDescent="0.25">
      <c r="B11" s="12">
        <v>344.27850000000001</v>
      </c>
      <c r="C11" s="12">
        <v>26.5</v>
      </c>
      <c r="D11" s="12">
        <v>685</v>
      </c>
      <c r="N11" s="2" t="s">
        <v>14</v>
      </c>
      <c r="O11" s="2" t="s">
        <v>15</v>
      </c>
      <c r="P11" s="3" t="s">
        <v>16</v>
      </c>
    </row>
    <row r="12" spans="1:16" ht="18" x14ac:dyDescent="0.25">
      <c r="B12" s="12">
        <v>244.69749999999999</v>
      </c>
      <c r="C12" s="12">
        <v>7.5830000000000002</v>
      </c>
      <c r="D12" s="12">
        <v>480</v>
      </c>
      <c r="N12" s="2" t="s">
        <v>17</v>
      </c>
      <c r="O12" s="2" t="s">
        <v>18</v>
      </c>
      <c r="P12" s="3" t="s">
        <v>9</v>
      </c>
    </row>
    <row r="13" spans="1:16" ht="18" x14ac:dyDescent="0.25">
      <c r="B13" s="12">
        <v>121.7817</v>
      </c>
      <c r="C13" s="12">
        <v>28.58</v>
      </c>
      <c r="D13" s="12">
        <v>228</v>
      </c>
      <c r="N13" s="2" t="s">
        <v>19</v>
      </c>
      <c r="O13" s="2" t="s">
        <v>20</v>
      </c>
      <c r="P13" s="3" t="s">
        <v>16</v>
      </c>
    </row>
    <row r="14" spans="1:16" ht="18" x14ac:dyDescent="0.25">
      <c r="N14" s="2" t="s">
        <v>21</v>
      </c>
      <c r="O14" s="2" t="s">
        <v>22</v>
      </c>
      <c r="P14" s="3" t="s">
        <v>16</v>
      </c>
    </row>
    <row r="15" spans="1:16" ht="18" x14ac:dyDescent="0.25">
      <c r="N15" s="2" t="s">
        <v>23</v>
      </c>
      <c r="O15" s="2" t="s">
        <v>24</v>
      </c>
      <c r="P15" s="3" t="s">
        <v>9</v>
      </c>
    </row>
    <row r="16" spans="1:16" ht="18" x14ac:dyDescent="0.25">
      <c r="A16">
        <f t="array" ref="A16:B19">LINEST(B3:B13,D3:D13,TRUE,TRUE)</f>
        <v>0.48731764756161278</v>
      </c>
      <c r="B16">
        <v>10.691703559177654</v>
      </c>
      <c r="N16" s="2" t="s">
        <v>25</v>
      </c>
      <c r="O16" s="2" t="s">
        <v>26</v>
      </c>
      <c r="P16" s="3" t="s">
        <v>9</v>
      </c>
    </row>
    <row r="17" spans="1:16" ht="18.75" thickBot="1" x14ac:dyDescent="0.3">
      <c r="A17">
        <v>6.5854975195084688E-5</v>
      </c>
      <c r="B17">
        <v>0.10842433558430081</v>
      </c>
      <c r="N17" s="2" t="s">
        <v>27</v>
      </c>
      <c r="O17" s="2"/>
      <c r="P17" s="3" t="s">
        <v>9</v>
      </c>
    </row>
    <row r="18" spans="1:16" ht="18.75" thickBot="1" x14ac:dyDescent="0.3">
      <c r="A18">
        <v>0.99999983564029959</v>
      </c>
      <c r="B18">
        <v>0.17828548112550527</v>
      </c>
      <c r="E18" s="4" t="s">
        <v>313</v>
      </c>
      <c r="F18" s="8">
        <v>0.48731999999999998</v>
      </c>
      <c r="G18" s="6" t="s">
        <v>314</v>
      </c>
      <c r="H18" s="5">
        <v>6.9999999999999994E-5</v>
      </c>
      <c r="I18" s="5" t="s">
        <v>315</v>
      </c>
      <c r="J18" s="8">
        <v>10.7</v>
      </c>
      <c r="K18" s="6" t="s">
        <v>314</v>
      </c>
      <c r="L18" s="7">
        <v>0.1</v>
      </c>
      <c r="N18" s="2" t="s">
        <v>28</v>
      </c>
      <c r="O18" s="2" t="s">
        <v>29</v>
      </c>
      <c r="P18" s="3" t="s">
        <v>16</v>
      </c>
    </row>
    <row r="19" spans="1:16" ht="18" x14ac:dyDescent="0.25">
      <c r="A19">
        <v>54757939.439247586</v>
      </c>
      <c r="B19">
        <v>9</v>
      </c>
      <c r="N19" s="2" t="s">
        <v>30</v>
      </c>
      <c r="O19" s="2" t="s">
        <v>31</v>
      </c>
      <c r="P19" s="3" t="s">
        <v>9</v>
      </c>
    </row>
    <row r="20" spans="1:16" ht="18" x14ac:dyDescent="0.25">
      <c r="N20" s="2" t="s">
        <v>32</v>
      </c>
      <c r="O20" s="2" t="s">
        <v>33</v>
      </c>
      <c r="P20" s="3" t="s">
        <v>9</v>
      </c>
    </row>
    <row r="21" spans="1:16" ht="18" x14ac:dyDescent="0.25">
      <c r="E21" t="s">
        <v>316</v>
      </c>
      <c r="F21" t="s">
        <v>317</v>
      </c>
      <c r="N21" s="2" t="s">
        <v>34</v>
      </c>
      <c r="O21" s="2" t="s">
        <v>35</v>
      </c>
      <c r="P21" s="3" t="s">
        <v>9</v>
      </c>
    </row>
    <row r="22" spans="1:16" ht="18" x14ac:dyDescent="0.25">
      <c r="E22">
        <v>2984</v>
      </c>
      <c r="F22">
        <f>E22*$F$18+$J$18</f>
        <v>1464.8628799999999</v>
      </c>
      <c r="N22" s="2" t="s">
        <v>36</v>
      </c>
      <c r="O22" s="2" t="s">
        <v>37</v>
      </c>
      <c r="P22" s="3" t="s">
        <v>9</v>
      </c>
    </row>
    <row r="23" spans="1:16" ht="18" x14ac:dyDescent="0.25">
      <c r="N23" s="2" t="s">
        <v>38</v>
      </c>
      <c r="O23" s="2" t="s">
        <v>39</v>
      </c>
      <c r="P23" s="3" t="s">
        <v>9</v>
      </c>
    </row>
    <row r="24" spans="1:16" ht="18" x14ac:dyDescent="0.25">
      <c r="N24" s="2" t="s">
        <v>40</v>
      </c>
      <c r="O24" s="2" t="s">
        <v>41</v>
      </c>
      <c r="P24" s="3" t="s">
        <v>9</v>
      </c>
    </row>
    <row r="25" spans="1:16" ht="18" x14ac:dyDescent="0.25">
      <c r="N25" s="2" t="s">
        <v>42</v>
      </c>
      <c r="O25" s="2" t="s">
        <v>43</v>
      </c>
      <c r="P25" s="3" t="s">
        <v>16</v>
      </c>
    </row>
    <row r="26" spans="1:16" ht="18" x14ac:dyDescent="0.25">
      <c r="N26" s="2" t="s">
        <v>44</v>
      </c>
      <c r="O26" s="2" t="s">
        <v>45</v>
      </c>
      <c r="P26" s="3" t="s">
        <v>9</v>
      </c>
    </row>
    <row r="27" spans="1:16" ht="18" x14ac:dyDescent="0.25">
      <c r="N27" s="2" t="s">
        <v>46</v>
      </c>
      <c r="O27" s="2" t="s">
        <v>47</v>
      </c>
      <c r="P27" s="3" t="s">
        <v>9</v>
      </c>
    </row>
    <row r="28" spans="1:16" ht="18" x14ac:dyDescent="0.25">
      <c r="N28" s="2" t="s">
        <v>48</v>
      </c>
      <c r="O28" s="2" t="s">
        <v>49</v>
      </c>
      <c r="P28" s="3" t="s">
        <v>9</v>
      </c>
    </row>
    <row r="29" spans="1:16" ht="18" x14ac:dyDescent="0.25">
      <c r="N29" s="2" t="s">
        <v>50</v>
      </c>
      <c r="O29" s="2" t="s">
        <v>51</v>
      </c>
      <c r="P29" s="3" t="s">
        <v>16</v>
      </c>
    </row>
    <row r="30" spans="1:16" ht="18" x14ac:dyDescent="0.25">
      <c r="N30" s="2" t="s">
        <v>52</v>
      </c>
      <c r="O30" s="2" t="s">
        <v>53</v>
      </c>
      <c r="P30" s="3" t="s">
        <v>9</v>
      </c>
    </row>
    <row r="31" spans="1:16" ht="18" x14ac:dyDescent="0.25">
      <c r="N31" s="2" t="s">
        <v>54</v>
      </c>
      <c r="O31" s="2" t="s">
        <v>55</v>
      </c>
      <c r="P31" s="3" t="s">
        <v>9</v>
      </c>
    </row>
    <row r="32" spans="1:16" ht="18" x14ac:dyDescent="0.25">
      <c r="N32" s="2" t="s">
        <v>56</v>
      </c>
      <c r="O32" s="2" t="s">
        <v>39</v>
      </c>
      <c r="P32" s="3" t="s">
        <v>16</v>
      </c>
    </row>
    <row r="33" spans="14:16" ht="18" x14ac:dyDescent="0.25">
      <c r="N33" s="2" t="s">
        <v>57</v>
      </c>
      <c r="O33" s="2" t="s">
        <v>58</v>
      </c>
      <c r="P33" s="3" t="s">
        <v>9</v>
      </c>
    </row>
    <row r="34" spans="14:16" ht="18" x14ac:dyDescent="0.25">
      <c r="N34" s="2" t="s">
        <v>59</v>
      </c>
      <c r="O34" s="2" t="s">
        <v>60</v>
      </c>
      <c r="P34" s="3" t="s">
        <v>9</v>
      </c>
    </row>
    <row r="35" spans="14:16" ht="18" x14ac:dyDescent="0.25">
      <c r="N35" s="2" t="s">
        <v>61</v>
      </c>
      <c r="O35" s="2" t="s">
        <v>62</v>
      </c>
      <c r="P35" s="3" t="s">
        <v>9</v>
      </c>
    </row>
    <row r="36" spans="14:16" ht="18" x14ac:dyDescent="0.25">
      <c r="N36" s="2" t="s">
        <v>63</v>
      </c>
      <c r="O36" s="2" t="s">
        <v>64</v>
      </c>
      <c r="P36" s="3" t="s">
        <v>16</v>
      </c>
    </row>
    <row r="37" spans="14:16" ht="18" x14ac:dyDescent="0.25">
      <c r="N37" s="2" t="s">
        <v>65</v>
      </c>
      <c r="O37" s="2" t="s">
        <v>66</v>
      </c>
      <c r="P37" s="3" t="s">
        <v>16</v>
      </c>
    </row>
    <row r="38" spans="14:16" ht="18" x14ac:dyDescent="0.25">
      <c r="N38" s="2" t="s">
        <v>67</v>
      </c>
      <c r="O38" s="2" t="s">
        <v>68</v>
      </c>
      <c r="P38" s="3" t="s">
        <v>9</v>
      </c>
    </row>
    <row r="39" spans="14:16" ht="18" x14ac:dyDescent="0.25">
      <c r="N39" s="2" t="s">
        <v>69</v>
      </c>
      <c r="O39" s="2"/>
      <c r="P39" s="3" t="s">
        <v>9</v>
      </c>
    </row>
    <row r="40" spans="14:16" ht="18" x14ac:dyDescent="0.25">
      <c r="N40" s="2" t="s">
        <v>70</v>
      </c>
      <c r="O40" s="2" t="s">
        <v>71</v>
      </c>
      <c r="P40" s="3" t="s">
        <v>16</v>
      </c>
    </row>
    <row r="41" spans="14:16" ht="18" x14ac:dyDescent="0.25">
      <c r="N41" s="2" t="s">
        <v>72</v>
      </c>
      <c r="O41" s="2" t="s">
        <v>73</v>
      </c>
      <c r="P41" s="3" t="s">
        <v>9</v>
      </c>
    </row>
    <row r="42" spans="14:16" ht="18" x14ac:dyDescent="0.25">
      <c r="N42" s="2" t="s">
        <v>74</v>
      </c>
      <c r="O42" s="2" t="s">
        <v>75</v>
      </c>
      <c r="P42" s="3" t="s">
        <v>9</v>
      </c>
    </row>
    <row r="43" spans="14:16" ht="18" x14ac:dyDescent="0.25">
      <c r="N43" s="2" t="s">
        <v>76</v>
      </c>
      <c r="O43" s="2" t="s">
        <v>77</v>
      </c>
      <c r="P43" s="3" t="s">
        <v>16</v>
      </c>
    </row>
    <row r="44" spans="14:16" ht="18" x14ac:dyDescent="0.25">
      <c r="N44" s="2" t="s">
        <v>76</v>
      </c>
      <c r="O44" s="2" t="s">
        <v>78</v>
      </c>
      <c r="P44" s="3" t="s">
        <v>9</v>
      </c>
    </row>
    <row r="45" spans="14:16" ht="18" x14ac:dyDescent="0.25">
      <c r="N45" s="2" t="s">
        <v>79</v>
      </c>
      <c r="O45" s="2" t="s">
        <v>80</v>
      </c>
      <c r="P45" s="3" t="s">
        <v>9</v>
      </c>
    </row>
    <row r="46" spans="14:16" ht="18" x14ac:dyDescent="0.25">
      <c r="N46" s="2" t="s">
        <v>81</v>
      </c>
      <c r="O46" s="2" t="s">
        <v>82</v>
      </c>
      <c r="P46" s="3" t="s">
        <v>9</v>
      </c>
    </row>
    <row r="47" spans="14:16" ht="18" x14ac:dyDescent="0.25">
      <c r="N47" s="2" t="s">
        <v>83</v>
      </c>
      <c r="O47" s="2" t="s">
        <v>15</v>
      </c>
      <c r="P47" s="3" t="s">
        <v>9</v>
      </c>
    </row>
    <row r="48" spans="14:16" ht="18" x14ac:dyDescent="0.25">
      <c r="N48" s="2" t="s">
        <v>84</v>
      </c>
      <c r="O48" s="2" t="s">
        <v>73</v>
      </c>
      <c r="P48" s="3" t="s">
        <v>9</v>
      </c>
    </row>
    <row r="49" spans="14:16" ht="18" x14ac:dyDescent="0.25">
      <c r="N49" s="2" t="s">
        <v>85</v>
      </c>
      <c r="O49" s="2" t="s">
        <v>86</v>
      </c>
      <c r="P49" s="3" t="s">
        <v>16</v>
      </c>
    </row>
    <row r="50" spans="14:16" ht="18" x14ac:dyDescent="0.25">
      <c r="N50" s="2" t="s">
        <v>87</v>
      </c>
      <c r="O50" s="2" t="s">
        <v>88</v>
      </c>
      <c r="P50" s="3" t="s">
        <v>9</v>
      </c>
    </row>
    <row r="51" spans="14:16" ht="18" x14ac:dyDescent="0.25">
      <c r="N51" s="2" t="s">
        <v>89</v>
      </c>
      <c r="O51" s="2" t="s">
        <v>90</v>
      </c>
      <c r="P51" s="3" t="s">
        <v>9</v>
      </c>
    </row>
    <row r="52" spans="14:16" ht="18" x14ac:dyDescent="0.25">
      <c r="N52" s="2" t="s">
        <v>91</v>
      </c>
      <c r="O52" s="2" t="s">
        <v>92</v>
      </c>
      <c r="P52" s="3" t="s">
        <v>9</v>
      </c>
    </row>
    <row r="53" spans="14:16" ht="18" x14ac:dyDescent="0.25">
      <c r="N53" s="2" t="s">
        <v>93</v>
      </c>
      <c r="O53" s="2"/>
      <c r="P53" s="3" t="s">
        <v>9</v>
      </c>
    </row>
    <row r="54" spans="14:16" ht="18" x14ac:dyDescent="0.25">
      <c r="N54" s="2" t="s">
        <v>94</v>
      </c>
      <c r="O54" s="2" t="s">
        <v>95</v>
      </c>
      <c r="P54" s="3" t="s">
        <v>16</v>
      </c>
    </row>
    <row r="55" spans="14:16" ht="18" x14ac:dyDescent="0.25">
      <c r="N55" s="2" t="s">
        <v>96</v>
      </c>
      <c r="O55" s="2" t="s">
        <v>97</v>
      </c>
      <c r="P55" s="3" t="s">
        <v>9</v>
      </c>
    </row>
    <row r="56" spans="14:16" ht="18" x14ac:dyDescent="0.25">
      <c r="N56" s="2" t="s">
        <v>98</v>
      </c>
      <c r="O56" s="2" t="s">
        <v>99</v>
      </c>
      <c r="P56" s="3" t="s">
        <v>9</v>
      </c>
    </row>
    <row r="57" spans="14:16" ht="18" x14ac:dyDescent="0.25">
      <c r="N57" s="2" t="s">
        <v>100</v>
      </c>
      <c r="O57" s="2" t="s">
        <v>101</v>
      </c>
      <c r="P57" s="3" t="s">
        <v>16</v>
      </c>
    </row>
    <row r="58" spans="14:16" ht="18" x14ac:dyDescent="0.25">
      <c r="N58" s="2" t="s">
        <v>102</v>
      </c>
      <c r="O58" s="2" t="s">
        <v>103</v>
      </c>
      <c r="P58" s="3" t="s">
        <v>9</v>
      </c>
    </row>
    <row r="59" spans="14:16" ht="18" x14ac:dyDescent="0.25">
      <c r="N59" s="2" t="s">
        <v>104</v>
      </c>
      <c r="O59" s="2"/>
      <c r="P59" s="3" t="s">
        <v>9</v>
      </c>
    </row>
    <row r="60" spans="14:16" ht="18" x14ac:dyDescent="0.25">
      <c r="N60" s="2" t="s">
        <v>105</v>
      </c>
      <c r="O60" s="2" t="s">
        <v>106</v>
      </c>
      <c r="P60" s="3" t="s">
        <v>9</v>
      </c>
    </row>
    <row r="61" spans="14:16" ht="18" x14ac:dyDescent="0.25">
      <c r="N61" s="2" t="s">
        <v>107</v>
      </c>
      <c r="O61" s="2" t="s">
        <v>108</v>
      </c>
      <c r="P61" s="3" t="s">
        <v>9</v>
      </c>
    </row>
    <row r="62" spans="14:16" ht="18" x14ac:dyDescent="0.25">
      <c r="N62" s="2" t="s">
        <v>109</v>
      </c>
      <c r="O62" s="2" t="s">
        <v>110</v>
      </c>
      <c r="P62" s="3" t="s">
        <v>16</v>
      </c>
    </row>
    <row r="63" spans="14:16" ht="18" x14ac:dyDescent="0.25">
      <c r="N63" s="2" t="s">
        <v>111</v>
      </c>
      <c r="O63" s="2" t="s">
        <v>112</v>
      </c>
      <c r="P63" s="3" t="s">
        <v>16</v>
      </c>
    </row>
    <row r="64" spans="14:16" ht="18" x14ac:dyDescent="0.25">
      <c r="N64" s="2" t="s">
        <v>111</v>
      </c>
      <c r="O64" s="2" t="s">
        <v>75</v>
      </c>
      <c r="P64" s="3" t="s">
        <v>9</v>
      </c>
    </row>
    <row r="65" spans="14:16" ht="18" x14ac:dyDescent="0.25">
      <c r="N65" s="2" t="s">
        <v>113</v>
      </c>
      <c r="O65" s="2" t="s">
        <v>114</v>
      </c>
      <c r="P65" s="3" t="s">
        <v>16</v>
      </c>
    </row>
    <row r="66" spans="14:16" ht="18" x14ac:dyDescent="0.25">
      <c r="N66" s="2" t="s">
        <v>115</v>
      </c>
      <c r="O66" s="2" t="s">
        <v>116</v>
      </c>
      <c r="P66" s="3" t="s">
        <v>16</v>
      </c>
    </row>
    <row r="67" spans="14:16" ht="18" x14ac:dyDescent="0.25">
      <c r="N67" s="2" t="s">
        <v>117</v>
      </c>
      <c r="O67" s="2" t="s">
        <v>118</v>
      </c>
      <c r="P67" s="3" t="s">
        <v>9</v>
      </c>
    </row>
    <row r="68" spans="14:16" ht="18" x14ac:dyDescent="0.25">
      <c r="N68" s="2" t="s">
        <v>119</v>
      </c>
      <c r="O68" s="2" t="s">
        <v>120</v>
      </c>
      <c r="P68" s="3" t="s">
        <v>16</v>
      </c>
    </row>
    <row r="69" spans="14:16" ht="18" x14ac:dyDescent="0.25">
      <c r="N69" s="2" t="s">
        <v>121</v>
      </c>
      <c r="O69" s="2" t="s">
        <v>122</v>
      </c>
      <c r="P69" s="3" t="s">
        <v>16</v>
      </c>
    </row>
    <row r="70" spans="14:16" ht="18" x14ac:dyDescent="0.25">
      <c r="N70" s="2" t="s">
        <v>123</v>
      </c>
      <c r="O70" s="2"/>
      <c r="P70" s="3" t="s">
        <v>9</v>
      </c>
    </row>
    <row r="71" spans="14:16" ht="18" x14ac:dyDescent="0.25">
      <c r="N71" s="2" t="s">
        <v>124</v>
      </c>
      <c r="O71" s="2" t="s">
        <v>125</v>
      </c>
      <c r="P71" s="3" t="s">
        <v>9</v>
      </c>
    </row>
    <row r="72" spans="14:16" ht="18" x14ac:dyDescent="0.25">
      <c r="N72" s="2" t="s">
        <v>126</v>
      </c>
      <c r="O72" s="2" t="s">
        <v>127</v>
      </c>
      <c r="P72" s="3" t="s">
        <v>9</v>
      </c>
    </row>
    <row r="73" spans="14:16" ht="18" x14ac:dyDescent="0.25">
      <c r="N73" s="2" t="s">
        <v>128</v>
      </c>
      <c r="O73" s="2" t="s">
        <v>129</v>
      </c>
      <c r="P73" s="3" t="s">
        <v>16</v>
      </c>
    </row>
    <row r="74" spans="14:16" ht="18" x14ac:dyDescent="0.25">
      <c r="N74" s="2" t="s">
        <v>130</v>
      </c>
      <c r="O74" s="2" t="s">
        <v>131</v>
      </c>
      <c r="P74" s="3" t="s">
        <v>9</v>
      </c>
    </row>
    <row r="75" spans="14:16" ht="18" x14ac:dyDescent="0.25">
      <c r="N75" s="2" t="s">
        <v>132</v>
      </c>
      <c r="O75" s="2" t="s">
        <v>133</v>
      </c>
      <c r="P75" s="3" t="s">
        <v>9</v>
      </c>
    </row>
    <row r="76" spans="14:16" ht="18" x14ac:dyDescent="0.25">
      <c r="N76" s="2" t="s">
        <v>134</v>
      </c>
      <c r="O76" s="2" t="s">
        <v>135</v>
      </c>
      <c r="P76" s="3" t="s">
        <v>9</v>
      </c>
    </row>
    <row r="77" spans="14:16" ht="18" x14ac:dyDescent="0.25">
      <c r="N77" s="2" t="s">
        <v>136</v>
      </c>
      <c r="O77" s="2" t="s">
        <v>137</v>
      </c>
      <c r="P77" s="3" t="s">
        <v>9</v>
      </c>
    </row>
    <row r="78" spans="14:16" ht="18" x14ac:dyDescent="0.25">
      <c r="N78" s="2" t="s">
        <v>138</v>
      </c>
      <c r="O78" s="2" t="s">
        <v>139</v>
      </c>
      <c r="P78" s="3" t="s">
        <v>9</v>
      </c>
    </row>
    <row r="79" spans="14:16" ht="18" x14ac:dyDescent="0.25">
      <c r="N79" s="2" t="s">
        <v>140</v>
      </c>
      <c r="O79" s="2" t="s">
        <v>141</v>
      </c>
      <c r="P79" s="3" t="s">
        <v>16</v>
      </c>
    </row>
    <row r="80" spans="14:16" ht="18" x14ac:dyDescent="0.25">
      <c r="N80" s="2" t="s">
        <v>142</v>
      </c>
      <c r="O80" s="2" t="s">
        <v>143</v>
      </c>
      <c r="P80" s="3" t="s">
        <v>9</v>
      </c>
    </row>
    <row r="81" spans="14:16" ht="18" x14ac:dyDescent="0.25">
      <c r="N81" s="2" t="s">
        <v>144</v>
      </c>
      <c r="O81" s="2"/>
      <c r="P81" s="3" t="s">
        <v>16</v>
      </c>
    </row>
    <row r="82" spans="14:16" ht="18" x14ac:dyDescent="0.25">
      <c r="N82" s="2" t="s">
        <v>145</v>
      </c>
      <c r="O82" s="2" t="s">
        <v>146</v>
      </c>
      <c r="P82" s="3" t="s">
        <v>9</v>
      </c>
    </row>
    <row r="83" spans="14:16" ht="18" x14ac:dyDescent="0.25">
      <c r="N83" s="2" t="s">
        <v>147</v>
      </c>
      <c r="O83" s="2" t="s">
        <v>148</v>
      </c>
      <c r="P83" s="3" t="s">
        <v>9</v>
      </c>
    </row>
    <row r="84" spans="14:16" ht="18" x14ac:dyDescent="0.25">
      <c r="N84" s="2" t="s">
        <v>149</v>
      </c>
      <c r="O84" s="2" t="s">
        <v>150</v>
      </c>
      <c r="P84" s="3" t="s">
        <v>9</v>
      </c>
    </row>
    <row r="85" spans="14:16" ht="18" x14ac:dyDescent="0.25">
      <c r="N85" s="2" t="s">
        <v>151</v>
      </c>
      <c r="O85" s="2" t="s">
        <v>152</v>
      </c>
      <c r="P85" s="3" t="s">
        <v>9</v>
      </c>
    </row>
    <row r="86" spans="14:16" ht="18" x14ac:dyDescent="0.25">
      <c r="N86" s="2" t="s">
        <v>153</v>
      </c>
      <c r="O86" s="2" t="s">
        <v>154</v>
      </c>
      <c r="P86" s="3" t="s">
        <v>9</v>
      </c>
    </row>
    <row r="87" spans="14:16" ht="18" x14ac:dyDescent="0.25">
      <c r="N87" s="2" t="s">
        <v>155</v>
      </c>
      <c r="O87" s="2" t="s">
        <v>156</v>
      </c>
      <c r="P87" s="3" t="s">
        <v>9</v>
      </c>
    </row>
    <row r="88" spans="14:16" ht="18" x14ac:dyDescent="0.25">
      <c r="N88" s="2" t="s">
        <v>157</v>
      </c>
      <c r="O88" s="2" t="s">
        <v>158</v>
      </c>
      <c r="P88" s="3" t="s">
        <v>16</v>
      </c>
    </row>
    <row r="89" spans="14:16" ht="18" x14ac:dyDescent="0.25">
      <c r="N89" s="2" t="s">
        <v>159</v>
      </c>
      <c r="O89" s="2" t="s">
        <v>160</v>
      </c>
      <c r="P89" s="3" t="s">
        <v>16</v>
      </c>
    </row>
    <row r="90" spans="14:16" ht="18" x14ac:dyDescent="0.25">
      <c r="N90" s="2" t="s">
        <v>161</v>
      </c>
      <c r="O90" s="2" t="s">
        <v>162</v>
      </c>
      <c r="P90" s="3" t="s">
        <v>9</v>
      </c>
    </row>
    <row r="91" spans="14:16" ht="18" x14ac:dyDescent="0.25">
      <c r="N91" s="2" t="s">
        <v>163</v>
      </c>
      <c r="O91" s="2" t="s">
        <v>164</v>
      </c>
      <c r="P91" s="3" t="s">
        <v>9</v>
      </c>
    </row>
    <row r="92" spans="14:16" ht="18" x14ac:dyDescent="0.25">
      <c r="N92" s="2" t="s">
        <v>165</v>
      </c>
      <c r="O92" s="2" t="s">
        <v>166</v>
      </c>
      <c r="P92" s="3" t="s">
        <v>9</v>
      </c>
    </row>
    <row r="93" spans="14:16" ht="18" x14ac:dyDescent="0.25">
      <c r="N93" s="2" t="s">
        <v>167</v>
      </c>
      <c r="O93" s="2" t="s">
        <v>168</v>
      </c>
      <c r="P93" s="3" t="s">
        <v>9</v>
      </c>
    </row>
    <row r="94" spans="14:16" ht="18" x14ac:dyDescent="0.25">
      <c r="N94" s="2" t="s">
        <v>169</v>
      </c>
      <c r="O94" s="2"/>
      <c r="P94" s="3" t="s">
        <v>9</v>
      </c>
    </row>
    <row r="95" spans="14:16" ht="18" x14ac:dyDescent="0.25">
      <c r="N95" s="2" t="s">
        <v>170</v>
      </c>
      <c r="O95" s="2" t="s">
        <v>171</v>
      </c>
      <c r="P95" s="3" t="s">
        <v>16</v>
      </c>
    </row>
    <row r="96" spans="14:16" ht="18" x14ac:dyDescent="0.25">
      <c r="N96" s="2" t="s">
        <v>172</v>
      </c>
      <c r="O96" s="2" t="s">
        <v>55</v>
      </c>
      <c r="P96" s="3" t="s">
        <v>16</v>
      </c>
    </row>
    <row r="97" spans="14:16" ht="18" x14ac:dyDescent="0.25">
      <c r="N97" s="2" t="s">
        <v>173</v>
      </c>
      <c r="O97" s="2" t="s">
        <v>174</v>
      </c>
      <c r="P97" s="3" t="s">
        <v>16</v>
      </c>
    </row>
    <row r="98" spans="14:16" ht="18" x14ac:dyDescent="0.25">
      <c r="N98" s="2" t="s">
        <v>175</v>
      </c>
      <c r="O98" s="2" t="s">
        <v>176</v>
      </c>
      <c r="P98" s="3" t="s">
        <v>9</v>
      </c>
    </row>
    <row r="99" spans="14:16" ht="18" x14ac:dyDescent="0.25">
      <c r="N99" s="2" t="s">
        <v>175</v>
      </c>
      <c r="O99" s="2" t="s">
        <v>177</v>
      </c>
      <c r="P99" s="3" t="s">
        <v>9</v>
      </c>
    </row>
    <row r="100" spans="14:16" ht="18" x14ac:dyDescent="0.25">
      <c r="N100" s="2" t="s">
        <v>178</v>
      </c>
      <c r="O100" s="2" t="s">
        <v>179</v>
      </c>
      <c r="P100" s="3" t="s">
        <v>9</v>
      </c>
    </row>
    <row r="101" spans="14:16" ht="18" x14ac:dyDescent="0.25">
      <c r="N101" s="2" t="s">
        <v>180</v>
      </c>
      <c r="O101" s="2" t="s">
        <v>181</v>
      </c>
      <c r="P101" s="3" t="s">
        <v>9</v>
      </c>
    </row>
    <row r="102" spans="14:16" ht="18" x14ac:dyDescent="0.25">
      <c r="N102" s="2" t="s">
        <v>182</v>
      </c>
      <c r="O102" s="2"/>
      <c r="P102" s="3" t="s">
        <v>9</v>
      </c>
    </row>
    <row r="103" spans="14:16" ht="18" x14ac:dyDescent="0.25">
      <c r="N103" s="2" t="s">
        <v>183</v>
      </c>
      <c r="O103" s="2" t="s">
        <v>184</v>
      </c>
      <c r="P103" s="3" t="s">
        <v>16</v>
      </c>
    </row>
    <row r="104" spans="14:16" ht="18" x14ac:dyDescent="0.25">
      <c r="N104" s="2" t="s">
        <v>185</v>
      </c>
      <c r="O104" s="2" t="s">
        <v>186</v>
      </c>
      <c r="P104" s="3" t="s">
        <v>9</v>
      </c>
    </row>
    <row r="105" spans="14:16" ht="18" x14ac:dyDescent="0.25">
      <c r="N105" s="2" t="s">
        <v>187</v>
      </c>
      <c r="O105" s="2" t="s">
        <v>188</v>
      </c>
      <c r="P105" s="3" t="s">
        <v>16</v>
      </c>
    </row>
    <row r="106" spans="14:16" ht="18" x14ac:dyDescent="0.25">
      <c r="N106" s="2" t="s">
        <v>189</v>
      </c>
      <c r="O106" s="2" t="s">
        <v>190</v>
      </c>
      <c r="P106" s="3" t="s">
        <v>16</v>
      </c>
    </row>
    <row r="107" spans="14:16" ht="18" x14ac:dyDescent="0.25">
      <c r="N107" s="2" t="s">
        <v>191</v>
      </c>
      <c r="O107" s="2" t="s">
        <v>192</v>
      </c>
      <c r="P107" s="3" t="s">
        <v>9</v>
      </c>
    </row>
    <row r="108" spans="14:16" ht="18" x14ac:dyDescent="0.25">
      <c r="N108" s="2" t="s">
        <v>193</v>
      </c>
      <c r="O108" s="2" t="s">
        <v>194</v>
      </c>
      <c r="P108" s="3" t="s">
        <v>9</v>
      </c>
    </row>
    <row r="109" spans="14:16" ht="18" x14ac:dyDescent="0.25">
      <c r="N109" s="2" t="s">
        <v>195</v>
      </c>
      <c r="O109" s="2" t="s">
        <v>196</v>
      </c>
      <c r="P109" s="3" t="s">
        <v>9</v>
      </c>
    </row>
    <row r="110" spans="14:16" ht="18" x14ac:dyDescent="0.25">
      <c r="N110" s="2" t="s">
        <v>197</v>
      </c>
      <c r="O110" s="2" t="s">
        <v>198</v>
      </c>
      <c r="P110" s="3" t="s">
        <v>9</v>
      </c>
    </row>
    <row r="111" spans="14:16" ht="18" x14ac:dyDescent="0.25">
      <c r="N111" s="2" t="s">
        <v>199</v>
      </c>
      <c r="O111" s="2" t="s">
        <v>200</v>
      </c>
      <c r="P111" s="3" t="s">
        <v>9</v>
      </c>
    </row>
    <row r="112" spans="14:16" ht="18" x14ac:dyDescent="0.25">
      <c r="N112" s="2" t="s">
        <v>201</v>
      </c>
      <c r="O112" s="2" t="s">
        <v>202</v>
      </c>
      <c r="P112" s="3" t="s">
        <v>9</v>
      </c>
    </row>
    <row r="113" spans="14:16" ht="18" x14ac:dyDescent="0.25">
      <c r="N113" s="2" t="s">
        <v>203</v>
      </c>
      <c r="O113" s="2" t="s">
        <v>204</v>
      </c>
      <c r="P113" s="3" t="s">
        <v>9</v>
      </c>
    </row>
    <row r="114" spans="14:16" ht="18" x14ac:dyDescent="0.25">
      <c r="N114" s="2" t="s">
        <v>205</v>
      </c>
      <c r="O114" s="2" t="s">
        <v>206</v>
      </c>
      <c r="P114" s="3" t="s">
        <v>9</v>
      </c>
    </row>
    <row r="115" spans="14:16" ht="18" x14ac:dyDescent="0.25">
      <c r="N115" s="2" t="s">
        <v>207</v>
      </c>
      <c r="O115" s="2" t="s">
        <v>208</v>
      </c>
      <c r="P115" s="3" t="s">
        <v>9</v>
      </c>
    </row>
    <row r="116" spans="14:16" ht="18" x14ac:dyDescent="0.25">
      <c r="N116" s="2" t="s">
        <v>209</v>
      </c>
      <c r="O116" s="2" t="s">
        <v>210</v>
      </c>
      <c r="P116" s="3" t="s">
        <v>9</v>
      </c>
    </row>
    <row r="117" spans="14:16" ht="18" x14ac:dyDescent="0.25">
      <c r="N117" s="2" t="s">
        <v>211</v>
      </c>
      <c r="O117" s="2" t="s">
        <v>212</v>
      </c>
      <c r="P117" s="3" t="s">
        <v>16</v>
      </c>
    </row>
    <row r="118" spans="14:16" ht="18" x14ac:dyDescent="0.25">
      <c r="N118" s="2" t="s">
        <v>213</v>
      </c>
      <c r="O118" s="2" t="s">
        <v>214</v>
      </c>
      <c r="P118" s="3" t="s">
        <v>16</v>
      </c>
    </row>
    <row r="119" spans="14:16" ht="18" x14ac:dyDescent="0.25">
      <c r="N119" s="2" t="s">
        <v>215</v>
      </c>
      <c r="O119" s="2" t="s">
        <v>216</v>
      </c>
      <c r="P119" s="3" t="s">
        <v>9</v>
      </c>
    </row>
    <row r="120" spans="14:16" ht="18" x14ac:dyDescent="0.25">
      <c r="N120" s="2" t="s">
        <v>217</v>
      </c>
      <c r="O120" s="2" t="s">
        <v>218</v>
      </c>
      <c r="P120" s="3" t="s">
        <v>9</v>
      </c>
    </row>
    <row r="121" spans="14:16" ht="18" x14ac:dyDescent="0.25">
      <c r="N121" s="2" t="s">
        <v>219</v>
      </c>
      <c r="O121" s="2" t="s">
        <v>220</v>
      </c>
      <c r="P121" s="3" t="s">
        <v>9</v>
      </c>
    </row>
    <row r="122" spans="14:16" ht="18" x14ac:dyDescent="0.25">
      <c r="N122" s="2" t="s">
        <v>221</v>
      </c>
      <c r="O122" s="2" t="s">
        <v>222</v>
      </c>
      <c r="P122" s="3" t="s">
        <v>9</v>
      </c>
    </row>
    <row r="123" spans="14:16" ht="18" x14ac:dyDescent="0.25">
      <c r="N123" s="2" t="s">
        <v>223</v>
      </c>
      <c r="O123" s="2" t="s">
        <v>224</v>
      </c>
      <c r="P123" s="3" t="s">
        <v>16</v>
      </c>
    </row>
    <row r="124" spans="14:16" ht="18" x14ac:dyDescent="0.25">
      <c r="N124" s="2" t="s">
        <v>225</v>
      </c>
      <c r="O124" s="2" t="s">
        <v>226</v>
      </c>
      <c r="P124" s="3" t="s">
        <v>16</v>
      </c>
    </row>
    <row r="125" spans="14:16" ht="18" x14ac:dyDescent="0.25">
      <c r="N125" s="2" t="s">
        <v>227</v>
      </c>
      <c r="O125" s="2" t="s">
        <v>228</v>
      </c>
      <c r="P125" s="3" t="s">
        <v>9</v>
      </c>
    </row>
    <row r="126" spans="14:16" ht="18" x14ac:dyDescent="0.25">
      <c r="N126" s="2" t="s">
        <v>229</v>
      </c>
      <c r="O126" s="2" t="s">
        <v>230</v>
      </c>
      <c r="P126" s="3" t="s">
        <v>9</v>
      </c>
    </row>
    <row r="127" spans="14:16" ht="18" x14ac:dyDescent="0.25">
      <c r="N127" s="2" t="s">
        <v>231</v>
      </c>
      <c r="O127" s="2" t="s">
        <v>232</v>
      </c>
      <c r="P127" s="3" t="s">
        <v>9</v>
      </c>
    </row>
    <row r="128" spans="14:16" ht="18" x14ac:dyDescent="0.25">
      <c r="N128" s="2" t="s">
        <v>233</v>
      </c>
      <c r="O128" s="2" t="s">
        <v>234</v>
      </c>
      <c r="P128" s="3" t="s">
        <v>9</v>
      </c>
    </row>
    <row r="129" spans="14:16" ht="18" x14ac:dyDescent="0.25">
      <c r="N129" s="2" t="s">
        <v>235</v>
      </c>
      <c r="O129" s="2" t="s">
        <v>236</v>
      </c>
      <c r="P129" s="3" t="s">
        <v>16</v>
      </c>
    </row>
    <row r="130" spans="14:16" ht="18" x14ac:dyDescent="0.25">
      <c r="N130" s="2" t="s">
        <v>237</v>
      </c>
      <c r="O130" s="2" t="s">
        <v>238</v>
      </c>
      <c r="P130" s="3" t="s">
        <v>16</v>
      </c>
    </row>
    <row r="131" spans="14:16" ht="18" x14ac:dyDescent="0.25">
      <c r="N131" s="2" t="s">
        <v>239</v>
      </c>
      <c r="O131" s="2" t="s">
        <v>240</v>
      </c>
      <c r="P131" s="3" t="s">
        <v>9</v>
      </c>
    </row>
    <row r="132" spans="14:16" ht="18" x14ac:dyDescent="0.25">
      <c r="N132" s="2" t="s">
        <v>241</v>
      </c>
      <c r="O132" s="2" t="s">
        <v>242</v>
      </c>
      <c r="P132" s="3" t="s">
        <v>9</v>
      </c>
    </row>
    <row r="133" spans="14:16" ht="18" x14ac:dyDescent="0.25">
      <c r="N133" s="2" t="s">
        <v>243</v>
      </c>
      <c r="O133" s="2" t="s">
        <v>244</v>
      </c>
      <c r="P133" s="3" t="s">
        <v>9</v>
      </c>
    </row>
    <row r="134" spans="14:16" ht="18" x14ac:dyDescent="0.25">
      <c r="N134" s="2" t="s">
        <v>245</v>
      </c>
      <c r="O134" s="2" t="s">
        <v>246</v>
      </c>
      <c r="P134" s="3" t="s">
        <v>16</v>
      </c>
    </row>
    <row r="135" spans="14:16" ht="18" x14ac:dyDescent="0.25">
      <c r="N135" s="2" t="s">
        <v>247</v>
      </c>
      <c r="O135" s="2" t="s">
        <v>248</v>
      </c>
      <c r="P135" s="3" t="s">
        <v>9</v>
      </c>
    </row>
    <row r="136" spans="14:16" ht="18" x14ac:dyDescent="0.25">
      <c r="N136" s="2" t="s">
        <v>249</v>
      </c>
      <c r="O136" s="2" t="s">
        <v>250</v>
      </c>
      <c r="P136" s="3" t="s">
        <v>9</v>
      </c>
    </row>
    <row r="137" spans="14:16" ht="18" x14ac:dyDescent="0.25">
      <c r="N137" s="2" t="s">
        <v>251</v>
      </c>
      <c r="O137" s="2" t="s">
        <v>252</v>
      </c>
      <c r="P137" s="3" t="s">
        <v>16</v>
      </c>
    </row>
    <row r="138" spans="14:16" ht="18" x14ac:dyDescent="0.25">
      <c r="N138" s="2" t="s">
        <v>253</v>
      </c>
      <c r="O138" s="2" t="s">
        <v>254</v>
      </c>
      <c r="P138" s="3" t="s">
        <v>9</v>
      </c>
    </row>
    <row r="139" spans="14:16" ht="18" x14ac:dyDescent="0.25">
      <c r="N139" s="2" t="s">
        <v>255</v>
      </c>
      <c r="O139" s="2" t="s">
        <v>256</v>
      </c>
      <c r="P139" s="3" t="s">
        <v>16</v>
      </c>
    </row>
    <row r="140" spans="14:16" ht="18" x14ac:dyDescent="0.25">
      <c r="N140" s="2" t="s">
        <v>257</v>
      </c>
      <c r="O140" s="2" t="s">
        <v>258</v>
      </c>
      <c r="P140" s="3" t="s">
        <v>16</v>
      </c>
    </row>
    <row r="141" spans="14:16" ht="18" x14ac:dyDescent="0.25">
      <c r="N141" s="2" t="s">
        <v>259</v>
      </c>
      <c r="O141" s="2" t="s">
        <v>260</v>
      </c>
      <c r="P141" s="3" t="s">
        <v>9</v>
      </c>
    </row>
    <row r="142" spans="14:16" ht="18" x14ac:dyDescent="0.25">
      <c r="N142" s="2" t="s">
        <v>261</v>
      </c>
      <c r="O142" s="2" t="s">
        <v>262</v>
      </c>
      <c r="P142" s="3" t="s">
        <v>16</v>
      </c>
    </row>
    <row r="143" spans="14:16" ht="18" x14ac:dyDescent="0.25">
      <c r="N143" s="2" t="s">
        <v>263</v>
      </c>
      <c r="O143" s="2" t="s">
        <v>264</v>
      </c>
      <c r="P143" s="3" t="s">
        <v>9</v>
      </c>
    </row>
    <row r="144" spans="14:16" ht="18" x14ac:dyDescent="0.25">
      <c r="N144" s="2" t="s">
        <v>265</v>
      </c>
      <c r="O144" s="2" t="s">
        <v>139</v>
      </c>
      <c r="P144" s="3" t="s">
        <v>9</v>
      </c>
    </row>
    <row r="145" spans="14:16" ht="18" x14ac:dyDescent="0.25">
      <c r="N145" s="2" t="s">
        <v>266</v>
      </c>
      <c r="O145" s="2" t="s">
        <v>267</v>
      </c>
      <c r="P145" s="3" t="s">
        <v>9</v>
      </c>
    </row>
    <row r="146" spans="14:16" ht="18" x14ac:dyDescent="0.25">
      <c r="N146" s="2" t="s">
        <v>268</v>
      </c>
      <c r="O146" s="2" t="s">
        <v>269</v>
      </c>
      <c r="P146" s="3" t="s">
        <v>9</v>
      </c>
    </row>
    <row r="147" spans="14:16" ht="18" x14ac:dyDescent="0.25">
      <c r="N147" s="2" t="s">
        <v>270</v>
      </c>
      <c r="O147" s="2" t="s">
        <v>271</v>
      </c>
      <c r="P147" s="3" t="s">
        <v>9</v>
      </c>
    </row>
    <row r="148" spans="14:16" ht="18" x14ac:dyDescent="0.25">
      <c r="N148" s="2" t="s">
        <v>272</v>
      </c>
      <c r="O148" s="2" t="s">
        <v>273</v>
      </c>
      <c r="P148" s="3" t="s">
        <v>9</v>
      </c>
    </row>
    <row r="149" spans="14:16" ht="18" x14ac:dyDescent="0.25">
      <c r="N149" s="2" t="s">
        <v>274</v>
      </c>
      <c r="O149" s="2" t="s">
        <v>275</v>
      </c>
      <c r="P149" s="3" t="s">
        <v>16</v>
      </c>
    </row>
    <row r="150" spans="14:16" ht="18" x14ac:dyDescent="0.25">
      <c r="N150" s="2" t="s">
        <v>276</v>
      </c>
      <c r="O150" s="2" t="s">
        <v>277</v>
      </c>
      <c r="P150" s="3" t="s">
        <v>9</v>
      </c>
    </row>
    <row r="151" spans="14:16" ht="18" x14ac:dyDescent="0.25">
      <c r="N151" s="2" t="s">
        <v>278</v>
      </c>
      <c r="O151" s="2" t="s">
        <v>279</v>
      </c>
      <c r="P151" s="3" t="s">
        <v>9</v>
      </c>
    </row>
    <row r="152" spans="14:16" ht="18" x14ac:dyDescent="0.25">
      <c r="N152" s="2" t="s">
        <v>280</v>
      </c>
      <c r="O152" s="2" t="s">
        <v>281</v>
      </c>
      <c r="P152" s="3" t="s">
        <v>9</v>
      </c>
    </row>
    <row r="153" spans="14:16" ht="18" x14ac:dyDescent="0.25">
      <c r="N153" s="2" t="s">
        <v>282</v>
      </c>
      <c r="O153" s="2" t="s">
        <v>148</v>
      </c>
      <c r="P153" s="3" t="s">
        <v>9</v>
      </c>
    </row>
    <row r="154" spans="14:16" ht="18" x14ac:dyDescent="0.25">
      <c r="N154" s="2" t="s">
        <v>283</v>
      </c>
      <c r="O154" s="2" t="s">
        <v>284</v>
      </c>
      <c r="P154" s="3" t="s">
        <v>9</v>
      </c>
    </row>
    <row r="155" spans="14:16" ht="18" x14ac:dyDescent="0.25">
      <c r="N155" s="2" t="s">
        <v>285</v>
      </c>
      <c r="O155" s="2" t="s">
        <v>286</v>
      </c>
      <c r="P155" s="3" t="s">
        <v>287</v>
      </c>
    </row>
  </sheetData>
  <mergeCells count="2">
    <mergeCell ref="N2:P4"/>
    <mergeCell ref="N6:P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8" sqref="D8"/>
    </sheetView>
  </sheetViews>
  <sheetFormatPr defaultRowHeight="15" x14ac:dyDescent="0.25"/>
  <cols>
    <col min="1" max="1" width="11.5703125" customWidth="1"/>
    <col min="3" max="3" width="12.28515625" customWidth="1"/>
  </cols>
  <sheetData>
    <row r="1" spans="1:4" x14ac:dyDescent="0.25">
      <c r="A1" s="13" t="s">
        <v>288</v>
      </c>
      <c r="B1" s="13"/>
      <c r="C1" s="13"/>
    </row>
    <row r="2" spans="1:4" ht="15.75" thickBot="1" x14ac:dyDescent="0.3">
      <c r="A2" s="14"/>
      <c r="B2" s="14"/>
      <c r="C2" s="14"/>
    </row>
    <row r="3" spans="1:4" ht="15.75" thickTop="1" x14ac:dyDescent="0.25">
      <c r="A3" s="13"/>
      <c r="B3" s="13"/>
      <c r="C3" s="13"/>
    </row>
    <row r="4" spans="1:4" x14ac:dyDescent="0.25">
      <c r="A4" s="1" t="s">
        <v>4</v>
      </c>
      <c r="B4" s="1" t="s">
        <v>5</v>
      </c>
      <c r="C4" s="1" t="s">
        <v>6</v>
      </c>
      <c r="D4" s="1" t="s">
        <v>2</v>
      </c>
    </row>
    <row r="5" spans="1:4" ht="15.75" thickBot="1" x14ac:dyDescent="0.3">
      <c r="A5" s="15"/>
      <c r="B5" s="15"/>
      <c r="C5" s="15"/>
    </row>
    <row r="6" spans="1:4" x14ac:dyDescent="0.25">
      <c r="A6" s="16"/>
      <c r="B6" s="16"/>
      <c r="C6" s="16"/>
    </row>
    <row r="7" spans="1:4" ht="18" x14ac:dyDescent="0.25">
      <c r="A7" s="2" t="s">
        <v>289</v>
      </c>
      <c r="B7" s="2" t="s">
        <v>290</v>
      </c>
      <c r="C7" s="3" t="s">
        <v>9</v>
      </c>
      <c r="D7" s="17">
        <f>(158.562-'152Eu'!$J$18)/'152Eu'!$F$18</f>
        <v>303.41869818599696</v>
      </c>
    </row>
    <row r="8" spans="1:4" ht="18" x14ac:dyDescent="0.25">
      <c r="A8" s="2" t="s">
        <v>291</v>
      </c>
      <c r="B8" s="2" t="s">
        <v>292</v>
      </c>
      <c r="C8" s="3" t="s">
        <v>9</v>
      </c>
    </row>
    <row r="9" spans="1:4" ht="18" x14ac:dyDescent="0.25">
      <c r="A9" s="2" t="s">
        <v>293</v>
      </c>
      <c r="B9" s="2" t="s">
        <v>294</v>
      </c>
      <c r="C9" s="3" t="s">
        <v>9</v>
      </c>
    </row>
    <row r="10" spans="1:4" ht="18" x14ac:dyDescent="0.25">
      <c r="A10" s="2" t="s">
        <v>295</v>
      </c>
      <c r="B10" s="2" t="s">
        <v>296</v>
      </c>
      <c r="C10" s="3" t="s">
        <v>9</v>
      </c>
    </row>
    <row r="11" spans="1:4" ht="18" x14ac:dyDescent="0.25">
      <c r="A11" s="2" t="s">
        <v>297</v>
      </c>
      <c r="B11" s="2" t="s">
        <v>298</v>
      </c>
      <c r="C11" s="3" t="s">
        <v>9</v>
      </c>
    </row>
    <row r="12" spans="1:4" ht="18" x14ac:dyDescent="0.25">
      <c r="A12" s="2" t="s">
        <v>299</v>
      </c>
      <c r="B12" s="2" t="s">
        <v>300</v>
      </c>
      <c r="C12" s="3" t="s">
        <v>9</v>
      </c>
    </row>
    <row r="13" spans="1:4" ht="18" x14ac:dyDescent="0.25">
      <c r="A13" s="2" t="s">
        <v>301</v>
      </c>
      <c r="B13" s="2" t="s">
        <v>302</v>
      </c>
      <c r="C13" s="3" t="s">
        <v>9</v>
      </c>
    </row>
    <row r="14" spans="1:4" ht="18" x14ac:dyDescent="0.25">
      <c r="A14" s="2" t="s">
        <v>303</v>
      </c>
      <c r="B14" s="2" t="s">
        <v>304</v>
      </c>
      <c r="C14" s="3" t="s">
        <v>9</v>
      </c>
    </row>
    <row r="15" spans="1:4" ht="18" x14ac:dyDescent="0.25">
      <c r="A15" s="2" t="s">
        <v>305</v>
      </c>
      <c r="B15" s="2" t="s">
        <v>306</v>
      </c>
      <c r="C15" s="3" t="s">
        <v>9</v>
      </c>
    </row>
    <row r="16" spans="1:4" ht="18" x14ac:dyDescent="0.25">
      <c r="A16" s="2" t="s">
        <v>307</v>
      </c>
      <c r="B16" s="2" t="s">
        <v>308</v>
      </c>
      <c r="C16" s="3" t="s">
        <v>9</v>
      </c>
    </row>
    <row r="17" spans="1:3" ht="18" x14ac:dyDescent="0.25">
      <c r="A17" s="2" t="s">
        <v>309</v>
      </c>
      <c r="B17" s="2" t="s">
        <v>310</v>
      </c>
      <c r="C17" s="3" t="s">
        <v>9</v>
      </c>
    </row>
    <row r="18" spans="1:3" ht="18" x14ac:dyDescent="0.25">
      <c r="A18" s="2" t="s">
        <v>311</v>
      </c>
      <c r="B18" s="2" t="s">
        <v>312</v>
      </c>
      <c r="C18" s="3" t="s">
        <v>9</v>
      </c>
    </row>
  </sheetData>
  <mergeCells count="2">
    <mergeCell ref="A1:C3"/>
    <mergeCell ref="A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152Eu</vt:lpstr>
      <vt:lpstr>117Sb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Pires</dc:creator>
  <cp:lastModifiedBy>Ricardo Pires</cp:lastModifiedBy>
  <dcterms:created xsi:type="dcterms:W3CDTF">2023-11-17T13:19:06Z</dcterms:created>
  <dcterms:modified xsi:type="dcterms:W3CDTF">2023-11-20T00:34:22Z</dcterms:modified>
</cp:coreProperties>
</file>